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2.84\財政課share\財政課share\share資金\15公営企業\01 公営企業一般\h30\36-310111 公営企業に係る経営比較分析表（平成29年度決算）の分析等について\04 総務省回答\水道\"/>
    </mc:Choice>
  </mc:AlternateContent>
  <workbookProtection workbookAlgorithmName="SHA-512" workbookHashValue="meEMI1fB0B36PxBKDohisWJWgNAIG0Pt+9spRpQNHaJDMJ1GIu5hRGNWMK6PmGQ09m9glsbyvTqfRIuUxH6AMg==" workbookSaltValue="tNvwDejAUcxwmgMda4l+/A==" workbookSpinCount="100000" lockStructure="1"/>
  <bookViews>
    <workbookView xWindow="0" yWindow="0" windowWidth="20490" windowHeight="753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<sst xmlns="http://schemas.openxmlformats.org/spreadsheetml/2006/main" count="232" uniqueCount="120">
  <si>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</si>
  <si>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</si>
  <si>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</si>
  <si>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</si>
  <si>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</si>
  <si>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</si>
  <si>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</si>
  <si>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</si>
  <si>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</si>
  <si>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</si>
  <si>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</si>
  <si>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</si>
  <si>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</si>
  <si>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</si>
  <si>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</si>
  <si>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</si>
  <si>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</si>
  <si>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</si>
  <si>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</si>
  <si>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</si>
  <si>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</si>
  <si>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</si>
  <si>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</si>
  <si>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</si>
  <si>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</si>
  <si>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</si>
  <si>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</si>
  <si>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</si>
  <si>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</si>
  <si>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</si>
  <si>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</si>
  <si>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</si>
  <si>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</si>
  <si>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</si>
  <si>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</si>
  <si>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</si>
  <si>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</si>
  <si>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</si>
  <si>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</si>
  <si>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</si>
  <si>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</si>
  <si>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</si>
  <si>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</si>
  <si>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</si>
  <si>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</si>
  <si>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</si>
  <si>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</si>
  <si>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</si>
  <si>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</si>
  <si>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</si>
  <si>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</si>
  <si>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</si>
  <si>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</si>
  <si>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</si>
  <si>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</si>
  <si>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</si>
  <si>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</si>
  <si>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</si>
  <si>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</si>
  <si>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</si>
  <si>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</si>
  <si>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</si>
  <si>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</si>
  <si>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</si>
  <si>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</si>
  <si>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</si>
  <si>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</si>
  <si>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</si>
  <si>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</si>
  <si>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</si>
  <si>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</si>
  <si>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</si>
  <si>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</si>
  <si>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</si>
  <si>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</si>
  <si>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</si>
  <si>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</si>
  <si>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</si>
  <si>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</si>
  <si>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</si>
  <si>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</si>
  <si>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</si>
  <si>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</si>
  <si>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</si>
  <si>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</si>
  <si>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</si>
  <si>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</si>
  <si>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</si>
  <si>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</si>
  <si>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</si>
  <si>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</si>
  <si>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</si>
  <si>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</si>
  <si>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</si>
  <si>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</si>
  <si>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</si>
  <si>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</si>
  <si>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</si>
  <si>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</si>
  <si>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</si>
  <si>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</si>
  <si>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</si>
  <si>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</si>
  <si>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</si>
  <si>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</si>
  <si>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愛知県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</si>
  <si>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</si>
  <si>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</si>
  <si>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</si>
  <si>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</si>
  <si>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</si>
  <si>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</si>
  <si>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</si>
  <si>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</si>
  <si>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</si>
  <si>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</si>
  <si>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</si>
  <si>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
　全国平均より若干高めの割合で、徐々に施設の老朽化が進んでいることを示している。
②【管路経年化率】
　全国平均に比べて高い数値を示しているが、これは昭和40年代から50年代に集中的に建設されているためである。
③【管路更新率】
　全国平均に比べて低い数値となっているが、「水道事業及び工業用水道事業老朽化施設更新計画」（計画期間：平成30～42年度）に基づき計画的に更新を行っている。なお、本指標は単年度の更新状況を示す指標であるが、管路の更新は複数年をかけて行うため年度によって数値にはばらつきがある。</t>
    <rPh sb="2" eb="4">
      <t>ユウケイ</t>
    </rPh>
    <rPh sb="4" eb="6">
      <t>コテイ</t>
    </rPh>
    <rPh sb="6" eb="8">
      <t>シサン</t>
    </rPh>
    <rPh sb="8" eb="10">
      <t>ゲンカ</t>
    </rPh>
    <rPh sb="10" eb="12">
      <t>ショウキャク</t>
    </rPh>
    <rPh sb="12" eb="13">
      <t>リツ</t>
    </rPh>
    <rPh sb="16" eb="18">
      <t>ゼンコク</t>
    </rPh>
    <rPh sb="18" eb="20">
      <t>ヘイキン</t>
    </rPh>
    <rPh sb="22" eb="24">
      <t>ジャッカン</t>
    </rPh>
    <rPh sb="24" eb="25">
      <t>タカ</t>
    </rPh>
    <rPh sb="27" eb="29">
      <t>ワリアイ</t>
    </rPh>
    <rPh sb="31" eb="33">
      <t>ジョジョ</t>
    </rPh>
    <rPh sb="34" eb="36">
      <t>シセツ</t>
    </rPh>
    <rPh sb="37" eb="40">
      <t>ロウキュウカ</t>
    </rPh>
    <rPh sb="41" eb="42">
      <t>スス</t>
    </rPh>
    <rPh sb="49" eb="50">
      <t>シメ</t>
    </rPh>
    <rPh sb="58" eb="59">
      <t>カン</t>
    </rPh>
    <rPh sb="59" eb="60">
      <t>ロ</t>
    </rPh>
    <rPh sb="60" eb="63">
      <t>ケイネンカ</t>
    </rPh>
    <rPh sb="63" eb="64">
      <t>リツ</t>
    </rPh>
    <rPh sb="67" eb="69">
      <t>ゼンコク</t>
    </rPh>
    <rPh sb="69" eb="71">
      <t>ヘイキン</t>
    </rPh>
    <rPh sb="72" eb="73">
      <t>クラ</t>
    </rPh>
    <rPh sb="75" eb="76">
      <t>タカ</t>
    </rPh>
    <rPh sb="77" eb="79">
      <t>スウチ</t>
    </rPh>
    <rPh sb="80" eb="81">
      <t>シメ</t>
    </rPh>
    <rPh sb="90" eb="92">
      <t>ショウワ</t>
    </rPh>
    <rPh sb="94" eb="96">
      <t>ネンダイ</t>
    </rPh>
    <rPh sb="100" eb="102">
      <t>ネンダイ</t>
    </rPh>
    <rPh sb="103" eb="106">
      <t>シュウチュウテキ</t>
    </rPh>
    <rPh sb="107" eb="109">
      <t>ケンセツ</t>
    </rPh>
    <rPh sb="123" eb="124">
      <t>カン</t>
    </rPh>
    <rPh sb="124" eb="125">
      <t>ロ</t>
    </rPh>
    <rPh sb="125" eb="127">
      <t>コウシン</t>
    </rPh>
    <rPh sb="127" eb="128">
      <t>リツ</t>
    </rPh>
    <rPh sb="131" eb="133">
      <t>ゼンコク</t>
    </rPh>
    <rPh sb="133" eb="135">
      <t>ヘイキン</t>
    </rPh>
    <rPh sb="136" eb="137">
      <t>クラ</t>
    </rPh>
    <rPh sb="139" eb="140">
      <t>ヒク</t>
    </rPh>
    <rPh sb="141" eb="143">
      <t>スウチ</t>
    </rPh>
    <rPh sb="192" eb="193">
      <t>モト</t>
    </rPh>
    <rPh sb="195" eb="198">
      <t>ケイカクテキ</t>
    </rPh>
    <rPh sb="199" eb="201">
      <t>コウシン</t>
    </rPh>
    <rPh sb="202" eb="203">
      <t>オコナ</t>
    </rPh>
    <rPh sb="211" eb="212">
      <t>ホン</t>
    </rPh>
    <rPh sb="212" eb="214">
      <t>シヒョウ</t>
    </rPh>
    <rPh sb="215" eb="218">
      <t>タンネンド</t>
    </rPh>
    <rPh sb="219" eb="221">
      <t>コウシン</t>
    </rPh>
    <rPh sb="221" eb="223">
      <t>ジョウキョウ</t>
    </rPh>
    <rPh sb="224" eb="225">
      <t>シメ</t>
    </rPh>
    <rPh sb="226" eb="228">
      <t>シヒョウ</t>
    </rPh>
    <rPh sb="239" eb="241">
      <t>フクスウ</t>
    </rPh>
    <rPh sb="241" eb="242">
      <t>ネン</t>
    </rPh>
    <rPh sb="246" eb="247">
      <t>オコナ</t>
    </rPh>
    <rPh sb="250" eb="252">
      <t>ネンド</t>
    </rPh>
    <rPh sb="256" eb="258">
      <t>スウチ</t>
    </rPh>
    <phoneticPr fontId="16"/>
  </si>
  <si>
    <t xml:space="preserve"> 愛知県水道用水供給事業の経営状況は、健全であるが、老朽化施設更新等による費用の増加が見込まれることから、平成28年3月に策定した「企業庁経営戦略」（計画期間：平成28～37年度）に基づき、引き続き効率化等を推進し、今後とも健全経営に努めていく。</t>
    <rPh sb="1" eb="4">
      <t>アイチケン</t>
    </rPh>
    <rPh sb="4" eb="6">
      <t>スイドウ</t>
    </rPh>
    <rPh sb="6" eb="8">
      <t>ヨウスイ</t>
    </rPh>
    <rPh sb="8" eb="10">
      <t>キョウキュウ</t>
    </rPh>
    <rPh sb="10" eb="12">
      <t>ジギョウ</t>
    </rPh>
    <rPh sb="13" eb="15">
      <t>ケイエイ</t>
    </rPh>
    <rPh sb="15" eb="17">
      <t>ジョウキョウ</t>
    </rPh>
    <rPh sb="19" eb="21">
      <t>ケンゼン</t>
    </rPh>
    <rPh sb="26" eb="29">
      <t>ロウキュウカ</t>
    </rPh>
    <rPh sb="29" eb="31">
      <t>シセツ</t>
    </rPh>
    <rPh sb="31" eb="33">
      <t>コウシン</t>
    </rPh>
    <rPh sb="33" eb="34">
      <t>ナド</t>
    </rPh>
    <rPh sb="37" eb="39">
      <t>ヒヨウ</t>
    </rPh>
    <rPh sb="40" eb="42">
      <t>ゾウカ</t>
    </rPh>
    <rPh sb="43" eb="45">
      <t>ミコ</t>
    </rPh>
    <rPh sb="53" eb="55">
      <t>ヘイセイ</t>
    </rPh>
    <rPh sb="57" eb="58">
      <t>ネン</t>
    </rPh>
    <rPh sb="59" eb="60">
      <t>ガツ</t>
    </rPh>
    <rPh sb="61" eb="63">
      <t>サクテイ</t>
    </rPh>
    <rPh sb="66" eb="68">
      <t>キギョウ</t>
    </rPh>
    <rPh sb="68" eb="69">
      <t>チョウ</t>
    </rPh>
    <rPh sb="69" eb="71">
      <t>ケイエイ</t>
    </rPh>
    <rPh sb="71" eb="73">
      <t>センリャク</t>
    </rPh>
    <rPh sb="75" eb="77">
      <t>ケイカク</t>
    </rPh>
    <rPh sb="77" eb="79">
      <t>キカン</t>
    </rPh>
    <rPh sb="80" eb="82">
      <t>ヘイセイ</t>
    </rPh>
    <rPh sb="87" eb="88">
      <t>ネン</t>
    </rPh>
    <rPh sb="88" eb="89">
      <t>ド</t>
    </rPh>
    <rPh sb="91" eb="92">
      <t>モト</t>
    </rPh>
    <rPh sb="95" eb="96">
      <t>ヒ</t>
    </rPh>
    <rPh sb="97" eb="98">
      <t>ツヅ</t>
    </rPh>
    <rPh sb="99" eb="102">
      <t>コウリツカ</t>
    </rPh>
    <rPh sb="102" eb="103">
      <t>ナド</t>
    </rPh>
    <rPh sb="104" eb="106">
      <t>スイシン</t>
    </rPh>
    <rPh sb="108" eb="110">
      <t>コンゴ</t>
    </rPh>
    <rPh sb="112" eb="114">
      <t>ケンゼン</t>
    </rPh>
    <rPh sb="114" eb="116">
      <t>ケイエイ</t>
    </rPh>
    <rPh sb="117" eb="118">
      <t>ツト</t>
    </rPh>
    <phoneticPr fontId="4"/>
  </si>
  <si>
    <r>
      <t>　施設の利用状況は良好な状態で運営されており、</t>
    </r>
    <r>
      <rPr>
        <b/>
        <sz val="11"/>
        <color theme="1"/>
        <rFont val="ＭＳ ゴシック"/>
        <family val="3"/>
        <charset val="128"/>
      </rPr>
      <t>⑦施設利用率</t>
    </r>
    <r>
      <rPr>
        <sz val="11"/>
        <color theme="1"/>
        <rFont val="ＭＳ ゴシック"/>
        <family val="3"/>
        <charset val="128"/>
      </rPr>
      <t>は全国平均を上回り、</t>
    </r>
    <r>
      <rPr>
        <b/>
        <sz val="11"/>
        <color theme="1"/>
        <rFont val="ＭＳ ゴシック"/>
        <family val="3"/>
        <charset val="128"/>
      </rPr>
      <t>⑧有収率</t>
    </r>
    <r>
      <rPr>
        <sz val="11"/>
        <color theme="1"/>
        <rFont val="ＭＳ ゴシック"/>
        <family val="3"/>
        <charset val="128"/>
      </rPr>
      <t>も99％を超えて推移していることから、効率的な施設利用により料金回収ができているといえる。
　また、企業債等の借換えや繰上償還による支払利息の軽減など経営の合理化に努めてきたことから、</t>
    </r>
    <r>
      <rPr>
        <b/>
        <sz val="11"/>
        <color theme="1"/>
        <rFont val="ＭＳ ゴシック"/>
        <family val="3"/>
        <charset val="128"/>
      </rPr>
      <t>⑥給水原価</t>
    </r>
    <r>
      <rPr>
        <sz val="11"/>
        <color theme="1"/>
        <rFont val="ＭＳ ゴシック"/>
        <family val="3"/>
        <charset val="128"/>
      </rPr>
      <t>は全国平均を下回って推移しており、給水原価を上回って料金を回収していることにより、</t>
    </r>
    <r>
      <rPr>
        <b/>
        <sz val="11"/>
        <color theme="1"/>
        <rFont val="ＭＳ ゴシック"/>
        <family val="3"/>
        <charset val="128"/>
      </rPr>
      <t>⑤料金回収率</t>
    </r>
    <r>
      <rPr>
        <sz val="11"/>
        <color theme="1"/>
        <rFont val="ＭＳ ゴシック"/>
        <family val="3"/>
        <charset val="128"/>
      </rPr>
      <t>と</t>
    </r>
    <r>
      <rPr>
        <b/>
        <sz val="11"/>
        <color theme="1"/>
        <rFont val="ＭＳ ゴシック"/>
        <family val="3"/>
        <charset val="128"/>
      </rPr>
      <t>①経常収支比率</t>
    </r>
    <r>
      <rPr>
        <sz val="11"/>
        <color theme="1"/>
        <rFont val="ＭＳ ゴシック"/>
        <family val="3"/>
        <charset val="128"/>
      </rPr>
      <t>は100％を超え、</t>
    </r>
    <r>
      <rPr>
        <b/>
        <sz val="11"/>
        <color theme="1"/>
        <rFont val="ＭＳ ゴシック"/>
        <family val="3"/>
        <charset val="128"/>
      </rPr>
      <t>②累積欠損金</t>
    </r>
    <r>
      <rPr>
        <sz val="11"/>
        <color theme="1"/>
        <rFont val="ＭＳ ゴシック"/>
        <family val="3"/>
        <charset val="128"/>
      </rPr>
      <t>も発生していない。
　</t>
    </r>
    <r>
      <rPr>
        <b/>
        <sz val="11"/>
        <color theme="1"/>
        <rFont val="ＭＳ ゴシック"/>
        <family val="3"/>
        <charset val="128"/>
      </rPr>
      <t>④企業債残高対給水収益比率</t>
    </r>
    <r>
      <rPr>
        <sz val="11"/>
        <color theme="1"/>
        <rFont val="ＭＳ ゴシック"/>
        <family val="3"/>
        <charset val="128"/>
      </rPr>
      <t>は、ほぼ横ばいで推移しており、全国平均を下回っていること、</t>
    </r>
    <r>
      <rPr>
        <b/>
        <sz val="11"/>
        <color theme="1"/>
        <rFont val="ＭＳ ゴシック"/>
        <family val="3"/>
        <charset val="128"/>
      </rPr>
      <t>③流動比率</t>
    </r>
    <r>
      <rPr>
        <sz val="11"/>
        <color theme="1"/>
        <rFont val="ＭＳ ゴシック"/>
        <family val="3"/>
        <charset val="128"/>
      </rPr>
      <t>は全国平均を下回って推移しているが、平成29年度には100％を超えており、経営状況については健全な状態であるといえる。</t>
    </r>
    <rPh sb="62" eb="65">
      <t>コウリツテキ</t>
    </rPh>
    <rPh sb="66" eb="68">
      <t>シセツ</t>
    </rPh>
    <rPh sb="68" eb="70">
      <t>リヨウ</t>
    </rPh>
    <rPh sb="73" eb="75">
      <t>リョウキン</t>
    </rPh>
    <rPh sb="75" eb="77">
      <t>カイシュウ</t>
    </rPh>
    <rPh sb="96" eb="97">
      <t>トウ</t>
    </rPh>
    <rPh sb="249" eb="251">
      <t>ゼンコク</t>
    </rPh>
    <rPh sb="269" eb="271">
      <t>ゼンコク</t>
    </rPh>
    <rPh sb="271" eb="273">
      <t>ヘイキン</t>
    </rPh>
    <rPh sb="274" eb="276">
      <t>シタマワ</t>
    </rPh>
    <rPh sb="278" eb="280">
      <t>スイイ</t>
    </rPh>
    <rPh sb="286" eb="288">
      <t>ヘイセイ</t>
    </rPh>
    <rPh sb="290" eb="292">
      <t>ネンド</t>
    </rPh>
    <rPh sb="299" eb="300">
      <t>コ</t>
    </rPh>
    <rPh sb="305" eb="307">
      <t>ケイエイ</t>
    </rPh>
    <rPh sb="307" eb="309">
      <t>ジョウキョウ</t>
    </rPh>
    <rPh sb="314" eb="316">
      <t>ケンゼン</t>
    </rPh>
    <rPh sb="317" eb="319">
      <t>ジョウタイ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</si>
</sst>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formatCode="#,##0.00;&quot;△&quot;#,##0.00">
                  <c:v>0</c:v>
                </c:pt>
                <c:pt idx="1">
                  <c:v>0.12</c:v>
                </c:pt>
                <c:pt idx="2">
                  <c:v>0.18</c:v>
                </c:pt>
                <c:pt idx="3">
                  <c:v>0.08</c:v>
                </c:pt>
                <c:pt idx="4">
                  <c:v>0.24</c:v>
                </c:pt>
              </c:numCache>
            </c:numRef>
          </c:val>
          <c:extLst>
            <c:ext xmlns:c16="http://schemas.microsoft.com/office/drawing/2014/chart" uri="{C3380CC4-5D6E-409C-BE32-E72D297353CC}">
              <c16:uniqueId val="{00000000-B1C2-489D-B3FC-472569435759}"/>
            </c:ext>
          </c:extLst>
        </c:ser>
        <c:dLbls>
          <c:showLegendKey val="0"/>
          <c:showVal val="0"/>
          <c:showCatName val="0"/>
          <c:showSerName val="0"/>
          <c:showPercent val="0"/>
          <c:showBubbleSize val="0"/>
        </c:dLbls>
        <c:gapWidth val="150"/>
        <c:axId val="86481152"/>
        <c:axId val="86499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0.25</c:v>
                </c:pt>
                <c:pt idx="1">
                  <c:v>0.13</c:v>
                </c:pt>
                <c:pt idx="2">
                  <c:v>0.26</c:v>
                </c:pt>
                <c:pt idx="3">
                  <c:v>0.24</c:v>
                </c:pt>
                <c:pt idx="4">
                  <c:v>0.27</c:v>
                </c:pt>
              </c:numCache>
            </c:numRef>
          </c:val>
          <c:smooth val="0"/>
          <c:extLst>
            <c:ext xmlns:c16="http://schemas.microsoft.com/office/drawing/2014/chart" uri="{C3380CC4-5D6E-409C-BE32-E72D297353CC}">
              <c16:uniqueId val="{00000001-B1C2-489D-B3FC-472569435759}"/>
            </c:ext>
          </c:extLst>
        </c:ser>
        <c:dLbls>
          <c:showLegendKey val="0"/>
          <c:showVal val="0"/>
          <c:showCatName val="0"/>
          <c:showSerName val="0"/>
          <c:showPercent val="0"/>
          <c:showBubbleSize val="0"/>
        </c:dLbls>
        <c:marker val="1"/>
        <c:smooth val="0"/>
        <c:axId val="86481152"/>
        <c:axId val="86499712"/>
      </c:lineChart>
      <c:dateAx>
        <c:axId val="86481152"/>
        <c:scaling>
          <c:orientation val="minMax"/>
        </c:scaling>
        <c:delete val="1"/>
        <c:axPos val="b"/>
        <c:numFmt formatCode="ge" sourceLinked="1"/>
        <c:majorTickMark val="none"/>
        <c:minorTickMark val="none"/>
        <c:tickLblPos val="none"/>
        <c:crossAx val="86499712"/>
        <c:crosses val="autoZero"/>
        <c:auto val="1"/>
        <c:lblOffset val="100"/>
        <c:baseTimeUnit val="years"/>
      </c:dateAx>
      <c:valAx>
        <c:axId val="8649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48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65.489999999999995</c:v>
                </c:pt>
                <c:pt idx="1">
                  <c:v>64.069999999999993</c:v>
                </c:pt>
                <c:pt idx="2">
                  <c:v>64.239999999999995</c:v>
                </c:pt>
                <c:pt idx="3">
                  <c:v>64.88</c:v>
                </c:pt>
                <c:pt idx="4">
                  <c:v>65.36</c:v>
                </c:pt>
              </c:numCache>
            </c:numRef>
          </c:val>
          <c:extLst>
            <c:ext xmlns:c16="http://schemas.microsoft.com/office/drawing/2014/chart" uri="{C3380CC4-5D6E-409C-BE32-E72D297353CC}">
              <c16:uniqueId val="{00000000-2BBF-41D8-8009-4926563B9D1F}"/>
            </c:ext>
          </c:extLst>
        </c:ser>
        <c:dLbls>
          <c:showLegendKey val="0"/>
          <c:showVal val="0"/>
          <c:showCatName val="0"/>
          <c:showSerName val="0"/>
          <c:showPercent val="0"/>
          <c:showBubbleSize val="0"/>
        </c:dLbls>
        <c:gapWidth val="150"/>
        <c:axId val="91101440"/>
        <c:axId val="91111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64.12</c:v>
                </c:pt>
                <c:pt idx="1">
                  <c:v>62.69</c:v>
                </c:pt>
                <c:pt idx="2">
                  <c:v>61.82</c:v>
                </c:pt>
                <c:pt idx="3">
                  <c:v>61.66</c:v>
                </c:pt>
                <c:pt idx="4">
                  <c:v>62.19</c:v>
                </c:pt>
              </c:numCache>
            </c:numRef>
          </c:val>
          <c:smooth val="0"/>
          <c:extLst>
            <c:ext xmlns:c16="http://schemas.microsoft.com/office/drawing/2014/chart" uri="{C3380CC4-5D6E-409C-BE32-E72D297353CC}">
              <c16:uniqueId val="{00000001-2BBF-41D8-8009-4926563B9D1F}"/>
            </c:ext>
          </c:extLst>
        </c:ser>
        <c:dLbls>
          <c:showLegendKey val="0"/>
          <c:showVal val="0"/>
          <c:showCatName val="0"/>
          <c:showSerName val="0"/>
          <c:showPercent val="0"/>
          <c:showBubbleSize val="0"/>
        </c:dLbls>
        <c:marker val="1"/>
        <c:smooth val="0"/>
        <c:axId val="91101440"/>
        <c:axId val="91111808"/>
      </c:lineChart>
      <c:dateAx>
        <c:axId val="91101440"/>
        <c:scaling>
          <c:orientation val="minMax"/>
        </c:scaling>
        <c:delete val="1"/>
        <c:axPos val="b"/>
        <c:numFmt formatCode="ge" sourceLinked="1"/>
        <c:majorTickMark val="none"/>
        <c:minorTickMark val="none"/>
        <c:tickLblPos val="none"/>
        <c:crossAx val="91111808"/>
        <c:crosses val="autoZero"/>
        <c:auto val="1"/>
        <c:lblOffset val="100"/>
        <c:baseTimeUnit val="years"/>
      </c:dateAx>
      <c:valAx>
        <c:axId val="9111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01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99.66</c:v>
                </c:pt>
                <c:pt idx="1">
                  <c:v>99.68</c:v>
                </c:pt>
                <c:pt idx="2">
                  <c:v>99.66</c:v>
                </c:pt>
                <c:pt idx="3">
                  <c:v>99.67</c:v>
                </c:pt>
                <c:pt idx="4">
                  <c:v>99.66</c:v>
                </c:pt>
              </c:numCache>
            </c:numRef>
          </c:val>
          <c:extLst>
            <c:ext xmlns:c16="http://schemas.microsoft.com/office/drawing/2014/chart" uri="{C3380CC4-5D6E-409C-BE32-E72D297353CC}">
              <c16:uniqueId val="{00000000-461B-4BDE-B12F-4E69C34CDB6A}"/>
            </c:ext>
          </c:extLst>
        </c:ser>
        <c:dLbls>
          <c:showLegendKey val="0"/>
          <c:showVal val="0"/>
          <c:showCatName val="0"/>
          <c:showSerName val="0"/>
          <c:showPercent val="0"/>
          <c:showBubbleSize val="0"/>
        </c:dLbls>
        <c:gapWidth val="150"/>
        <c:axId val="91163264"/>
        <c:axId val="9116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100.12</c:v>
                </c:pt>
                <c:pt idx="1">
                  <c:v>100.12</c:v>
                </c:pt>
                <c:pt idx="2">
                  <c:v>100.03</c:v>
                </c:pt>
                <c:pt idx="3">
                  <c:v>100.05</c:v>
                </c:pt>
                <c:pt idx="4">
                  <c:v>100.05</c:v>
                </c:pt>
              </c:numCache>
            </c:numRef>
          </c:val>
          <c:smooth val="0"/>
          <c:extLst>
            <c:ext xmlns:c16="http://schemas.microsoft.com/office/drawing/2014/chart" uri="{C3380CC4-5D6E-409C-BE32-E72D297353CC}">
              <c16:uniqueId val="{00000001-461B-4BDE-B12F-4E69C34CDB6A}"/>
            </c:ext>
          </c:extLst>
        </c:ser>
        <c:dLbls>
          <c:showLegendKey val="0"/>
          <c:showVal val="0"/>
          <c:showCatName val="0"/>
          <c:showSerName val="0"/>
          <c:showPercent val="0"/>
          <c:showBubbleSize val="0"/>
        </c:dLbls>
        <c:marker val="1"/>
        <c:smooth val="0"/>
        <c:axId val="91163264"/>
        <c:axId val="91165440"/>
      </c:lineChart>
      <c:dateAx>
        <c:axId val="91163264"/>
        <c:scaling>
          <c:orientation val="minMax"/>
        </c:scaling>
        <c:delete val="1"/>
        <c:axPos val="b"/>
        <c:numFmt formatCode="ge" sourceLinked="1"/>
        <c:majorTickMark val="none"/>
        <c:minorTickMark val="none"/>
        <c:tickLblPos val="none"/>
        <c:crossAx val="91165440"/>
        <c:crosses val="autoZero"/>
        <c:auto val="1"/>
        <c:lblOffset val="100"/>
        <c:baseTimeUnit val="years"/>
      </c:dateAx>
      <c:valAx>
        <c:axId val="91165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63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117.28</c:v>
                </c:pt>
                <c:pt idx="1">
                  <c:v>109.26</c:v>
                </c:pt>
                <c:pt idx="2">
                  <c:v>109</c:v>
                </c:pt>
                <c:pt idx="3">
                  <c:v>111.08</c:v>
                </c:pt>
                <c:pt idx="4">
                  <c:v>109.25</c:v>
                </c:pt>
              </c:numCache>
            </c:numRef>
          </c:val>
          <c:extLst>
            <c:ext xmlns:c16="http://schemas.microsoft.com/office/drawing/2014/chart" uri="{C3380CC4-5D6E-409C-BE32-E72D297353CC}">
              <c16:uniqueId val="{00000000-4B37-43A5-B205-A0E99F16CA89}"/>
            </c:ext>
          </c:extLst>
        </c:ser>
        <c:dLbls>
          <c:showLegendKey val="0"/>
          <c:showVal val="0"/>
          <c:showCatName val="0"/>
          <c:showSerName val="0"/>
          <c:showPercent val="0"/>
          <c:showBubbleSize val="0"/>
        </c:dLbls>
        <c:gapWidth val="150"/>
        <c:axId val="89537152"/>
        <c:axId val="89551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113.88</c:v>
                </c:pt>
                <c:pt idx="1">
                  <c:v>113.47</c:v>
                </c:pt>
                <c:pt idx="2">
                  <c:v>113.33</c:v>
                </c:pt>
                <c:pt idx="3">
                  <c:v>114.05</c:v>
                </c:pt>
                <c:pt idx="4">
                  <c:v>114.26</c:v>
                </c:pt>
              </c:numCache>
            </c:numRef>
          </c:val>
          <c:smooth val="0"/>
          <c:extLst>
            <c:ext xmlns:c16="http://schemas.microsoft.com/office/drawing/2014/chart" uri="{C3380CC4-5D6E-409C-BE32-E72D297353CC}">
              <c16:uniqueId val="{00000001-4B37-43A5-B205-A0E99F16CA89}"/>
            </c:ext>
          </c:extLst>
        </c:ser>
        <c:dLbls>
          <c:showLegendKey val="0"/>
          <c:showVal val="0"/>
          <c:showCatName val="0"/>
          <c:showSerName val="0"/>
          <c:showPercent val="0"/>
          <c:showBubbleSize val="0"/>
        </c:dLbls>
        <c:marker val="1"/>
        <c:smooth val="0"/>
        <c:axId val="89537152"/>
        <c:axId val="89551616"/>
      </c:lineChart>
      <c:dateAx>
        <c:axId val="89537152"/>
        <c:scaling>
          <c:orientation val="minMax"/>
        </c:scaling>
        <c:delete val="1"/>
        <c:axPos val="b"/>
        <c:numFmt formatCode="ge" sourceLinked="1"/>
        <c:majorTickMark val="none"/>
        <c:minorTickMark val="none"/>
        <c:tickLblPos val="none"/>
        <c:crossAx val="89551616"/>
        <c:crosses val="autoZero"/>
        <c:auto val="1"/>
        <c:lblOffset val="100"/>
        <c:baseTimeUnit val="years"/>
      </c:dateAx>
      <c:valAx>
        <c:axId val="89551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53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54.01</c:v>
                </c:pt>
                <c:pt idx="1">
                  <c:v>58.16</c:v>
                </c:pt>
                <c:pt idx="2">
                  <c:v>59.37</c:v>
                </c:pt>
                <c:pt idx="3">
                  <c:v>59.01</c:v>
                </c:pt>
                <c:pt idx="4">
                  <c:v>60.27</c:v>
                </c:pt>
              </c:numCache>
            </c:numRef>
          </c:val>
          <c:extLst>
            <c:ext xmlns:c16="http://schemas.microsoft.com/office/drawing/2014/chart" uri="{C3380CC4-5D6E-409C-BE32-E72D297353CC}">
              <c16:uniqueId val="{00000000-3F06-4B38-93AD-0BA750A612B7}"/>
            </c:ext>
          </c:extLst>
        </c:ser>
        <c:dLbls>
          <c:showLegendKey val="0"/>
          <c:showVal val="0"/>
          <c:showCatName val="0"/>
          <c:showSerName val="0"/>
          <c:showPercent val="0"/>
          <c:showBubbleSize val="0"/>
        </c:dLbls>
        <c:gapWidth val="150"/>
        <c:axId val="89574400"/>
        <c:axId val="8959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39.81</c:v>
                </c:pt>
                <c:pt idx="1">
                  <c:v>51.44</c:v>
                </c:pt>
                <c:pt idx="2">
                  <c:v>52.4</c:v>
                </c:pt>
                <c:pt idx="3">
                  <c:v>53.56</c:v>
                </c:pt>
                <c:pt idx="4">
                  <c:v>54.73</c:v>
                </c:pt>
              </c:numCache>
            </c:numRef>
          </c:val>
          <c:smooth val="0"/>
          <c:extLst>
            <c:ext xmlns:c16="http://schemas.microsoft.com/office/drawing/2014/chart" uri="{C3380CC4-5D6E-409C-BE32-E72D297353CC}">
              <c16:uniqueId val="{00000001-3F06-4B38-93AD-0BA750A612B7}"/>
            </c:ext>
          </c:extLst>
        </c:ser>
        <c:dLbls>
          <c:showLegendKey val="0"/>
          <c:showVal val="0"/>
          <c:showCatName val="0"/>
          <c:showSerName val="0"/>
          <c:showPercent val="0"/>
          <c:showBubbleSize val="0"/>
        </c:dLbls>
        <c:marker val="1"/>
        <c:smooth val="0"/>
        <c:axId val="89574400"/>
        <c:axId val="89592960"/>
      </c:lineChart>
      <c:dateAx>
        <c:axId val="89574400"/>
        <c:scaling>
          <c:orientation val="minMax"/>
        </c:scaling>
        <c:delete val="1"/>
        <c:axPos val="b"/>
        <c:numFmt formatCode="ge" sourceLinked="1"/>
        <c:majorTickMark val="none"/>
        <c:minorTickMark val="none"/>
        <c:tickLblPos val="none"/>
        <c:crossAx val="89592960"/>
        <c:crosses val="autoZero"/>
        <c:auto val="1"/>
        <c:lblOffset val="100"/>
        <c:baseTimeUnit val="years"/>
      </c:dateAx>
      <c:valAx>
        <c:axId val="8959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7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37.200000000000003</c:v>
                </c:pt>
                <c:pt idx="1">
                  <c:v>41.57</c:v>
                </c:pt>
                <c:pt idx="2">
                  <c:v>41.38</c:v>
                </c:pt>
                <c:pt idx="3">
                  <c:v>41.35</c:v>
                </c:pt>
                <c:pt idx="4">
                  <c:v>46.19</c:v>
                </c:pt>
              </c:numCache>
            </c:numRef>
          </c:val>
          <c:extLst>
            <c:ext xmlns:c16="http://schemas.microsoft.com/office/drawing/2014/chart" uri="{C3380CC4-5D6E-409C-BE32-E72D297353CC}">
              <c16:uniqueId val="{00000000-2220-42F7-8F99-B3A38ECC1A3B}"/>
            </c:ext>
          </c:extLst>
        </c:ser>
        <c:dLbls>
          <c:showLegendKey val="0"/>
          <c:showVal val="0"/>
          <c:showCatName val="0"/>
          <c:showSerName val="0"/>
          <c:showPercent val="0"/>
          <c:showBubbleSize val="0"/>
        </c:dLbls>
        <c:gapWidth val="150"/>
        <c:axId val="89638016"/>
        <c:axId val="8963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13.72</c:v>
                </c:pt>
                <c:pt idx="1">
                  <c:v>16.77</c:v>
                </c:pt>
                <c:pt idx="2">
                  <c:v>18.05</c:v>
                </c:pt>
                <c:pt idx="3">
                  <c:v>19.440000000000001</c:v>
                </c:pt>
                <c:pt idx="4">
                  <c:v>22.46</c:v>
                </c:pt>
              </c:numCache>
            </c:numRef>
          </c:val>
          <c:smooth val="0"/>
          <c:extLst>
            <c:ext xmlns:c16="http://schemas.microsoft.com/office/drawing/2014/chart" uri="{C3380CC4-5D6E-409C-BE32-E72D297353CC}">
              <c16:uniqueId val="{00000001-2220-42F7-8F99-B3A38ECC1A3B}"/>
            </c:ext>
          </c:extLst>
        </c:ser>
        <c:dLbls>
          <c:showLegendKey val="0"/>
          <c:showVal val="0"/>
          <c:showCatName val="0"/>
          <c:showSerName val="0"/>
          <c:showPercent val="0"/>
          <c:showBubbleSize val="0"/>
        </c:dLbls>
        <c:marker val="1"/>
        <c:smooth val="0"/>
        <c:axId val="89638016"/>
        <c:axId val="89639936"/>
      </c:lineChart>
      <c:dateAx>
        <c:axId val="89638016"/>
        <c:scaling>
          <c:orientation val="minMax"/>
        </c:scaling>
        <c:delete val="1"/>
        <c:axPos val="b"/>
        <c:numFmt formatCode="ge" sourceLinked="1"/>
        <c:majorTickMark val="none"/>
        <c:minorTickMark val="none"/>
        <c:tickLblPos val="none"/>
        <c:crossAx val="89639936"/>
        <c:crosses val="autoZero"/>
        <c:auto val="1"/>
        <c:lblOffset val="100"/>
        <c:baseTimeUnit val="years"/>
      </c:dateAx>
      <c:valAx>
        <c:axId val="8963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63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5D5-4266-B113-D9A332071C4D}"/>
            </c:ext>
          </c:extLst>
        </c:ser>
        <c:dLbls>
          <c:showLegendKey val="0"/>
          <c:showVal val="0"/>
          <c:showCatName val="0"/>
          <c:showSerName val="0"/>
          <c:showPercent val="0"/>
          <c:showBubbleSize val="0"/>
        </c:dLbls>
        <c:gapWidth val="150"/>
        <c:axId val="90798336"/>
        <c:axId val="90808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21.34</c:v>
                </c:pt>
                <c:pt idx="1">
                  <c:v>16.89</c:v>
                </c:pt>
                <c:pt idx="2">
                  <c:v>17.39</c:v>
                </c:pt>
                <c:pt idx="3">
                  <c:v>12.65</c:v>
                </c:pt>
                <c:pt idx="4">
                  <c:v>10.58</c:v>
                </c:pt>
              </c:numCache>
            </c:numRef>
          </c:val>
          <c:smooth val="0"/>
          <c:extLst>
            <c:ext xmlns:c16="http://schemas.microsoft.com/office/drawing/2014/chart" uri="{C3380CC4-5D6E-409C-BE32-E72D297353CC}">
              <c16:uniqueId val="{00000001-95D5-4266-B113-D9A332071C4D}"/>
            </c:ext>
          </c:extLst>
        </c:ser>
        <c:dLbls>
          <c:showLegendKey val="0"/>
          <c:showVal val="0"/>
          <c:showCatName val="0"/>
          <c:showSerName val="0"/>
          <c:showPercent val="0"/>
          <c:showBubbleSize val="0"/>
        </c:dLbls>
        <c:marker val="1"/>
        <c:smooth val="0"/>
        <c:axId val="90798336"/>
        <c:axId val="90808704"/>
      </c:lineChart>
      <c:dateAx>
        <c:axId val="90798336"/>
        <c:scaling>
          <c:orientation val="minMax"/>
        </c:scaling>
        <c:delete val="1"/>
        <c:axPos val="b"/>
        <c:numFmt formatCode="ge" sourceLinked="1"/>
        <c:majorTickMark val="none"/>
        <c:minorTickMark val="none"/>
        <c:tickLblPos val="none"/>
        <c:crossAx val="90808704"/>
        <c:crosses val="autoZero"/>
        <c:auto val="1"/>
        <c:lblOffset val="100"/>
        <c:baseTimeUnit val="years"/>
      </c:dateAx>
      <c:valAx>
        <c:axId val="90808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079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323.86</c:v>
                </c:pt>
                <c:pt idx="1">
                  <c:v>94.46</c:v>
                </c:pt>
                <c:pt idx="2">
                  <c:v>91.53</c:v>
                </c:pt>
                <c:pt idx="3">
                  <c:v>94.18</c:v>
                </c:pt>
                <c:pt idx="4">
                  <c:v>103.25</c:v>
                </c:pt>
              </c:numCache>
            </c:numRef>
          </c:val>
          <c:extLst>
            <c:ext xmlns:c16="http://schemas.microsoft.com/office/drawing/2014/chart" uri="{C3380CC4-5D6E-409C-BE32-E72D297353CC}">
              <c16:uniqueId val="{00000000-8647-4636-AF85-A681CE98F96A}"/>
            </c:ext>
          </c:extLst>
        </c:ser>
        <c:dLbls>
          <c:showLegendKey val="0"/>
          <c:showVal val="0"/>
          <c:showCatName val="0"/>
          <c:showSerName val="0"/>
          <c:showPercent val="0"/>
          <c:showBubbleSize val="0"/>
        </c:dLbls>
        <c:gapWidth val="150"/>
        <c:axId val="90831488"/>
        <c:axId val="90903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634.53</c:v>
                </c:pt>
                <c:pt idx="1">
                  <c:v>200.22</c:v>
                </c:pt>
                <c:pt idx="2">
                  <c:v>212.95</c:v>
                </c:pt>
                <c:pt idx="3">
                  <c:v>224.41</c:v>
                </c:pt>
                <c:pt idx="4">
                  <c:v>243.44</c:v>
                </c:pt>
              </c:numCache>
            </c:numRef>
          </c:val>
          <c:smooth val="0"/>
          <c:extLst>
            <c:ext xmlns:c16="http://schemas.microsoft.com/office/drawing/2014/chart" uri="{C3380CC4-5D6E-409C-BE32-E72D297353CC}">
              <c16:uniqueId val="{00000001-8647-4636-AF85-A681CE98F96A}"/>
            </c:ext>
          </c:extLst>
        </c:ser>
        <c:dLbls>
          <c:showLegendKey val="0"/>
          <c:showVal val="0"/>
          <c:showCatName val="0"/>
          <c:showSerName val="0"/>
          <c:showPercent val="0"/>
          <c:showBubbleSize val="0"/>
        </c:dLbls>
        <c:marker val="1"/>
        <c:smooth val="0"/>
        <c:axId val="90831488"/>
        <c:axId val="90903296"/>
      </c:lineChart>
      <c:dateAx>
        <c:axId val="90831488"/>
        <c:scaling>
          <c:orientation val="minMax"/>
        </c:scaling>
        <c:delete val="1"/>
        <c:axPos val="b"/>
        <c:numFmt formatCode="ge" sourceLinked="1"/>
        <c:majorTickMark val="none"/>
        <c:minorTickMark val="none"/>
        <c:tickLblPos val="none"/>
        <c:crossAx val="90903296"/>
        <c:crosses val="autoZero"/>
        <c:auto val="1"/>
        <c:lblOffset val="100"/>
        <c:baseTimeUnit val="years"/>
      </c:dateAx>
      <c:valAx>
        <c:axId val="909032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083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248.84</c:v>
                </c:pt>
                <c:pt idx="1">
                  <c:v>241.56</c:v>
                </c:pt>
                <c:pt idx="2">
                  <c:v>241.34</c:v>
                </c:pt>
                <c:pt idx="3">
                  <c:v>241.32</c:v>
                </c:pt>
                <c:pt idx="4">
                  <c:v>232.25</c:v>
                </c:pt>
              </c:numCache>
            </c:numRef>
          </c:val>
          <c:extLst>
            <c:ext xmlns:c16="http://schemas.microsoft.com/office/drawing/2014/chart" uri="{C3380CC4-5D6E-409C-BE32-E72D297353CC}">
              <c16:uniqueId val="{00000000-4836-4202-A93E-F2D6E7E67C21}"/>
            </c:ext>
          </c:extLst>
        </c:ser>
        <c:dLbls>
          <c:showLegendKey val="0"/>
          <c:showVal val="0"/>
          <c:showCatName val="0"/>
          <c:showSerName val="0"/>
          <c:showPercent val="0"/>
          <c:showBubbleSize val="0"/>
        </c:dLbls>
        <c:gapWidth val="150"/>
        <c:axId val="90946176"/>
        <c:axId val="90948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368.94</c:v>
                </c:pt>
                <c:pt idx="1">
                  <c:v>351.06</c:v>
                </c:pt>
                <c:pt idx="2">
                  <c:v>333.48</c:v>
                </c:pt>
                <c:pt idx="3">
                  <c:v>320.31</c:v>
                </c:pt>
                <c:pt idx="4">
                  <c:v>303.26</c:v>
                </c:pt>
              </c:numCache>
            </c:numRef>
          </c:val>
          <c:smooth val="0"/>
          <c:extLst>
            <c:ext xmlns:c16="http://schemas.microsoft.com/office/drawing/2014/chart" uri="{C3380CC4-5D6E-409C-BE32-E72D297353CC}">
              <c16:uniqueId val="{00000001-4836-4202-A93E-F2D6E7E67C21}"/>
            </c:ext>
          </c:extLst>
        </c:ser>
        <c:dLbls>
          <c:showLegendKey val="0"/>
          <c:showVal val="0"/>
          <c:showCatName val="0"/>
          <c:showSerName val="0"/>
          <c:showPercent val="0"/>
          <c:showBubbleSize val="0"/>
        </c:dLbls>
        <c:marker val="1"/>
        <c:smooth val="0"/>
        <c:axId val="90946176"/>
        <c:axId val="90948352"/>
      </c:lineChart>
      <c:dateAx>
        <c:axId val="90946176"/>
        <c:scaling>
          <c:orientation val="minMax"/>
        </c:scaling>
        <c:delete val="1"/>
        <c:axPos val="b"/>
        <c:numFmt formatCode="ge" sourceLinked="1"/>
        <c:majorTickMark val="none"/>
        <c:minorTickMark val="none"/>
        <c:tickLblPos val="none"/>
        <c:crossAx val="90948352"/>
        <c:crosses val="autoZero"/>
        <c:auto val="1"/>
        <c:lblOffset val="100"/>
        <c:baseTimeUnit val="years"/>
      </c:dateAx>
      <c:valAx>
        <c:axId val="909483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094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115.79</c:v>
                </c:pt>
                <c:pt idx="1">
                  <c:v>109.19</c:v>
                </c:pt>
                <c:pt idx="2">
                  <c:v>108.93</c:v>
                </c:pt>
                <c:pt idx="3">
                  <c:v>111.43</c:v>
                </c:pt>
                <c:pt idx="4">
                  <c:v>109.15</c:v>
                </c:pt>
              </c:numCache>
            </c:numRef>
          </c:val>
          <c:extLst>
            <c:ext xmlns:c16="http://schemas.microsoft.com/office/drawing/2014/chart" uri="{C3380CC4-5D6E-409C-BE32-E72D297353CC}">
              <c16:uniqueId val="{00000000-D9F3-4191-85CF-D3556443C901}"/>
            </c:ext>
          </c:extLst>
        </c:ser>
        <c:dLbls>
          <c:showLegendKey val="0"/>
          <c:showVal val="0"/>
          <c:showCatName val="0"/>
          <c:showSerName val="0"/>
          <c:showPercent val="0"/>
          <c:showBubbleSize val="0"/>
        </c:dLbls>
        <c:gapWidth val="150"/>
        <c:axId val="90957312"/>
        <c:axId val="9095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111.12</c:v>
                </c:pt>
                <c:pt idx="1">
                  <c:v>112.92</c:v>
                </c:pt>
                <c:pt idx="2">
                  <c:v>112.81</c:v>
                </c:pt>
                <c:pt idx="3">
                  <c:v>113.88</c:v>
                </c:pt>
                <c:pt idx="4">
                  <c:v>114.14</c:v>
                </c:pt>
              </c:numCache>
            </c:numRef>
          </c:val>
          <c:smooth val="0"/>
          <c:extLst>
            <c:ext xmlns:c16="http://schemas.microsoft.com/office/drawing/2014/chart" uri="{C3380CC4-5D6E-409C-BE32-E72D297353CC}">
              <c16:uniqueId val="{00000001-D9F3-4191-85CF-D3556443C901}"/>
            </c:ext>
          </c:extLst>
        </c:ser>
        <c:dLbls>
          <c:showLegendKey val="0"/>
          <c:showVal val="0"/>
          <c:showCatName val="0"/>
          <c:showSerName val="0"/>
          <c:showPercent val="0"/>
          <c:showBubbleSize val="0"/>
        </c:dLbls>
        <c:marker val="1"/>
        <c:smooth val="0"/>
        <c:axId val="90957312"/>
        <c:axId val="90959232"/>
      </c:lineChart>
      <c:dateAx>
        <c:axId val="90957312"/>
        <c:scaling>
          <c:orientation val="minMax"/>
        </c:scaling>
        <c:delete val="1"/>
        <c:axPos val="b"/>
        <c:numFmt formatCode="ge" sourceLinked="1"/>
        <c:majorTickMark val="none"/>
        <c:minorTickMark val="none"/>
        <c:tickLblPos val="none"/>
        <c:crossAx val="90959232"/>
        <c:crosses val="autoZero"/>
        <c:auto val="1"/>
        <c:lblOffset val="100"/>
        <c:baseTimeUnit val="years"/>
      </c:dateAx>
      <c:valAx>
        <c:axId val="9095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95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59.77</c:v>
                </c:pt>
                <c:pt idx="1">
                  <c:v>63.97</c:v>
                </c:pt>
                <c:pt idx="2">
                  <c:v>63.76</c:v>
                </c:pt>
                <c:pt idx="3">
                  <c:v>61.79</c:v>
                </c:pt>
                <c:pt idx="4">
                  <c:v>62.4</c:v>
                </c:pt>
              </c:numCache>
            </c:numRef>
          </c:val>
          <c:extLst>
            <c:ext xmlns:c16="http://schemas.microsoft.com/office/drawing/2014/chart" uri="{C3380CC4-5D6E-409C-BE32-E72D297353CC}">
              <c16:uniqueId val="{00000000-3CE6-4FD2-AEB9-11218B02DB6F}"/>
            </c:ext>
          </c:extLst>
        </c:ser>
        <c:dLbls>
          <c:showLegendKey val="0"/>
          <c:showVal val="0"/>
          <c:showCatName val="0"/>
          <c:showSerName val="0"/>
          <c:showPercent val="0"/>
          <c:showBubbleSize val="0"/>
        </c:dLbls>
        <c:gapWidth val="150"/>
        <c:axId val="91080576"/>
        <c:axId val="9108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75.75</c:v>
                </c:pt>
                <c:pt idx="1">
                  <c:v>75.3</c:v>
                </c:pt>
                <c:pt idx="2">
                  <c:v>75.3</c:v>
                </c:pt>
                <c:pt idx="3">
                  <c:v>74.02</c:v>
                </c:pt>
                <c:pt idx="4">
                  <c:v>73.03</c:v>
                </c:pt>
              </c:numCache>
            </c:numRef>
          </c:val>
          <c:smooth val="0"/>
          <c:extLst>
            <c:ext xmlns:c16="http://schemas.microsoft.com/office/drawing/2014/chart" uri="{C3380CC4-5D6E-409C-BE32-E72D297353CC}">
              <c16:uniqueId val="{00000001-3CE6-4FD2-AEB9-11218B02DB6F}"/>
            </c:ext>
          </c:extLst>
        </c:ser>
        <c:dLbls>
          <c:showLegendKey val="0"/>
          <c:showVal val="0"/>
          <c:showCatName val="0"/>
          <c:showSerName val="0"/>
          <c:showPercent val="0"/>
          <c:showBubbleSize val="0"/>
        </c:dLbls>
        <c:marker val="1"/>
        <c:smooth val="0"/>
        <c:axId val="91080576"/>
        <c:axId val="91082752"/>
      </c:lineChart>
      <c:dateAx>
        <c:axId val="91080576"/>
        <c:scaling>
          <c:orientation val="minMax"/>
        </c:scaling>
        <c:delete val="1"/>
        <c:axPos val="b"/>
        <c:numFmt formatCode="ge" sourceLinked="1"/>
        <c:majorTickMark val="none"/>
        <c:minorTickMark val="none"/>
        <c:tickLblPos val="none"/>
        <c:crossAx val="91082752"/>
        <c:crosses val="autoZero"/>
        <c:auto val="1"/>
        <c:lblOffset val="100"/>
        <c:baseTimeUnit val="years"/>
      </c:dateAx>
      <c:valAx>
        <c:axId val="91082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08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【303.26】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【62.19】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データ!H6</f>
        <v>愛知県</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8"/>
      <c r="AE6" s="88"/>
      <c r="AF6" s="88"/>
      <c r="AG6" s="8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8" t="s">
        <v>1</v>
      </c>
      <c r="C7" s="79"/>
      <c r="D7" s="79"/>
      <c r="E7" s="79"/>
      <c r="F7" s="79"/>
      <c r="G7" s="79"/>
      <c r="H7" s="79"/>
      <c r="I7" s="78" t="s">
        <v>2</v>
      </c>
      <c r="J7" s="79"/>
      <c r="K7" s="79"/>
      <c r="L7" s="79"/>
      <c r="M7" s="79"/>
      <c r="N7" s="79"/>
      <c r="O7" s="80"/>
      <c r="P7" s="81" t="s">
        <v>3</v>
      </c>
      <c r="Q7" s="81"/>
      <c r="R7" s="81"/>
      <c r="S7" s="81"/>
      <c r="T7" s="81"/>
      <c r="U7" s="81"/>
      <c r="V7" s="81"/>
      <c r="W7" s="81" t="s">
        <v>4</v>
      </c>
      <c r="X7" s="81"/>
      <c r="Y7" s="81"/>
      <c r="Z7" s="81"/>
      <c r="AA7" s="81"/>
      <c r="AB7" s="81"/>
      <c r="AC7" s="81"/>
      <c r="AD7" s="81" t="s">
        <v>5</v>
      </c>
      <c r="AE7" s="81"/>
      <c r="AF7" s="81"/>
      <c r="AG7" s="81"/>
      <c r="AH7" s="81"/>
      <c r="AI7" s="81"/>
      <c r="AJ7" s="81"/>
      <c r="AK7" s="4"/>
      <c r="AL7" s="81" t="s">
        <v>6</v>
      </c>
      <c r="AM7" s="81"/>
      <c r="AN7" s="81"/>
      <c r="AO7" s="81"/>
      <c r="AP7" s="81"/>
      <c r="AQ7" s="81"/>
      <c r="AR7" s="81"/>
      <c r="AS7" s="81"/>
      <c r="AT7" s="78" t="s">
        <v>7</v>
      </c>
      <c r="AU7" s="79"/>
      <c r="AV7" s="79"/>
      <c r="AW7" s="79"/>
      <c r="AX7" s="79"/>
      <c r="AY7" s="79"/>
      <c r="AZ7" s="79"/>
      <c r="BA7" s="79"/>
      <c r="BB7" s="81" t="s">
        <v>8</v>
      </c>
      <c r="BC7" s="81"/>
      <c r="BD7" s="81"/>
      <c r="BE7" s="81"/>
      <c r="BF7" s="81"/>
      <c r="BG7" s="81"/>
      <c r="BH7" s="81"/>
      <c r="BI7" s="81"/>
      <c r="BJ7" s="3"/>
      <c r="BK7" s="3"/>
      <c r="BL7" s="5" t="s">
        <v>9</v>
      </c>
      <c r="BM7" s="6"/>
      <c r="BN7" s="6"/>
      <c r="BO7" s="6"/>
      <c r="BP7" s="6"/>
      <c r="BQ7" s="6"/>
      <c r="BR7" s="6"/>
      <c r="BS7" s="6"/>
      <c r="BT7" s="6"/>
      <c r="BU7" s="6"/>
      <c r="BV7" s="6"/>
      <c r="BW7" s="6"/>
      <c r="BX7" s="6"/>
      <c r="BY7" s="7"/>
    </row>
    <row r="8" spans="1:78" ht="18.75" customHeight="1" x14ac:dyDescent="0.15">
      <c r="A8" s="2"/>
      <c r="B8" s="82" t="str">
        <f>データ!$I$6</f>
        <v>法適用</v>
      </c>
      <c r="C8" s="83"/>
      <c r="D8" s="83"/>
      <c r="E8" s="83"/>
      <c r="F8" s="83"/>
      <c r="G8" s="83"/>
      <c r="H8" s="83"/>
      <c r="I8" s="82" t="str">
        <f>データ!$J$6</f>
        <v>水道事業</v>
      </c>
      <c r="J8" s="83"/>
      <c r="K8" s="83"/>
      <c r="L8" s="83"/>
      <c r="M8" s="83"/>
      <c r="N8" s="83"/>
      <c r="O8" s="84"/>
      <c r="P8" s="85" t="str">
        <f>データ!$K$6</f>
        <v>用水供給事業</v>
      </c>
      <c r="Q8" s="85"/>
      <c r="R8" s="85"/>
      <c r="S8" s="85"/>
      <c r="T8" s="85"/>
      <c r="U8" s="85"/>
      <c r="V8" s="85"/>
      <c r="W8" s="85" t="str">
        <f>データ!$L$6</f>
        <v>B</v>
      </c>
      <c r="X8" s="85"/>
      <c r="Y8" s="85"/>
      <c r="Z8" s="85"/>
      <c r="AA8" s="85"/>
      <c r="AB8" s="85"/>
      <c r="AC8" s="85"/>
      <c r="AD8" s="85" t="str">
        <f>データ!$M$6</f>
        <v>自治体職員</v>
      </c>
      <c r="AE8" s="85"/>
      <c r="AF8" s="85"/>
      <c r="AG8" s="85"/>
      <c r="AH8" s="85"/>
      <c r="AI8" s="85"/>
      <c r="AJ8" s="85"/>
      <c r="AK8" s="4"/>
      <c r="AL8" s="73">
        <f>データ!$R$6</f>
        <v>7551840</v>
      </c>
      <c r="AM8" s="73"/>
      <c r="AN8" s="73"/>
      <c r="AO8" s="73"/>
      <c r="AP8" s="73"/>
      <c r="AQ8" s="73"/>
      <c r="AR8" s="73"/>
      <c r="AS8" s="73"/>
      <c r="AT8" s="69">
        <f>データ!$S$6</f>
        <v>5172.92</v>
      </c>
      <c r="AU8" s="70"/>
      <c r="AV8" s="70"/>
      <c r="AW8" s="70"/>
      <c r="AX8" s="70"/>
      <c r="AY8" s="70"/>
      <c r="AZ8" s="70"/>
      <c r="BA8" s="70"/>
      <c r="BB8" s="72">
        <f>データ!$T$6</f>
        <v>1459.88</v>
      </c>
      <c r="BC8" s="72"/>
      <c r="BD8" s="72"/>
      <c r="BE8" s="72"/>
      <c r="BF8" s="72"/>
      <c r="BG8" s="72"/>
      <c r="BH8" s="72"/>
      <c r="BI8" s="72"/>
      <c r="BJ8" s="3"/>
      <c r="BK8" s="3"/>
      <c r="BL8" s="76" t="s">
        <v>10</v>
      </c>
      <c r="BM8" s="77"/>
      <c r="BN8" s="8" t="s">
        <v>11</v>
      </c>
      <c r="BO8" s="9"/>
      <c r="BP8" s="9"/>
      <c r="BQ8" s="9"/>
      <c r="BR8" s="9"/>
      <c r="BS8" s="9"/>
      <c r="BT8" s="9"/>
      <c r="BU8" s="9"/>
      <c r="BV8" s="9"/>
      <c r="BW8" s="9"/>
      <c r="BX8" s="9"/>
      <c r="BY8" s="10"/>
    </row>
    <row r="9" spans="1:78" ht="18.75" customHeight="1" x14ac:dyDescent="0.15">
      <c r="A9" s="2"/>
      <c r="B9" s="78" t="s">
        <v>12</v>
      </c>
      <c r="C9" s="79"/>
      <c r="D9" s="79"/>
      <c r="E9" s="79"/>
      <c r="F9" s="79"/>
      <c r="G9" s="79"/>
      <c r="H9" s="79"/>
      <c r="I9" s="78" t="s">
        <v>13</v>
      </c>
      <c r="J9" s="79"/>
      <c r="K9" s="79"/>
      <c r="L9" s="79"/>
      <c r="M9" s="79"/>
      <c r="N9" s="79"/>
      <c r="O9" s="80"/>
      <c r="P9" s="81" t="s">
        <v>14</v>
      </c>
      <c r="Q9" s="81"/>
      <c r="R9" s="81"/>
      <c r="S9" s="81"/>
      <c r="T9" s="81"/>
      <c r="U9" s="81"/>
      <c r="V9" s="81"/>
      <c r="W9" s="81" t="s">
        <v>15</v>
      </c>
      <c r="X9" s="81"/>
      <c r="Y9" s="81"/>
      <c r="Z9" s="81"/>
      <c r="AA9" s="81"/>
      <c r="AB9" s="81"/>
      <c r="AC9" s="81"/>
      <c r="AD9" s="2"/>
      <c r="AE9" s="2"/>
      <c r="AF9" s="2"/>
      <c r="AG9" s="2"/>
      <c r="AH9" s="4"/>
      <c r="AI9" s="4"/>
      <c r="AJ9" s="4"/>
      <c r="AK9" s="4"/>
      <c r="AL9" s="81" t="s">
        <v>16</v>
      </c>
      <c r="AM9" s="81"/>
      <c r="AN9" s="81"/>
      <c r="AO9" s="81"/>
      <c r="AP9" s="81"/>
      <c r="AQ9" s="81"/>
      <c r="AR9" s="81"/>
      <c r="AS9" s="81"/>
      <c r="AT9" s="78" t="s">
        <v>17</v>
      </c>
      <c r="AU9" s="79"/>
      <c r="AV9" s="79"/>
      <c r="AW9" s="79"/>
      <c r="AX9" s="79"/>
      <c r="AY9" s="79"/>
      <c r="AZ9" s="79"/>
      <c r="BA9" s="79"/>
      <c r="BB9" s="81" t="s">
        <v>18</v>
      </c>
      <c r="BC9" s="81"/>
      <c r="BD9" s="81"/>
      <c r="BE9" s="81"/>
      <c r="BF9" s="81"/>
      <c r="BG9" s="81"/>
      <c r="BH9" s="81"/>
      <c r="BI9" s="81"/>
      <c r="BJ9" s="3"/>
      <c r="BK9" s="3"/>
      <c r="BL9" s="67" t="s">
        <v>19</v>
      </c>
      <c r="BM9" s="68"/>
      <c r="BN9" s="11" t="s">
        <v>20</v>
      </c>
      <c r="BO9" s="12"/>
      <c r="BP9" s="12"/>
      <c r="BQ9" s="12"/>
      <c r="BR9" s="12"/>
      <c r="BS9" s="12"/>
      <c r="BT9" s="12"/>
      <c r="BU9" s="12"/>
      <c r="BV9" s="12"/>
      <c r="BW9" s="12"/>
      <c r="BX9" s="12"/>
      <c r="BY9" s="13"/>
    </row>
    <row r="10" spans="1:78" ht="18.75" customHeight="1" x14ac:dyDescent="0.15">
      <c r="A10" s="2"/>
      <c r="B10" s="69" t="str">
        <f>データ!$N$6</f>
        <v>-</v>
      </c>
      <c r="C10" s="70"/>
      <c r="D10" s="70"/>
      <c r="E10" s="70"/>
      <c r="F10" s="70"/>
      <c r="G10" s="70"/>
      <c r="H10" s="70"/>
      <c r="I10" s="69">
        <f>データ!$O$6</f>
        <v>71.03</v>
      </c>
      <c r="J10" s="70"/>
      <c r="K10" s="70"/>
      <c r="L10" s="70"/>
      <c r="M10" s="70"/>
      <c r="N10" s="70"/>
      <c r="O10" s="71"/>
      <c r="P10" s="72">
        <f>データ!$P$6</f>
        <v>97.75</v>
      </c>
      <c r="Q10" s="72"/>
      <c r="R10" s="72"/>
      <c r="S10" s="72"/>
      <c r="T10" s="72"/>
      <c r="U10" s="72"/>
      <c r="V10" s="72"/>
      <c r="W10" s="73">
        <f>データ!$Q$6</f>
        <v>0</v>
      </c>
      <c r="X10" s="73"/>
      <c r="Y10" s="73"/>
      <c r="Z10" s="73"/>
      <c r="AA10" s="73"/>
      <c r="AB10" s="73"/>
      <c r="AC10" s="73"/>
      <c r="AD10" s="2"/>
      <c r="AE10" s="2"/>
      <c r="AF10" s="2"/>
      <c r="AG10" s="2"/>
      <c r="AH10" s="4"/>
      <c r="AI10" s="4"/>
      <c r="AJ10" s="4"/>
      <c r="AK10" s="4"/>
      <c r="AL10" s="73">
        <f>データ!$U$6</f>
        <v>5052773</v>
      </c>
      <c r="AM10" s="73"/>
      <c r="AN10" s="73"/>
      <c r="AO10" s="73"/>
      <c r="AP10" s="73"/>
      <c r="AQ10" s="73"/>
      <c r="AR10" s="73"/>
      <c r="AS10" s="73"/>
      <c r="AT10" s="69">
        <f>データ!$V$6</f>
        <v>2808.94</v>
      </c>
      <c r="AU10" s="70"/>
      <c r="AV10" s="70"/>
      <c r="AW10" s="70"/>
      <c r="AX10" s="70"/>
      <c r="AY10" s="70"/>
      <c r="AZ10" s="70"/>
      <c r="BA10" s="70"/>
      <c r="BB10" s="72">
        <f>データ!$W$6</f>
        <v>1798.82</v>
      </c>
      <c r="BC10" s="72"/>
      <c r="BD10" s="72"/>
      <c r="BE10" s="72"/>
      <c r="BF10" s="72"/>
      <c r="BG10" s="72"/>
      <c r="BH10" s="72"/>
      <c r="BI10" s="72"/>
      <c r="BJ10" s="2"/>
      <c r="BK10" s="2"/>
      <c r="BL10" s="74" t="s">
        <v>21</v>
      </c>
      <c r="BM10" s="7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119</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6" t="s">
        <v>117</v>
      </c>
      <c r="BM47" s="57"/>
      <c r="BN47" s="57"/>
      <c r="BO47" s="57"/>
      <c r="BP47" s="57"/>
      <c r="BQ47" s="57"/>
      <c r="BR47" s="57"/>
      <c r="BS47" s="57"/>
      <c r="BT47" s="57"/>
      <c r="BU47" s="57"/>
      <c r="BV47" s="57"/>
      <c r="BW47" s="57"/>
      <c r="BX47" s="57"/>
      <c r="BY47" s="57"/>
      <c r="BZ47" s="58"/>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6"/>
      <c r="BM48" s="57"/>
      <c r="BN48" s="57"/>
      <c r="BO48" s="57"/>
      <c r="BP48" s="57"/>
      <c r="BQ48" s="57"/>
      <c r="BR48" s="57"/>
      <c r="BS48" s="57"/>
      <c r="BT48" s="57"/>
      <c r="BU48" s="57"/>
      <c r="BV48" s="57"/>
      <c r="BW48" s="57"/>
      <c r="BX48" s="57"/>
      <c r="BY48" s="57"/>
      <c r="BZ48" s="58"/>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6"/>
      <c r="BM49" s="57"/>
      <c r="BN49" s="57"/>
      <c r="BO49" s="57"/>
      <c r="BP49" s="57"/>
      <c r="BQ49" s="57"/>
      <c r="BR49" s="57"/>
      <c r="BS49" s="57"/>
      <c r="BT49" s="57"/>
      <c r="BU49" s="57"/>
      <c r="BV49" s="57"/>
      <c r="BW49" s="57"/>
      <c r="BX49" s="57"/>
      <c r="BY49" s="57"/>
      <c r="BZ49" s="58"/>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6"/>
      <c r="BM50" s="57"/>
      <c r="BN50" s="57"/>
      <c r="BO50" s="57"/>
      <c r="BP50" s="57"/>
      <c r="BQ50" s="57"/>
      <c r="BR50" s="57"/>
      <c r="BS50" s="57"/>
      <c r="BT50" s="57"/>
      <c r="BU50" s="57"/>
      <c r="BV50" s="57"/>
      <c r="BW50" s="57"/>
      <c r="BX50" s="57"/>
      <c r="BY50" s="57"/>
      <c r="BZ50" s="58"/>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6"/>
      <c r="BM51" s="57"/>
      <c r="BN51" s="57"/>
      <c r="BO51" s="57"/>
      <c r="BP51" s="57"/>
      <c r="BQ51" s="57"/>
      <c r="BR51" s="57"/>
      <c r="BS51" s="57"/>
      <c r="BT51" s="57"/>
      <c r="BU51" s="57"/>
      <c r="BV51" s="57"/>
      <c r="BW51" s="57"/>
      <c r="BX51" s="57"/>
      <c r="BY51" s="57"/>
      <c r="BZ51" s="58"/>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6"/>
      <c r="BM52" s="57"/>
      <c r="BN52" s="57"/>
      <c r="BO52" s="57"/>
      <c r="BP52" s="57"/>
      <c r="BQ52" s="57"/>
      <c r="BR52" s="57"/>
      <c r="BS52" s="57"/>
      <c r="BT52" s="57"/>
      <c r="BU52" s="57"/>
      <c r="BV52" s="57"/>
      <c r="BW52" s="57"/>
      <c r="BX52" s="57"/>
      <c r="BY52" s="57"/>
      <c r="BZ52" s="58"/>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6"/>
      <c r="BM53" s="57"/>
      <c r="BN53" s="57"/>
      <c r="BO53" s="57"/>
      <c r="BP53" s="57"/>
      <c r="BQ53" s="57"/>
      <c r="BR53" s="57"/>
      <c r="BS53" s="57"/>
      <c r="BT53" s="57"/>
      <c r="BU53" s="57"/>
      <c r="BV53" s="57"/>
      <c r="BW53" s="57"/>
      <c r="BX53" s="57"/>
      <c r="BY53" s="57"/>
      <c r="BZ53" s="58"/>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6"/>
      <c r="BM54" s="57"/>
      <c r="BN54" s="57"/>
      <c r="BO54" s="57"/>
      <c r="BP54" s="57"/>
      <c r="BQ54" s="57"/>
      <c r="BR54" s="57"/>
      <c r="BS54" s="57"/>
      <c r="BT54" s="57"/>
      <c r="BU54" s="57"/>
      <c r="BV54" s="57"/>
      <c r="BW54" s="57"/>
      <c r="BX54" s="57"/>
      <c r="BY54" s="57"/>
      <c r="BZ54" s="58"/>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6"/>
      <c r="BM55" s="57"/>
      <c r="BN55" s="57"/>
      <c r="BO55" s="57"/>
      <c r="BP55" s="57"/>
      <c r="BQ55" s="57"/>
      <c r="BR55" s="57"/>
      <c r="BS55" s="57"/>
      <c r="BT55" s="57"/>
      <c r="BU55" s="57"/>
      <c r="BV55" s="57"/>
      <c r="BW55" s="57"/>
      <c r="BX55" s="57"/>
      <c r="BY55" s="57"/>
      <c r="BZ55" s="58"/>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56"/>
      <c r="BM56" s="57"/>
      <c r="BN56" s="57"/>
      <c r="BO56" s="57"/>
      <c r="BP56" s="57"/>
      <c r="BQ56" s="57"/>
      <c r="BR56" s="57"/>
      <c r="BS56" s="57"/>
      <c r="BT56" s="57"/>
      <c r="BU56" s="57"/>
      <c r="BV56" s="57"/>
      <c r="BW56" s="57"/>
      <c r="BX56" s="57"/>
      <c r="BY56" s="57"/>
      <c r="BZ56" s="58"/>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56"/>
      <c r="BM57" s="57"/>
      <c r="BN57" s="57"/>
      <c r="BO57" s="57"/>
      <c r="BP57" s="57"/>
      <c r="BQ57" s="57"/>
      <c r="BR57" s="57"/>
      <c r="BS57" s="57"/>
      <c r="BT57" s="57"/>
      <c r="BU57" s="57"/>
      <c r="BV57" s="57"/>
      <c r="BW57" s="57"/>
      <c r="BX57" s="57"/>
      <c r="BY57" s="57"/>
      <c r="BZ57" s="58"/>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6"/>
      <c r="BM58" s="57"/>
      <c r="BN58" s="57"/>
      <c r="BO58" s="57"/>
      <c r="BP58" s="57"/>
      <c r="BQ58" s="57"/>
      <c r="BR58" s="57"/>
      <c r="BS58" s="57"/>
      <c r="BT58" s="57"/>
      <c r="BU58" s="57"/>
      <c r="BV58" s="57"/>
      <c r="BW58" s="57"/>
      <c r="BX58" s="57"/>
      <c r="BY58" s="57"/>
      <c r="BZ58" s="5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6"/>
      <c r="BM59" s="57"/>
      <c r="BN59" s="57"/>
      <c r="BO59" s="57"/>
      <c r="BP59" s="57"/>
      <c r="BQ59" s="57"/>
      <c r="BR59" s="57"/>
      <c r="BS59" s="57"/>
      <c r="BT59" s="57"/>
      <c r="BU59" s="57"/>
      <c r="BV59" s="57"/>
      <c r="BW59" s="57"/>
      <c r="BX59" s="57"/>
      <c r="BY59" s="57"/>
      <c r="BZ59" s="58"/>
    </row>
    <row r="60" spans="1:78" ht="13.5" customHeight="1" x14ac:dyDescent="0.15">
      <c r="A60" s="2"/>
      <c r="B60" s="59" t="s">
        <v>35</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6"/>
      <c r="BM60" s="57"/>
      <c r="BN60" s="57"/>
      <c r="BO60" s="57"/>
      <c r="BP60" s="57"/>
      <c r="BQ60" s="57"/>
      <c r="BR60" s="57"/>
      <c r="BS60" s="57"/>
      <c r="BT60" s="57"/>
      <c r="BU60" s="57"/>
      <c r="BV60" s="57"/>
      <c r="BW60" s="57"/>
      <c r="BX60" s="57"/>
      <c r="BY60" s="57"/>
      <c r="BZ60" s="58"/>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6"/>
      <c r="BM61" s="57"/>
      <c r="BN61" s="57"/>
      <c r="BO61" s="57"/>
      <c r="BP61" s="57"/>
      <c r="BQ61" s="57"/>
      <c r="BR61" s="57"/>
      <c r="BS61" s="57"/>
      <c r="BT61" s="57"/>
      <c r="BU61" s="57"/>
      <c r="BV61" s="57"/>
      <c r="BW61" s="57"/>
      <c r="BX61" s="57"/>
      <c r="BY61" s="57"/>
      <c r="BZ61" s="58"/>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6"/>
      <c r="BM62" s="57"/>
      <c r="BN62" s="57"/>
      <c r="BO62" s="57"/>
      <c r="BP62" s="57"/>
      <c r="BQ62" s="57"/>
      <c r="BR62" s="57"/>
      <c r="BS62" s="57"/>
      <c r="BT62" s="57"/>
      <c r="BU62" s="57"/>
      <c r="BV62" s="57"/>
      <c r="BW62" s="57"/>
      <c r="BX62" s="57"/>
      <c r="BY62" s="57"/>
      <c r="BZ62" s="58"/>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【114.26】</v>
      </c>
      <c r="F85" s="26" t="str">
        <f>データ!AS6</f>
        <v>【10.58】</v>
      </c>
      <c r="G85" s="26" t="str">
        <f>データ!BD6</f>
        <v>【243.44】</v>
      </c>
      <c r="H85" s="26" t="str">
        <f>データ!BO6</f>
        <v>【303.26】</v>
      </c>
      <c r="I85" s="26" t="str">
        <f>データ!BZ6</f>
        <v>【114.14】</v>
      </c>
      <c r="J85" s="26" t="str">
        <f>データ!CK6</f>
        <v>【73.03】</v>
      </c>
      <c r="K85" s="26" t="str">
        <f>データ!CV6</f>
        <v>【62.19】</v>
      </c>
      <c r="L85" s="26" t="str">
        <f>データ!DG6</f>
        <v>【100.05】</v>
      </c>
      <c r="M85" s="26" t="str">
        <f>データ!DR6</f>
        <v>【54.73】</v>
      </c>
      <c r="N85" s="26" t="str">
        <f>データ!EC6</f>
        <v>【22.46】</v>
      </c>
      <c r="O85" s="26" t="str">
        <f>データ!EN6</f>
        <v>【0.27】</v>
      </c>
    </row>
  </sheetData>
  <sheetProtection algorithmName="SHA-512" hashValue="lUsu0slhHHtJTB04PW2q0qSACVpsMPFKFLCu7tdVfoGL78ZpiNUUfSNIbG+NzgSrphODSHs3LjDQ89wwnL0Bwg==" saltValue="anoYU6iwTnX/iW79Zr8CM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0" t="s">
        <v>62</v>
      </c>
      <c r="I3" s="91"/>
      <c r="J3" s="91"/>
      <c r="K3" s="91"/>
      <c r="L3" s="91"/>
      <c r="M3" s="91"/>
      <c r="N3" s="91"/>
      <c r="O3" s="91"/>
      <c r="P3" s="91"/>
      <c r="Q3" s="91"/>
      <c r="R3" s="91"/>
      <c r="S3" s="91"/>
      <c r="T3" s="91"/>
      <c r="U3" s="91"/>
      <c r="V3" s="91"/>
      <c r="W3" s="92"/>
      <c r="X3" s="96" t="s">
        <v>63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64</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8" t="s">
        <v>65</v>
      </c>
      <c r="B4" s="30"/>
      <c r="C4" s="30"/>
      <c r="D4" s="30"/>
      <c r="E4" s="30"/>
      <c r="F4" s="30"/>
      <c r="G4" s="30"/>
      <c r="H4" s="93"/>
      <c r="I4" s="94"/>
      <c r="J4" s="94"/>
      <c r="K4" s="94"/>
      <c r="L4" s="94"/>
      <c r="M4" s="94"/>
      <c r="N4" s="94"/>
      <c r="O4" s="94"/>
      <c r="P4" s="94"/>
      <c r="Q4" s="94"/>
      <c r="R4" s="94"/>
      <c r="S4" s="94"/>
      <c r="T4" s="94"/>
      <c r="U4" s="94"/>
      <c r="V4" s="94"/>
      <c r="W4" s="95"/>
      <c r="X4" s="89" t="s">
        <v>66</v>
      </c>
      <c r="Y4" s="89"/>
      <c r="Z4" s="89"/>
      <c r="AA4" s="89"/>
      <c r="AB4" s="89"/>
      <c r="AC4" s="89"/>
      <c r="AD4" s="89"/>
      <c r="AE4" s="89"/>
      <c r="AF4" s="89"/>
      <c r="AG4" s="89"/>
      <c r="AH4" s="89"/>
      <c r="AI4" s="89" t="s">
        <v>67</v>
      </c>
      <c r="AJ4" s="89"/>
      <c r="AK4" s="89"/>
      <c r="AL4" s="89"/>
      <c r="AM4" s="89"/>
      <c r="AN4" s="89"/>
      <c r="AO4" s="89"/>
      <c r="AP4" s="89"/>
      <c r="AQ4" s="89"/>
      <c r="AR4" s="89"/>
      <c r="AS4" s="89"/>
      <c r="AT4" s="89" t="s">
        <v>68</v>
      </c>
      <c r="AU4" s="89"/>
      <c r="AV4" s="89"/>
      <c r="AW4" s="89"/>
      <c r="AX4" s="89"/>
      <c r="AY4" s="89"/>
      <c r="AZ4" s="89"/>
      <c r="BA4" s="89"/>
      <c r="BB4" s="89"/>
      <c r="BC4" s="89"/>
      <c r="BD4" s="89"/>
      <c r="BE4" s="89" t="s">
        <v>69</v>
      </c>
      <c r="BF4" s="89"/>
      <c r="BG4" s="89"/>
      <c r="BH4" s="89"/>
      <c r="BI4" s="89"/>
      <c r="BJ4" s="89"/>
      <c r="BK4" s="89"/>
      <c r="BL4" s="89"/>
      <c r="BM4" s="89"/>
      <c r="BN4" s="89"/>
      <c r="BO4" s="89"/>
      <c r="BP4" s="89" t="s">
        <v>70</v>
      </c>
      <c r="BQ4" s="89"/>
      <c r="BR4" s="89"/>
      <c r="BS4" s="89"/>
      <c r="BT4" s="89"/>
      <c r="BU4" s="89"/>
      <c r="BV4" s="89"/>
      <c r="BW4" s="89"/>
      <c r="BX4" s="89"/>
      <c r="BY4" s="89"/>
      <c r="BZ4" s="89"/>
      <c r="CA4" s="89" t="s">
        <v>71</v>
      </c>
      <c r="CB4" s="89"/>
      <c r="CC4" s="89"/>
      <c r="CD4" s="89"/>
      <c r="CE4" s="89"/>
      <c r="CF4" s="89"/>
      <c r="CG4" s="89"/>
      <c r="CH4" s="89"/>
      <c r="CI4" s="89"/>
      <c r="CJ4" s="89"/>
      <c r="CK4" s="89"/>
      <c r="CL4" s="89" t="s">
        <v>72</v>
      </c>
      <c r="CM4" s="89"/>
      <c r="CN4" s="89"/>
      <c r="CO4" s="89"/>
      <c r="CP4" s="89"/>
      <c r="CQ4" s="89"/>
      <c r="CR4" s="89"/>
      <c r="CS4" s="89"/>
      <c r="CT4" s="89"/>
      <c r="CU4" s="89"/>
      <c r="CV4" s="89"/>
      <c r="CW4" s="89" t="s">
        <v>73</v>
      </c>
      <c r="CX4" s="89"/>
      <c r="CY4" s="89"/>
      <c r="CZ4" s="89"/>
      <c r="DA4" s="89"/>
      <c r="DB4" s="89"/>
      <c r="DC4" s="89"/>
      <c r="DD4" s="89"/>
      <c r="DE4" s="89"/>
      <c r="DF4" s="89"/>
      <c r="DG4" s="89"/>
      <c r="DH4" s="89" t="s">
        <v>74</v>
      </c>
      <c r="DI4" s="89"/>
      <c r="DJ4" s="89"/>
      <c r="DK4" s="89"/>
      <c r="DL4" s="89"/>
      <c r="DM4" s="89"/>
      <c r="DN4" s="89"/>
      <c r="DO4" s="89"/>
      <c r="DP4" s="89"/>
      <c r="DQ4" s="89"/>
      <c r="DR4" s="89"/>
      <c r="DS4" s="89" t="s">
        <v>75</v>
      </c>
      <c r="DT4" s="89"/>
      <c r="DU4" s="89"/>
      <c r="DV4" s="89"/>
      <c r="DW4" s="89"/>
      <c r="DX4" s="89"/>
      <c r="DY4" s="89"/>
      <c r="DZ4" s="89"/>
      <c r="EA4" s="89"/>
      <c r="EB4" s="89"/>
      <c r="EC4" s="89"/>
      <c r="ED4" s="89" t="s">
        <v>76</v>
      </c>
      <c r="EE4" s="89"/>
      <c r="EF4" s="89"/>
      <c r="EG4" s="89"/>
      <c r="EH4" s="89"/>
      <c r="EI4" s="89"/>
      <c r="EJ4" s="89"/>
      <c r="EK4" s="89"/>
      <c r="EL4" s="89"/>
      <c r="EM4" s="89"/>
      <c r="EN4" s="89"/>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230006</v>
      </c>
      <c r="D6" s="33">
        <f t="shared" si="3"/>
        <v>46</v>
      </c>
      <c r="E6" s="33">
        <f t="shared" si="3"/>
        <v>1</v>
      </c>
      <c r="F6" s="33">
        <f t="shared" si="3"/>
        <v>0</v>
      </c>
      <c r="G6" s="33">
        <f t="shared" si="3"/>
        <v>2</v>
      </c>
      <c r="H6" s="33" t="str">
        <f t="shared" si="3"/>
        <v>愛知県</v>
      </c>
      <c r="I6" s="33" t="str">
        <f t="shared" si="3"/>
        <v>法適用</v>
      </c>
      <c r="J6" s="33" t="str">
        <f t="shared" si="3"/>
        <v>水道事業</v>
      </c>
      <c r="K6" s="33" t="str">
        <f t="shared" si="3"/>
        <v>用水供給事業</v>
      </c>
      <c r="L6" s="33" t="str">
        <f t="shared" si="3"/>
        <v>B</v>
      </c>
      <c r="M6" s="33" t="str">
        <f t="shared" si="3"/>
        <v>自治体職員</v>
      </c>
      <c r="N6" s="34" t="str">
        <f t="shared" si="3"/>
        <v>-</v>
      </c>
      <c r="O6" s="34">
        <f t="shared" si="3"/>
        <v>71.03</v>
      </c>
      <c r="P6" s="34">
        <f t="shared" si="3"/>
        <v>97.75</v>
      </c>
      <c r="Q6" s="34">
        <f t="shared" si="3"/>
        <v>0</v>
      </c>
      <c r="R6" s="34">
        <f t="shared" si="3"/>
        <v>7551840</v>
      </c>
      <c r="S6" s="34">
        <f t="shared" si="3"/>
        <v>5172.92</v>
      </c>
      <c r="T6" s="34">
        <f t="shared" si="3"/>
        <v>1459.88</v>
      </c>
      <c r="U6" s="34">
        <f t="shared" si="3"/>
        <v>5052773</v>
      </c>
      <c r="V6" s="34">
        <f t="shared" si="3"/>
        <v>2808.94</v>
      </c>
      <c r="W6" s="34">
        <f t="shared" si="3"/>
        <v>1798.82</v>
      </c>
      <c r="X6" s="35">
        <f>IF(X7="",NA(),X7)</f>
        <v>117.28</v>
      </c>
      <c r="Y6" s="35">
        <f t="shared" ref="Y6:AG6" si="4">IF(Y7="",NA(),Y7)</f>
        <v>109.26</v>
      </c>
      <c r="Z6" s="35">
        <f t="shared" si="4"/>
        <v>109</v>
      </c>
      <c r="AA6" s="35">
        <f t="shared" si="4"/>
        <v>111.08</v>
      </c>
      <c r="AB6" s="35">
        <f t="shared" si="4"/>
        <v>109.25</v>
      </c>
      <c r="AC6" s="35">
        <f t="shared" si="4"/>
        <v>113.88</v>
      </c>
      <c r="AD6" s="35">
        <f t="shared" si="4"/>
        <v>113.47</v>
      </c>
      <c r="AE6" s="35">
        <f t="shared" si="4"/>
        <v>113.33</v>
      </c>
      <c r="AF6" s="35">
        <f t="shared" si="4"/>
        <v>114.05</v>
      </c>
      <c r="AG6" s="35">
        <f t="shared" si="4"/>
        <v>114.26</v>
      </c>
      <c r="AH6" s="34" t="str">
        <f>IF(AH7="","",IF(AH7="-","【-】","【"&amp;SUBSTITUTE(TEXT(AH7,"#,##0.00"),"-","△")&amp;"】"))</f>
        <v>【114.26】</v>
      </c>
      <c r="AI6" s="34">
        <f>IF(AI7="",NA(),AI7)</f>
        <v>0</v>
      </c>
      <c r="AJ6" s="34">
        <f t="shared" ref="AJ6:AR6" si="5">IF(AJ7="",NA(),AJ7)</f>
        <v>0</v>
      </c>
      <c r="AK6" s="34">
        <f t="shared" si="5"/>
        <v>0</v>
      </c>
      <c r="AL6" s="34">
        <f t="shared" si="5"/>
        <v>0</v>
      </c>
      <c r="AM6" s="34">
        <f t="shared" si="5"/>
        <v>0</v>
      </c>
      <c r="AN6" s="35">
        <f t="shared" si="5"/>
        <v>21.34</v>
      </c>
      <c r="AO6" s="35">
        <f t="shared" si="5"/>
        <v>16.89</v>
      </c>
      <c r="AP6" s="35">
        <f t="shared" si="5"/>
        <v>17.39</v>
      </c>
      <c r="AQ6" s="35">
        <f t="shared" si="5"/>
        <v>12.65</v>
      </c>
      <c r="AR6" s="35">
        <f t="shared" si="5"/>
        <v>10.58</v>
      </c>
      <c r="AS6" s="34" t="str">
        <f>IF(AS7="","",IF(AS7="-","【-】","【"&amp;SUBSTITUTE(TEXT(AS7,"#,##0.00"),"-","△")&amp;"】"))</f>
        <v>【10.58】</v>
      </c>
      <c r="AT6" s="35">
        <f>IF(AT7="",NA(),AT7)</f>
        <v>323.86</v>
      </c>
      <c r="AU6" s="35">
        <f t="shared" ref="AU6:BC6" si="6">IF(AU7="",NA(),AU7)</f>
        <v>94.46</v>
      </c>
      <c r="AV6" s="35">
        <f t="shared" si="6"/>
        <v>91.53</v>
      </c>
      <c r="AW6" s="35">
        <f t="shared" si="6"/>
        <v>94.18</v>
      </c>
      <c r="AX6" s="35">
        <f t="shared" si="6"/>
        <v>103.25</v>
      </c>
      <c r="AY6" s="35">
        <f t="shared" si="6"/>
        <v>634.53</v>
      </c>
      <c r="AZ6" s="35">
        <f t="shared" si="6"/>
        <v>200.22</v>
      </c>
      <c r="BA6" s="35">
        <f t="shared" si="6"/>
        <v>212.95</v>
      </c>
      <c r="BB6" s="35">
        <f t="shared" si="6"/>
        <v>224.41</v>
      </c>
      <c r="BC6" s="35">
        <f t="shared" si="6"/>
        <v>243.44</v>
      </c>
      <c r="BD6" s="34" t="str">
        <f>IF(BD7="","",IF(BD7="-","【-】","【"&amp;SUBSTITUTE(TEXT(BD7,"#,##0.00"),"-","△")&amp;"】"))</f>
        <v>【243.44】</v>
      </c>
      <c r="BE6" s="35">
        <f>IF(BE7="",NA(),BE7)</f>
        <v>248.84</v>
      </c>
      <c r="BF6" s="35">
        <f t="shared" ref="BF6:BN6" si="7">IF(BF7="",NA(),BF7)</f>
        <v>241.56</v>
      </c>
      <c r="BG6" s="35">
        <f t="shared" si="7"/>
        <v>241.34</v>
      </c>
      <c r="BH6" s="35">
        <f t="shared" si="7"/>
        <v>241.32</v>
      </c>
      <c r="BI6" s="35">
        <f t="shared" si="7"/>
        <v>232.25</v>
      </c>
      <c r="BJ6" s="35">
        <f t="shared" si="7"/>
        <v>368.94</v>
      </c>
      <c r="BK6" s="35">
        <f t="shared" si="7"/>
        <v>351.06</v>
      </c>
      <c r="BL6" s="35">
        <f t="shared" si="7"/>
        <v>333.48</v>
      </c>
      <c r="BM6" s="35">
        <f t="shared" si="7"/>
        <v>320.31</v>
      </c>
      <c r="BN6" s="35">
        <f t="shared" si="7"/>
        <v>303.26</v>
      </c>
      <c r="BO6" s="34" t="str">
        <f>IF(BO7="","",IF(BO7="-","【-】","【"&amp;SUBSTITUTE(TEXT(BO7,"#,##0.00"),"-","△")&amp;"】"))</f>
        <v>【303.26】</v>
      </c>
      <c r="BP6" s="35">
        <f>IF(BP7="",NA(),BP7)</f>
        <v>115.79</v>
      </c>
      <c r="BQ6" s="35">
        <f t="shared" ref="BQ6:BY6" si="8">IF(BQ7="",NA(),BQ7)</f>
        <v>109.19</v>
      </c>
      <c r="BR6" s="35">
        <f t="shared" si="8"/>
        <v>108.93</v>
      </c>
      <c r="BS6" s="35">
        <f t="shared" si="8"/>
        <v>111.43</v>
      </c>
      <c r="BT6" s="35">
        <f t="shared" si="8"/>
        <v>109.15</v>
      </c>
      <c r="BU6" s="35">
        <f t="shared" si="8"/>
        <v>111.12</v>
      </c>
      <c r="BV6" s="35">
        <f t="shared" si="8"/>
        <v>112.92</v>
      </c>
      <c r="BW6" s="35">
        <f t="shared" si="8"/>
        <v>112.81</v>
      </c>
      <c r="BX6" s="35">
        <f t="shared" si="8"/>
        <v>113.88</v>
      </c>
      <c r="BY6" s="35">
        <f t="shared" si="8"/>
        <v>114.14</v>
      </c>
      <c r="BZ6" s="34" t="str">
        <f>IF(BZ7="","",IF(BZ7="-","【-】","【"&amp;SUBSTITUTE(TEXT(BZ7,"#,##0.00"),"-","△")&amp;"】"))</f>
        <v>【114.14】</v>
      </c>
      <c r="CA6" s="35">
        <f>IF(CA7="",NA(),CA7)</f>
        <v>59.77</v>
      </c>
      <c r="CB6" s="35">
        <f t="shared" ref="CB6:CJ6" si="9">IF(CB7="",NA(),CB7)</f>
        <v>63.97</v>
      </c>
      <c r="CC6" s="35">
        <f t="shared" si="9"/>
        <v>63.76</v>
      </c>
      <c r="CD6" s="35">
        <f t="shared" si="9"/>
        <v>61.79</v>
      </c>
      <c r="CE6" s="35">
        <f t="shared" si="9"/>
        <v>62.4</v>
      </c>
      <c r="CF6" s="35">
        <f t="shared" si="9"/>
        <v>75.75</v>
      </c>
      <c r="CG6" s="35">
        <f t="shared" si="9"/>
        <v>75.3</v>
      </c>
      <c r="CH6" s="35">
        <f t="shared" si="9"/>
        <v>75.3</v>
      </c>
      <c r="CI6" s="35">
        <f t="shared" si="9"/>
        <v>74.02</v>
      </c>
      <c r="CJ6" s="35">
        <f t="shared" si="9"/>
        <v>73.03</v>
      </c>
      <c r="CK6" s="34" t="str">
        <f>IF(CK7="","",IF(CK7="-","【-】","【"&amp;SUBSTITUTE(TEXT(CK7,"#,##0.00"),"-","△")&amp;"】"))</f>
        <v>【73.03】</v>
      </c>
      <c r="CL6" s="35">
        <f>IF(CL7="",NA(),CL7)</f>
        <v>65.489999999999995</v>
      </c>
      <c r="CM6" s="35">
        <f t="shared" ref="CM6:CU6" si="10">IF(CM7="",NA(),CM7)</f>
        <v>64.069999999999993</v>
      </c>
      <c r="CN6" s="35">
        <f t="shared" si="10"/>
        <v>64.239999999999995</v>
      </c>
      <c r="CO6" s="35">
        <f t="shared" si="10"/>
        <v>64.88</v>
      </c>
      <c r="CP6" s="35">
        <f t="shared" si="10"/>
        <v>65.36</v>
      </c>
      <c r="CQ6" s="35">
        <f t="shared" si="10"/>
        <v>64.12</v>
      </c>
      <c r="CR6" s="35">
        <f t="shared" si="10"/>
        <v>62.69</v>
      </c>
      <c r="CS6" s="35">
        <f t="shared" si="10"/>
        <v>61.82</v>
      </c>
      <c r="CT6" s="35">
        <f t="shared" si="10"/>
        <v>61.66</v>
      </c>
      <c r="CU6" s="35">
        <f t="shared" si="10"/>
        <v>62.19</v>
      </c>
      <c r="CV6" s="34" t="str">
        <f>IF(CV7="","",IF(CV7="-","【-】","【"&amp;SUBSTITUTE(TEXT(CV7,"#,##0.00"),"-","△")&amp;"】"))</f>
        <v>【62.19】</v>
      </c>
      <c r="CW6" s="35">
        <f>IF(CW7="",NA(),CW7)</f>
        <v>99.66</v>
      </c>
      <c r="CX6" s="35">
        <f t="shared" ref="CX6:DF6" si="11">IF(CX7="",NA(),CX7)</f>
        <v>99.68</v>
      </c>
      <c r="CY6" s="35">
        <f t="shared" si="11"/>
        <v>99.66</v>
      </c>
      <c r="CZ6" s="35">
        <f t="shared" si="11"/>
        <v>99.67</v>
      </c>
      <c r="DA6" s="35">
        <f t="shared" si="11"/>
        <v>99.66</v>
      </c>
      <c r="DB6" s="35">
        <f t="shared" si="11"/>
        <v>100.12</v>
      </c>
      <c r="DC6" s="35">
        <f t="shared" si="11"/>
        <v>100.12</v>
      </c>
      <c r="DD6" s="35">
        <f t="shared" si="11"/>
        <v>100.03</v>
      </c>
      <c r="DE6" s="35">
        <f t="shared" si="11"/>
        <v>100.05</v>
      </c>
      <c r="DF6" s="35">
        <f t="shared" si="11"/>
        <v>100.05</v>
      </c>
      <c r="DG6" s="34" t="str">
        <f>IF(DG7="","",IF(DG7="-","【-】","【"&amp;SUBSTITUTE(TEXT(DG7,"#,##0.00"),"-","△")&amp;"】"))</f>
        <v>【100.05】</v>
      </c>
      <c r="DH6" s="35">
        <f>IF(DH7="",NA(),DH7)</f>
        <v>54.01</v>
      </c>
      <c r="DI6" s="35">
        <f t="shared" ref="DI6:DQ6" si="12">IF(DI7="",NA(),DI7)</f>
        <v>58.16</v>
      </c>
      <c r="DJ6" s="35">
        <f t="shared" si="12"/>
        <v>59.37</v>
      </c>
      <c r="DK6" s="35">
        <f t="shared" si="12"/>
        <v>59.01</v>
      </c>
      <c r="DL6" s="35">
        <f t="shared" si="12"/>
        <v>60.27</v>
      </c>
      <c r="DM6" s="35">
        <f t="shared" si="12"/>
        <v>39.81</v>
      </c>
      <c r="DN6" s="35">
        <f t="shared" si="12"/>
        <v>51.44</v>
      </c>
      <c r="DO6" s="35">
        <f t="shared" si="12"/>
        <v>52.4</v>
      </c>
      <c r="DP6" s="35">
        <f t="shared" si="12"/>
        <v>53.56</v>
      </c>
      <c r="DQ6" s="35">
        <f t="shared" si="12"/>
        <v>54.73</v>
      </c>
      <c r="DR6" s="34" t="str">
        <f>IF(DR7="","",IF(DR7="-","【-】","【"&amp;SUBSTITUTE(TEXT(DR7,"#,##0.00"),"-","△")&amp;"】"))</f>
        <v>【54.73】</v>
      </c>
      <c r="DS6" s="35">
        <f>IF(DS7="",NA(),DS7)</f>
        <v>37.200000000000003</v>
      </c>
      <c r="DT6" s="35">
        <f t="shared" ref="DT6:EB6" si="13">IF(DT7="",NA(),DT7)</f>
        <v>41.57</v>
      </c>
      <c r="DU6" s="35">
        <f t="shared" si="13"/>
        <v>41.38</v>
      </c>
      <c r="DV6" s="35">
        <f t="shared" si="13"/>
        <v>41.35</v>
      </c>
      <c r="DW6" s="35">
        <f t="shared" si="13"/>
        <v>46.19</v>
      </c>
      <c r="DX6" s="35">
        <f t="shared" si="13"/>
        <v>13.72</v>
      </c>
      <c r="DY6" s="35">
        <f t="shared" si="13"/>
        <v>16.77</v>
      </c>
      <c r="DZ6" s="35">
        <f t="shared" si="13"/>
        <v>18.05</v>
      </c>
      <c r="EA6" s="35">
        <f t="shared" si="13"/>
        <v>19.440000000000001</v>
      </c>
      <c r="EB6" s="35">
        <f t="shared" si="13"/>
        <v>22.46</v>
      </c>
      <c r="EC6" s="34" t="str">
        <f>IF(EC7="","",IF(EC7="-","【-】","【"&amp;SUBSTITUTE(TEXT(EC7,"#,##0.00"),"-","△")&amp;"】"))</f>
        <v>【22.46】</v>
      </c>
      <c r="ED6" s="34">
        <f>IF(ED7="",NA(),ED7)</f>
        <v>0</v>
      </c>
      <c r="EE6" s="35">
        <f t="shared" ref="EE6:EM6" si="14">IF(EE7="",NA(),EE7)</f>
        <v>0.12</v>
      </c>
      <c r="EF6" s="35">
        <f t="shared" si="14"/>
        <v>0.18</v>
      </c>
      <c r="EG6" s="35">
        <f t="shared" si="14"/>
        <v>0.08</v>
      </c>
      <c r="EH6" s="35">
        <f t="shared" si="14"/>
        <v>0.24</v>
      </c>
      <c r="EI6" s="35">
        <f t="shared" si="14"/>
        <v>0.25</v>
      </c>
      <c r="EJ6" s="35">
        <f t="shared" si="14"/>
        <v>0.13</v>
      </c>
      <c r="EK6" s="35">
        <f t="shared" si="14"/>
        <v>0.26</v>
      </c>
      <c r="EL6" s="35">
        <f t="shared" si="14"/>
        <v>0.24</v>
      </c>
      <c r="EM6" s="35">
        <f t="shared" si="14"/>
        <v>0.27</v>
      </c>
      <c r="EN6" s="34" t="str">
        <f>IF(EN7="","",IF(EN7="-","【-】","【"&amp;SUBSTITUTE(TEXT(EN7,"#,##0.00"),"-","△")&amp;"】"))</f>
        <v>【0.27】</v>
      </c>
    </row>
    <row r="7" spans="1:144" s="36" customFormat="1" x14ac:dyDescent="0.15">
      <c r="A7" s="28"/>
      <c r="B7" s="37">
        <v>2017</v>
      </c>
      <c r="C7" s="37">
        <v>230006</v>
      </c>
      <c r="D7" s="37">
        <v>46</v>
      </c>
      <c r="E7" s="37">
        <v>1</v>
      </c>
      <c r="F7" s="37">
        <v>0</v>
      </c>
      <c r="G7" s="37">
        <v>2</v>
      </c>
      <c r="H7" s="37" t="s">
        <v>105</v>
      </c>
      <c r="I7" s="37" t="s">
        <v>106</v>
      </c>
      <c r="J7" s="37" t="s">
        <v>107</v>
      </c>
      <c r="K7" s="37" t="s">
        <v>108</v>
      </c>
      <c r="L7" s="37" t="s">
        <v>109</v>
      </c>
      <c r="M7" s="37" t="s">
        <v>110</v>
      </c>
      <c r="N7" s="38" t="s">
        <v>111</v>
      </c>
      <c r="O7" s="38">
        <v>71.03</v>
      </c>
      <c r="P7" s="38">
        <v>97.75</v>
      </c>
      <c r="Q7" s="38">
        <v>0</v>
      </c>
      <c r="R7" s="38">
        <v>7551840</v>
      </c>
      <c r="S7" s="38">
        <v>5172.92</v>
      </c>
      <c r="T7" s="38">
        <v>1459.88</v>
      </c>
      <c r="U7" s="38">
        <v>5052773</v>
      </c>
      <c r="V7" s="38">
        <v>2808.94</v>
      </c>
      <c r="W7" s="38">
        <v>1798.82</v>
      </c>
      <c r="X7" s="38">
        <v>117.28</v>
      </c>
      <c r="Y7" s="38">
        <v>109.26</v>
      </c>
      <c r="Z7" s="38">
        <v>109</v>
      </c>
      <c r="AA7" s="38">
        <v>111.08</v>
      </c>
      <c r="AB7" s="38">
        <v>109.25</v>
      </c>
      <c r="AC7" s="38">
        <v>113.88</v>
      </c>
      <c r="AD7" s="38">
        <v>113.47</v>
      </c>
      <c r="AE7" s="38">
        <v>113.33</v>
      </c>
      <c r="AF7" s="38">
        <v>114.05</v>
      </c>
      <c r="AG7" s="38">
        <v>114.26</v>
      </c>
      <c r="AH7" s="38">
        <v>114.26</v>
      </c>
      <c r="AI7" s="38">
        <v>0</v>
      </c>
      <c r="AJ7" s="38">
        <v>0</v>
      </c>
      <c r="AK7" s="38">
        <v>0</v>
      </c>
      <c r="AL7" s="38">
        <v>0</v>
      </c>
      <c r="AM7" s="38">
        <v>0</v>
      </c>
      <c r="AN7" s="38">
        <v>21.34</v>
      </c>
      <c r="AO7" s="38">
        <v>16.89</v>
      </c>
      <c r="AP7" s="38">
        <v>17.39</v>
      </c>
      <c r="AQ7" s="38">
        <v>12.65</v>
      </c>
      <c r="AR7" s="38">
        <v>10.58</v>
      </c>
      <c r="AS7" s="38">
        <v>10.58</v>
      </c>
      <c r="AT7" s="38">
        <v>323.86</v>
      </c>
      <c r="AU7" s="38">
        <v>94.46</v>
      </c>
      <c r="AV7" s="38">
        <v>91.53</v>
      </c>
      <c r="AW7" s="38">
        <v>94.18</v>
      </c>
      <c r="AX7" s="38">
        <v>103.25</v>
      </c>
      <c r="AY7" s="38">
        <v>634.53</v>
      </c>
      <c r="AZ7" s="38">
        <v>200.22</v>
      </c>
      <c r="BA7" s="38">
        <v>212.95</v>
      </c>
      <c r="BB7" s="38">
        <v>224.41</v>
      </c>
      <c r="BC7" s="38">
        <v>243.44</v>
      </c>
      <c r="BD7" s="38">
        <v>243.44</v>
      </c>
      <c r="BE7" s="38">
        <v>248.84</v>
      </c>
      <c r="BF7" s="38">
        <v>241.56</v>
      </c>
      <c r="BG7" s="38">
        <v>241.34</v>
      </c>
      <c r="BH7" s="38">
        <v>241.32</v>
      </c>
      <c r="BI7" s="38">
        <v>232.25</v>
      </c>
      <c r="BJ7" s="38">
        <v>368.94</v>
      </c>
      <c r="BK7" s="38">
        <v>351.06</v>
      </c>
      <c r="BL7" s="38">
        <v>333.48</v>
      </c>
      <c r="BM7" s="38">
        <v>320.31</v>
      </c>
      <c r="BN7" s="38">
        <v>303.26</v>
      </c>
      <c r="BO7" s="38">
        <v>303.26</v>
      </c>
      <c r="BP7" s="38">
        <v>115.79</v>
      </c>
      <c r="BQ7" s="38">
        <v>109.19</v>
      </c>
      <c r="BR7" s="38">
        <v>108.93</v>
      </c>
      <c r="BS7" s="38">
        <v>111.43</v>
      </c>
      <c r="BT7" s="38">
        <v>109.15</v>
      </c>
      <c r="BU7" s="38">
        <v>111.12</v>
      </c>
      <c r="BV7" s="38">
        <v>112.92</v>
      </c>
      <c r="BW7" s="38">
        <v>112.81</v>
      </c>
      <c r="BX7" s="38">
        <v>113.88</v>
      </c>
      <c r="BY7" s="38">
        <v>114.14</v>
      </c>
      <c r="BZ7" s="38">
        <v>114.14</v>
      </c>
      <c r="CA7" s="38">
        <v>59.77</v>
      </c>
      <c r="CB7" s="38">
        <v>63.97</v>
      </c>
      <c r="CC7" s="38">
        <v>63.76</v>
      </c>
      <c r="CD7" s="38">
        <v>61.79</v>
      </c>
      <c r="CE7" s="38">
        <v>62.4</v>
      </c>
      <c r="CF7" s="38">
        <v>75.75</v>
      </c>
      <c r="CG7" s="38">
        <v>75.3</v>
      </c>
      <c r="CH7" s="38">
        <v>75.3</v>
      </c>
      <c r="CI7" s="38">
        <v>74.02</v>
      </c>
      <c r="CJ7" s="38">
        <v>73.03</v>
      </c>
      <c r="CK7" s="38">
        <v>73.03</v>
      </c>
      <c r="CL7" s="38">
        <v>65.489999999999995</v>
      </c>
      <c r="CM7" s="38">
        <v>64.069999999999993</v>
      </c>
      <c r="CN7" s="38">
        <v>64.239999999999995</v>
      </c>
      <c r="CO7" s="38">
        <v>64.88</v>
      </c>
      <c r="CP7" s="38">
        <v>65.36</v>
      </c>
      <c r="CQ7" s="38">
        <v>64.12</v>
      </c>
      <c r="CR7" s="38">
        <v>62.69</v>
      </c>
      <c r="CS7" s="38">
        <v>61.82</v>
      </c>
      <c r="CT7" s="38">
        <v>61.66</v>
      </c>
      <c r="CU7" s="38">
        <v>62.19</v>
      </c>
      <c r="CV7" s="38">
        <v>62.19</v>
      </c>
      <c r="CW7" s="38">
        <v>99.66</v>
      </c>
      <c r="CX7" s="38">
        <v>99.68</v>
      </c>
      <c r="CY7" s="38">
        <v>99.66</v>
      </c>
      <c r="CZ7" s="38">
        <v>99.67</v>
      </c>
      <c r="DA7" s="38">
        <v>99.66</v>
      </c>
      <c r="DB7" s="38">
        <v>100.12</v>
      </c>
      <c r="DC7" s="38">
        <v>100.12</v>
      </c>
      <c r="DD7" s="38">
        <v>100.03</v>
      </c>
      <c r="DE7" s="38">
        <v>100.05</v>
      </c>
      <c r="DF7" s="38">
        <v>100.05</v>
      </c>
      <c r="DG7" s="38">
        <v>100.05</v>
      </c>
      <c r="DH7" s="38">
        <v>54.01</v>
      </c>
      <c r="DI7" s="38">
        <v>58.16</v>
      </c>
      <c r="DJ7" s="38">
        <v>59.37</v>
      </c>
      <c r="DK7" s="38">
        <v>59.01</v>
      </c>
      <c r="DL7" s="38">
        <v>60.27</v>
      </c>
      <c r="DM7" s="38">
        <v>39.81</v>
      </c>
      <c r="DN7" s="38">
        <v>51.44</v>
      </c>
      <c r="DO7" s="38">
        <v>52.4</v>
      </c>
      <c r="DP7" s="38">
        <v>53.56</v>
      </c>
      <c r="DQ7" s="38">
        <v>54.73</v>
      </c>
      <c r="DR7" s="38">
        <v>54.73</v>
      </c>
      <c r="DS7" s="38">
        <v>37.200000000000003</v>
      </c>
      <c r="DT7" s="38">
        <v>41.57</v>
      </c>
      <c r="DU7" s="38">
        <v>41.38</v>
      </c>
      <c r="DV7" s="38">
        <v>41.35</v>
      </c>
      <c r="DW7" s="38">
        <v>46.19</v>
      </c>
      <c r="DX7" s="38">
        <v>13.72</v>
      </c>
      <c r="DY7" s="38">
        <v>16.77</v>
      </c>
      <c r="DZ7" s="38">
        <v>18.05</v>
      </c>
      <c r="EA7" s="38">
        <v>19.440000000000001</v>
      </c>
      <c r="EB7" s="38">
        <v>22.46</v>
      </c>
      <c r="EC7" s="38">
        <v>22.46</v>
      </c>
      <c r="ED7" s="38">
        <v>0</v>
      </c>
      <c r="EE7" s="38">
        <v>0.12</v>
      </c>
      <c r="EF7" s="38">
        <v>0.18</v>
      </c>
      <c r="EG7" s="38">
        <v>0.08</v>
      </c>
      <c r="EH7" s="38">
        <v>0.24</v>
      </c>
      <c r="EI7" s="38">
        <v>0.25</v>
      </c>
      <c r="EJ7" s="38">
        <v>0.13</v>
      </c>
      <c r="EK7" s="38">
        <v>0.26</v>
      </c>
      <c r="EL7" s="38">
        <v>0.24</v>
      </c>
      <c r="EM7" s="38">
        <v>0.27</v>
      </c>
      <c r="EN7" s="38">
        <v>0.27</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oa</cp:lastModifiedBy>
  <cp:lastPrinted>2019-01-21T12:08:01Z</cp:lastPrinted>
  <dcterms:created xsi:type="dcterms:W3CDTF">2018-12-03T08:32:40Z</dcterms:created>
  <dcterms:modified xsi:type="dcterms:W3CDTF">2019-02-01T05:51:37Z</dcterms:modified>
</cp:coreProperties>
</file>