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0520" windowHeight="3615" tabRatio="883" activeTab="0"/>
  </bookViews>
  <sheets>
    <sheet name="地域手当補正後ラスパイレス指数（H27）" sheetId="1" r:id="rId1"/>
    <sheet name="地域手当補正後ラスパイレス指数（H28）" sheetId="2" r:id="rId2"/>
  </sheets>
  <externalReferences>
    <externalReference r:id="rId5"/>
  </externalReferences>
  <definedNames>
    <definedName name="Ａ" localSheetId="0">'地域手当補正後ラスパイレス指数（H27）'!$A:$XFD</definedName>
    <definedName name="Ａ" localSheetId="1">'地域手当補正後ラスパイレス指数（H28）'!$A:$XFD</definedName>
    <definedName name="Ａ">#REF!</definedName>
    <definedName name="_xlnm.Print_Area" localSheetId="0">'地域手当補正後ラスパイレス指数（H27）'!$A$1:$G$63</definedName>
    <definedName name="_xlnm.Print_Area" localSheetId="1">'地域手当補正後ラスパイレス指数（H28）'!$A$1:$G$62</definedName>
    <definedName name="_xlnm.Print_Titles" localSheetId="0">'地域手当補正後ラスパイレス指数（H27）'!$2:$4</definedName>
    <definedName name="_xlnm.Print_Titles" localSheetId="1">'地域手当補正後ラスパイレス指数（H28）'!$2:$4</definedName>
    <definedName name="一組">#REF!</definedName>
  </definedNames>
  <calcPr fullCalcOnLoad="1"/>
</workbook>
</file>

<file path=xl/sharedStrings.xml><?xml version="1.0" encoding="utf-8"?>
<sst xmlns="http://schemas.openxmlformats.org/spreadsheetml/2006/main" count="440" uniqueCount="201">
  <si>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</si>
  <si>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</si>
  <si>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</si>
  <si>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</si>
  <si>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</si>
  <si>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</si>
  <si>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</si>
  <si>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</si>
  <si>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</si>
  <si>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</si>
  <si>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</si>
  <si>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</si>
  <si>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</si>
  <si>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</si>
  <si>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</si>
  <si>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</si>
  <si>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</si>
  <si>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</si>
  <si>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</si>
  <si>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</si>
  <si>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</si>
  <si>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</si>
  <si>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</si>
  <si>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</si>
  <si>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</si>
  <si>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</si>
  <si>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</si>
  <si>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</si>
  <si>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</si>
  <si>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</si>
  <si>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</si>
  <si>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</si>
  <si>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</si>
  <si>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</si>
  <si>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</si>
  <si>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</si>
  <si>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</si>
  <si>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</si>
  <si>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</si>
  <si>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</si>
  <si>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</si>
  <si>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</si>
  <si>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</si>
  <si>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</si>
  <si>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>豊根村</t>
  </si>
  <si>
    <t>みよし市</t>
  </si>
  <si>
    <t>あま市</t>
  </si>
  <si>
    <t>長久手市</t>
  </si>
  <si>
    <t>団体名</t>
  </si>
  <si>
    <t>ラスパイレス指数</t>
  </si>
  <si>
    <t>地　域　手　当</t>
  </si>
  <si>
    <r>
      <rPr>
        <sz val="9"/>
        <rFont val="ＭＳ Ｐ明朝"/>
        <family val="1"/>
      </rPr>
      <t>団体の支給率</t>
    </r>
    <r>
      <rPr>
        <sz val="8"/>
        <rFont val="ＭＳ Ｐ明朝"/>
        <family val="1"/>
      </rPr>
      <t>　　　（％）</t>
    </r>
  </si>
  <si>
    <r>
      <rPr>
        <sz val="9"/>
        <rFont val="ＭＳ Ｐ明朝"/>
        <family val="1"/>
      </rPr>
      <t>国の支給率</t>
    </r>
    <r>
      <rPr>
        <sz val="8"/>
        <rFont val="ＭＳ Ｐ明朝"/>
        <family val="1"/>
      </rPr>
      <t>　　 　（％）</t>
    </r>
  </si>
  <si>
    <t>長久手市</t>
  </si>
  <si>
    <t>名古屋市</t>
  </si>
  <si>
    <t>田原市</t>
  </si>
  <si>
    <t>弥富市</t>
  </si>
  <si>
    <t>北名古屋市</t>
  </si>
  <si>
    <t>清須市</t>
  </si>
  <si>
    <t>愛西市</t>
  </si>
  <si>
    <t xml:space="preserve"> 注2 　地域手当補正後ラスパイレス指数＝補正前のラスパイレス指数×（１＋当該団体の地域手当支給率）÷（１＋国の指定基準に基づ
         く地域手当支給率）　</t>
  </si>
  <si>
    <t>地域手当補正後
ラスパイレス指数</t>
  </si>
  <si>
    <t>第７表　地域手当補正後ラスパイレス指数等の状況（一般行政職）　（平成27年４月１日現在）</t>
  </si>
  <si>
    <t>長久手市</t>
  </si>
  <si>
    <t>田原市</t>
  </si>
  <si>
    <t>北名古屋市</t>
  </si>
  <si>
    <t>弥富市</t>
  </si>
  <si>
    <t>清須市</t>
  </si>
  <si>
    <t>愛西市</t>
  </si>
  <si>
    <t>名古屋市</t>
  </si>
  <si>
    <t xml:space="preserve"> 注1 　指数の算定は、平成27年4月1日を基準日とする地方公務員給与実態調査による。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</si>
  <si>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</si>
  <si>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</si>
  <si>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</si>
  <si>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</si>
  <si>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</si>
  <si>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</si>
  <si>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</si>
  <si>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</si>
  <si>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</si>
  <si>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</si>
  <si>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</si>
  <si>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</si>
  <si>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</si>
  <si>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</si>
  <si>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</si>
  <si>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</si>
  <si>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</si>
  <si>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</si>
  <si>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</si>
  <si>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</si>
  <si>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</si>
  <si>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</si>
  <si>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</si>
  <si>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</si>
  <si>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</si>
  <si>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</si>
  <si>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</si>
  <si>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</si>
  <si>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</si>
  <si>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</si>
  <si>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</si>
  <si>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</si>
  <si>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</si>
  <si>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</si>
  <si>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</si>
  <si>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</si>
  <si>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</si>
  <si>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</si>
  <si>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</si>
  <si>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</si>
  <si>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</si>
  <si>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</si>
  <si>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</si>
  <si>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</si>
  <si>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</si>
  <si>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</si>
  <si>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</si>
  <si>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</si>
  <si>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</si>
  <si>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</si>
  <si>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</si>
  <si>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</si>
  <si>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</si>
  <si>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01</t>
  </si>
  <si>
    <t>第７表　地域手当補正後ラスパイレス指数等の状況（一般行政職）　（平成28年４月１日現在）</t>
  </si>
  <si>
    <t>H28.4.1現在</t>
  </si>
  <si>
    <t xml:space="preserve"> 注1 　指数の算定は、平成28年4月1日を基準日とする地方公務員給与実態調査による。</t>
  </si>
  <si>
    <t>ラスパイレス
指数
①</t>
  </si>
  <si>
    <t>（参考）</t>
  </si>
  <si>
    <t>団体支給率
②</t>
  </si>
  <si>
    <t>国の支給率
③</t>
  </si>
  <si>
    <t>地域手当補正後ラス
算出方法
①×（１＋②）／（１＋③）</t>
  </si>
  <si>
    <t>地域手当
補正後
ラスパイレス
指数</t>
  </si>
  <si>
    <t>団体コード</t>
  </si>
  <si>
    <t>市町村名</t>
  </si>
  <si>
    <t>232017</t>
  </si>
  <si>
    <t>232025</t>
  </si>
  <si>
    <t>232033</t>
  </si>
  <si>
    <t>232041</t>
  </si>
  <si>
    <t>232050</t>
  </si>
  <si>
    <t>232068</t>
  </si>
  <si>
    <t>232076</t>
  </si>
  <si>
    <t>232084</t>
  </si>
  <si>
    <t>232092</t>
  </si>
  <si>
    <t>232106</t>
  </si>
  <si>
    <t>232114</t>
  </si>
  <si>
    <t>232122</t>
  </si>
  <si>
    <t>232131</t>
  </si>
  <si>
    <t>232149</t>
  </si>
  <si>
    <t>232157</t>
  </si>
  <si>
    <t>232165</t>
  </si>
  <si>
    <t>232173</t>
  </si>
  <si>
    <t>232190</t>
  </si>
  <si>
    <t>232203</t>
  </si>
  <si>
    <t>232211</t>
  </si>
  <si>
    <t>232220</t>
  </si>
  <si>
    <t>232238</t>
  </si>
  <si>
    <t>232246</t>
  </si>
  <si>
    <t>232254</t>
  </si>
  <si>
    <t>232262</t>
  </si>
  <si>
    <t>232271</t>
  </si>
  <si>
    <t>232289</t>
  </si>
  <si>
    <t>232297</t>
  </si>
  <si>
    <t>232301</t>
  </si>
  <si>
    <t>232319</t>
  </si>
  <si>
    <t>232327</t>
  </si>
  <si>
    <t>232335</t>
  </si>
  <si>
    <t>232343</t>
  </si>
  <si>
    <t>232351</t>
  </si>
  <si>
    <t>232360</t>
  </si>
  <si>
    <t>みよし市</t>
  </si>
  <si>
    <t>232378</t>
  </si>
  <si>
    <t>あま市</t>
  </si>
  <si>
    <t>232386</t>
  </si>
  <si>
    <t>233021</t>
  </si>
  <si>
    <t>233421</t>
  </si>
  <si>
    <t>233617</t>
  </si>
  <si>
    <t>233625</t>
  </si>
  <si>
    <t>234249</t>
  </si>
  <si>
    <t>234257</t>
  </si>
  <si>
    <t>234273</t>
  </si>
  <si>
    <t>234419</t>
  </si>
  <si>
    <t>234427</t>
  </si>
  <si>
    <t>234451</t>
  </si>
  <si>
    <t>234460</t>
  </si>
  <si>
    <t>234478</t>
  </si>
  <si>
    <t>235016</t>
  </si>
  <si>
    <t>235610</t>
  </si>
  <si>
    <t>235628</t>
  </si>
  <si>
    <t>235636</t>
  </si>
  <si>
    <t>豊川市</t>
  </si>
  <si>
    <t>地域手当 H28.4.1現在</t>
  </si>
  <si>
    <t>-</t>
  </si>
  <si>
    <t>H27.4.1現在（給与改定前）</t>
  </si>
  <si>
    <r>
      <rPr>
        <sz val="9"/>
        <rFont val="ＭＳ Ｐ明朝"/>
        <family val="1"/>
      </rPr>
      <t>団体の支給率</t>
    </r>
    <r>
      <rPr>
        <sz val="8"/>
        <rFont val="ＭＳ Ｐ明朝"/>
        <family val="1"/>
      </rPr>
      <t>　　　</t>
    </r>
  </si>
  <si>
    <r>
      <rPr>
        <sz val="9"/>
        <rFont val="ＭＳ Ｐ明朝"/>
        <family val="1"/>
      </rPr>
      <t>国の支給率</t>
    </r>
    <r>
      <rPr>
        <sz val="8"/>
        <rFont val="ＭＳ Ｐ明朝"/>
        <family val="1"/>
      </rPr>
      <t xml:space="preserve">　　 </t>
    </r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</si>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</sst>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#,##0.0;[Red]\-#,##0.0"/>
    <numFmt numFmtId="184" formatCode="#,##0_ ;[Red]\-#,##0\ "/>
    <numFmt numFmtId="185" formatCode="#,##0.0_ "/>
    <numFmt numFmtId="186" formatCode="#,##0.00_ "/>
    <numFmt numFmtId="187" formatCode="#,##0.000_ "/>
    <numFmt numFmtId="188" formatCode="#,##0.0000_ "/>
    <numFmt numFmtId="189" formatCode="#,##0.00000_ "/>
    <numFmt numFmtId="190" formatCode="#,##0.000000_ "/>
    <numFmt numFmtId="191" formatCode="#,##0.0000000_ "/>
    <numFmt numFmtId="192" formatCode="#,##0;&quot;△ &quot;#,##0"/>
    <numFmt numFmtId="193" formatCode="0.0;&quot;△ &quot;0.0"/>
    <numFmt numFmtId="194" formatCode="#,##0.0;&quot;△ &quot;#,##0.0"/>
    <numFmt numFmtId="195" formatCode="0.0"/>
    <numFmt numFmtId="196" formatCode="#,##0.0;&quot;△&quot;#,##0.0"/>
    <numFmt numFmtId="197" formatCode="0.0000_ "/>
    <numFmt numFmtId="198" formatCode="0.000_ "/>
    <numFmt numFmtId="199" formatCode="0.00_ "/>
    <numFmt numFmtId="200" formatCode="0.0_ "/>
    <numFmt numFmtId="201" formatCode="0_ "/>
    <numFmt numFmtId="202" formatCode="0.000000_ "/>
    <numFmt numFmtId="203" formatCode="0.0000000_ "/>
    <numFmt numFmtId="204" formatCode="0.00000_ "/>
    <numFmt numFmtId="205" formatCode="_(* #,##0_);_(* \(#,##0\);_(* &quot;-&quot;_);_(@_)"/>
    <numFmt numFmtId="206" formatCode="0.000%"/>
    <numFmt numFmtId="207" formatCode="0_);[Red]\(0\)"/>
    <numFmt numFmtId="208" formatCode="0.0_);[Red]\(0.0\)"/>
    <numFmt numFmtId="209" formatCode="#,##0.0_ ;[Red]\-#,##0.0\ "/>
    <numFmt numFmtId="210" formatCode="0.0000%"/>
    <numFmt numFmtId="211" formatCode="0&quot;団体&quot;"/>
    <numFmt numFmtId="212" formatCode="0&quot;団&quot;&quot;体&quot;"/>
    <numFmt numFmtId="213" formatCode="#,##0_);[Red]\(#,##0\)"/>
    <numFmt numFmtId="214" formatCode="#,##0;&quot;▲ &quot;#,##0"/>
    <numFmt numFmtId="215" formatCode="0.0;&quot;▲ &quot;0.0"/>
    <numFmt numFmtId="216" formatCode="0;&quot;▲ &quot;0"/>
    <numFmt numFmtId="217" formatCode="#,##0.0;&quot;▲ &quot;#,##0.0"/>
    <numFmt numFmtId="218" formatCode="0;&quot;△ &quot;0"/>
    <numFmt numFmtId="219" formatCode="#,##0\ ;&quot;▲ &quot;#,##0\ ;0\ ;&quot;　　　－&quot;"/>
    <numFmt numFmtId="220" formatCode="#,##0\ ;&quot;▲ &quot;#,##0\ "/>
    <numFmt numFmtId="221" formatCode="#,##0.0\ ;&quot;▲ &quot;#,##0.0\ "/>
    <numFmt numFmtId="222" formatCode="#,##0_);\(#,##0\)"/>
    <numFmt numFmtId="223" formatCode="#,##0.000;&quot;△ &quot;#,##0.000"/>
    <numFmt numFmtId="224" formatCode="#,##0.0%\ ;&quot;▲ &quot;#,##0.0%\ "/>
    <numFmt numFmtId="225" formatCode="#,##0.000;[Red]\-#,##0.000"/>
    <numFmt numFmtId="226" formatCode="[$-411]ge\.m\.d;@"/>
    <numFmt numFmtId="227" formatCode="####00"/>
    <numFmt numFmtId="228" formatCode="0.0000;&quot;△ &quot;0.0000"/>
    <numFmt numFmtId="229" formatCode="0.000;&quot;△ &quot;0.000"/>
    <numFmt numFmtId="230" formatCode="#,###_ "/>
    <numFmt numFmtId="231" formatCode="00"/>
    <numFmt numFmtId="232" formatCode="0_ ;[Red]\-0\ "/>
    <numFmt numFmtId="233" formatCode="0.00;&quot;△ &quot;0.00"/>
    <numFmt numFmtId="234" formatCode="mmm\-yyyy"/>
    <numFmt numFmtId="235" formatCode="0.00_);[Red]\(0.00\)"/>
    <numFmt numFmtId="236" formatCode="0.0000000000000_);[Red]\(0.0000000000000\)"/>
    <numFmt numFmtId="237" formatCode="0.000_);[Red]\(0.000\)"/>
  </numFmts>
  <fonts count="3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4"/>
      <name val="ＭＳ Ｐ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8"/>
      <name val="Calibri"/>
      <family val="3"/>
    </font>
    <font>
      <sz val="11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ck"/>
      <right style="thick"/>
      <top style="medium"/>
      <bottom style="thin"/>
    </border>
    <border>
      <left style="medium"/>
      <right style="thin"/>
      <top style="thin"/>
      <bottom style="thin"/>
    </border>
    <border>
      <left style="thick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3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200" fontId="1" fillId="0" borderId="0" xfId="0" applyNumberFormat="1" applyFont="1" applyAlignment="1">
      <alignment vertical="center"/>
    </xf>
    <xf numFmtId="208" fontId="1" fillId="0" borderId="0" xfId="0" applyNumberFormat="1" applyFont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200" fontId="1" fillId="0" borderId="11" xfId="0" applyNumberFormat="1" applyFont="1" applyBorder="1" applyAlignment="1">
      <alignment vertical="center"/>
    </xf>
    <xf numFmtId="208" fontId="1" fillId="0" borderId="12" xfId="0" applyNumberFormat="1" applyFont="1" applyBorder="1" applyAlignment="1">
      <alignment horizontal="right" vertical="center"/>
    </xf>
    <xf numFmtId="208" fontId="1" fillId="0" borderId="11" xfId="0" applyNumberFormat="1" applyFont="1" applyBorder="1" applyAlignment="1">
      <alignment horizontal="right" vertical="center"/>
    </xf>
    <xf numFmtId="208" fontId="1" fillId="0" borderId="13" xfId="0" applyNumberFormat="1" applyFont="1" applyBorder="1" applyAlignment="1">
      <alignment horizontal="right" vertical="center"/>
    </xf>
    <xf numFmtId="200" fontId="1" fillId="0" borderId="13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208" fontId="1" fillId="0" borderId="0" xfId="0" applyNumberFormat="1" applyFont="1" applyBorder="1" applyAlignment="1">
      <alignment horizontal="right" vertical="center"/>
    </xf>
    <xf numFmtId="200" fontId="1" fillId="0" borderId="0" xfId="0" applyNumberFormat="1" applyFont="1" applyBorder="1" applyAlignment="1">
      <alignment vertical="center"/>
    </xf>
    <xf numFmtId="9" fontId="1" fillId="0" borderId="0" xfId="42" applyFont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200" fontId="1" fillId="0" borderId="14" xfId="0" applyNumberFormat="1" applyFont="1" applyFill="1" applyBorder="1" applyAlignment="1">
      <alignment horizontal="center" vertical="center" wrapText="1" shrinkToFit="1"/>
    </xf>
    <xf numFmtId="200" fontId="4" fillId="0" borderId="14" xfId="0" applyNumberFormat="1" applyFont="1" applyFill="1" applyBorder="1" applyAlignment="1">
      <alignment horizontal="center" vertical="center" wrapText="1"/>
    </xf>
    <xf numFmtId="200" fontId="1" fillId="0" borderId="14" xfId="0" applyNumberFormat="1" applyFont="1" applyBorder="1" applyAlignment="1">
      <alignment vertical="center"/>
    </xf>
    <xf numFmtId="9" fontId="5" fillId="0" borderId="15" xfId="0" applyNumberFormat="1" applyFont="1" applyFill="1" applyBorder="1" applyAlignment="1">
      <alignment horizontal="right" vertical="center" wrapText="1"/>
    </xf>
    <xf numFmtId="193" fontId="3" fillId="0" borderId="0" xfId="69" applyNumberFormat="1" applyFont="1" applyAlignment="1">
      <alignment vertical="center"/>
      <protection/>
    </xf>
    <xf numFmtId="0" fontId="3" fillId="0" borderId="0" xfId="0" applyFont="1" applyFill="1" applyAlignment="1">
      <alignment horizontal="left" vertical="top" wrapText="1"/>
    </xf>
    <xf numFmtId="9" fontId="1" fillId="0" borderId="0" xfId="0" applyNumberFormat="1" applyFont="1" applyBorder="1" applyAlignment="1">
      <alignment horizontal="center" vertical="center"/>
    </xf>
    <xf numFmtId="205" fontId="27" fillId="0" borderId="16" xfId="51" applyNumberFormat="1" applyFont="1" applyBorder="1" applyAlignment="1" quotePrefix="1">
      <alignment horizontal="right" vertical="center"/>
    </xf>
    <xf numFmtId="205" fontId="27" fillId="0" borderId="17" xfId="51" applyNumberFormat="1" applyFont="1" applyBorder="1" applyAlignment="1" quotePrefix="1">
      <alignment horizontal="right" vertical="center"/>
    </xf>
    <xf numFmtId="0" fontId="26" fillId="0" borderId="0" xfId="0" applyFont="1" applyAlignment="1">
      <alignment vertical="center" wrapText="1"/>
    </xf>
    <xf numFmtId="9" fontId="27" fillId="0" borderId="16" xfId="51" applyNumberFormat="1" applyFont="1" applyBorder="1" applyAlignment="1" quotePrefix="1">
      <alignment horizontal="right" vertical="center"/>
    </xf>
    <xf numFmtId="9" fontId="27" fillId="0" borderId="17" xfId="51" applyNumberFormat="1" applyFont="1" applyBorder="1" applyAlignment="1" quotePrefix="1">
      <alignment horizontal="right" vertical="center"/>
    </xf>
    <xf numFmtId="200" fontId="1" fillId="0" borderId="18" xfId="0" applyNumberFormat="1" applyFont="1" applyFill="1" applyBorder="1" applyAlignment="1">
      <alignment horizontal="right" vertical="center"/>
    </xf>
    <xf numFmtId="200" fontId="1" fillId="0" borderId="16" xfId="0" applyNumberFormat="1" applyFont="1" applyFill="1" applyBorder="1" applyAlignment="1">
      <alignment horizontal="right" vertical="center"/>
    </xf>
    <xf numFmtId="200" fontId="1" fillId="0" borderId="16" xfId="0" applyNumberFormat="1" applyFont="1" applyFill="1" applyBorder="1" applyAlignment="1">
      <alignment vertical="center"/>
    </xf>
    <xf numFmtId="49" fontId="1" fillId="0" borderId="19" xfId="0" applyNumberFormat="1" applyFont="1" applyFill="1" applyBorder="1" applyAlignment="1">
      <alignment vertical="center"/>
    </xf>
    <xf numFmtId="208" fontId="1" fillId="0" borderId="20" xfId="0" applyNumberFormat="1" applyFont="1" applyBorder="1" applyAlignment="1">
      <alignment horizontal="right" vertical="center"/>
    </xf>
    <xf numFmtId="200" fontId="1" fillId="0" borderId="20" xfId="0" applyNumberFormat="1" applyFont="1" applyBorder="1" applyAlignment="1">
      <alignment vertical="center"/>
    </xf>
    <xf numFmtId="200" fontId="1" fillId="0" borderId="21" xfId="0" applyNumberFormat="1" applyFont="1" applyFill="1" applyBorder="1" applyAlignment="1">
      <alignment vertical="center"/>
    </xf>
    <xf numFmtId="49" fontId="1" fillId="0" borderId="22" xfId="0" applyNumberFormat="1" applyFont="1" applyFill="1" applyBorder="1" applyAlignment="1">
      <alignment vertical="center"/>
    </xf>
    <xf numFmtId="9" fontId="1" fillId="0" borderId="18" xfId="0" applyNumberFormat="1" applyFont="1" applyFill="1" applyBorder="1" applyAlignment="1">
      <alignment horizontal="right" vertical="center"/>
    </xf>
    <xf numFmtId="9" fontId="1" fillId="0" borderId="16" xfId="0" applyNumberFormat="1" applyFont="1" applyFill="1" applyBorder="1" applyAlignment="1">
      <alignment horizontal="right" vertical="center"/>
    </xf>
    <xf numFmtId="9" fontId="1" fillId="0" borderId="16" xfId="0" applyNumberFormat="1" applyFont="1" applyFill="1" applyBorder="1" applyAlignment="1">
      <alignment vertical="center"/>
    </xf>
    <xf numFmtId="9" fontId="1" fillId="0" borderId="21" xfId="0" applyNumberFormat="1" applyFont="1" applyFill="1" applyBorder="1" applyAlignment="1">
      <alignment vertical="center"/>
    </xf>
    <xf numFmtId="0" fontId="1" fillId="24" borderId="0" xfId="0" applyFont="1" applyFill="1" applyAlignment="1">
      <alignment vertical="center"/>
    </xf>
    <xf numFmtId="200" fontId="1" fillId="24" borderId="14" xfId="0" applyNumberFormat="1" applyFont="1" applyFill="1" applyBorder="1" applyAlignment="1">
      <alignment horizontal="center" vertical="center" wrapText="1" shrinkToFit="1"/>
    </xf>
    <xf numFmtId="200" fontId="4" fillId="24" borderId="14" xfId="0" applyNumberFormat="1" applyFont="1" applyFill="1" applyBorder="1" applyAlignment="1">
      <alignment horizontal="center" vertical="center" wrapText="1"/>
    </xf>
    <xf numFmtId="9" fontId="5" fillId="24" borderId="15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vertical="center" wrapText="1"/>
    </xf>
    <xf numFmtId="49" fontId="1" fillId="24" borderId="10" xfId="0" applyNumberFormat="1" applyFont="1" applyFill="1" applyBorder="1" applyAlignment="1">
      <alignment vertical="center"/>
    </xf>
    <xf numFmtId="208" fontId="1" fillId="24" borderId="11" xfId="0" applyNumberFormat="1" applyFont="1" applyFill="1" applyBorder="1" applyAlignment="1">
      <alignment horizontal="right" vertical="center"/>
    </xf>
    <xf numFmtId="200" fontId="1" fillId="24" borderId="11" xfId="0" applyNumberFormat="1" applyFont="1" applyFill="1" applyBorder="1" applyAlignment="1">
      <alignment vertical="center"/>
    </xf>
    <xf numFmtId="200" fontId="1" fillId="24" borderId="14" xfId="0" applyNumberFormat="1" applyFont="1" applyFill="1" applyBorder="1" applyAlignment="1">
      <alignment vertical="center"/>
    </xf>
    <xf numFmtId="208" fontId="28" fillId="24" borderId="23" xfId="0" applyNumberFormat="1" applyFont="1" applyFill="1" applyBorder="1" applyAlignment="1">
      <alignment horizontal="right" vertical="center" indent="1"/>
    </xf>
    <xf numFmtId="207" fontId="28" fillId="24" borderId="23" xfId="0" applyNumberFormat="1" applyFont="1" applyFill="1" applyBorder="1" applyAlignment="1">
      <alignment horizontal="right" vertical="center" indent="1"/>
    </xf>
    <xf numFmtId="207" fontId="28" fillId="24" borderId="24" xfId="0" applyNumberFormat="1" applyFont="1" applyFill="1" applyBorder="1" applyAlignment="1">
      <alignment horizontal="right" vertical="center" indent="1"/>
    </xf>
    <xf numFmtId="49" fontId="1" fillId="24" borderId="25" xfId="0" applyNumberFormat="1" applyFont="1" applyFill="1" applyBorder="1" applyAlignment="1">
      <alignment vertical="center"/>
    </xf>
    <xf numFmtId="208" fontId="1" fillId="24" borderId="13" xfId="0" applyNumberFormat="1" applyFont="1" applyFill="1" applyBorder="1" applyAlignment="1">
      <alignment horizontal="right" vertical="center"/>
    </xf>
    <xf numFmtId="200" fontId="1" fillId="24" borderId="13" xfId="0" applyNumberFormat="1" applyFont="1" applyFill="1" applyBorder="1" applyAlignment="1">
      <alignment vertical="center"/>
    </xf>
    <xf numFmtId="208" fontId="28" fillId="24" borderId="26" xfId="0" applyNumberFormat="1" applyFont="1" applyFill="1" applyBorder="1" applyAlignment="1">
      <alignment horizontal="right" vertical="center" indent="1"/>
    </xf>
    <xf numFmtId="207" fontId="28" fillId="24" borderId="26" xfId="0" applyNumberFormat="1" applyFont="1" applyFill="1" applyBorder="1" applyAlignment="1">
      <alignment horizontal="right" vertical="center" indent="1"/>
    </xf>
    <xf numFmtId="49" fontId="1" fillId="24" borderId="0" xfId="0" applyNumberFormat="1" applyFont="1" applyFill="1" applyBorder="1" applyAlignment="1">
      <alignment vertical="center"/>
    </xf>
    <xf numFmtId="208" fontId="1" fillId="24" borderId="0" xfId="0" applyNumberFormat="1" applyFont="1" applyFill="1" applyBorder="1" applyAlignment="1">
      <alignment horizontal="right" vertical="center"/>
    </xf>
    <xf numFmtId="200" fontId="1" fillId="24" borderId="0" xfId="0" applyNumberFormat="1" applyFont="1" applyFill="1" applyBorder="1" applyAlignment="1">
      <alignment vertical="center"/>
    </xf>
    <xf numFmtId="9" fontId="1" fillId="24" borderId="0" xfId="0" applyNumberFormat="1" applyFont="1" applyFill="1" applyBorder="1" applyAlignment="1">
      <alignment horizontal="right" vertical="center"/>
    </xf>
    <xf numFmtId="9" fontId="1" fillId="24" borderId="0" xfId="42" applyFont="1" applyFill="1" applyBorder="1" applyAlignment="1">
      <alignment horizontal="center" vertical="center"/>
    </xf>
    <xf numFmtId="193" fontId="3" fillId="24" borderId="0" xfId="69" applyNumberFormat="1" applyFont="1" applyFill="1" applyAlignment="1">
      <alignment vertical="center"/>
      <protection/>
    </xf>
    <xf numFmtId="0" fontId="3" fillId="24" borderId="0" xfId="0" applyFont="1" applyFill="1" applyAlignment="1">
      <alignment horizontal="right" vertical="top" wrapText="1"/>
    </xf>
    <xf numFmtId="0" fontId="3" fillId="24" borderId="0" xfId="0" applyFont="1" applyFill="1" applyAlignment="1">
      <alignment horizontal="left" vertical="top" wrapText="1"/>
    </xf>
    <xf numFmtId="0" fontId="1" fillId="24" borderId="0" xfId="0" applyFont="1" applyFill="1" applyAlignment="1">
      <alignment horizontal="left" vertical="top" wrapText="1"/>
    </xf>
    <xf numFmtId="0" fontId="1" fillId="24" borderId="0" xfId="0" applyFont="1" applyFill="1" applyAlignment="1">
      <alignment horizontal="right" vertical="top" wrapText="1"/>
    </xf>
    <xf numFmtId="208" fontId="1" fillId="24" borderId="0" xfId="0" applyNumberFormat="1" applyFont="1" applyFill="1" applyAlignment="1">
      <alignment vertical="center"/>
    </xf>
    <xf numFmtId="200" fontId="1" fillId="24" borderId="0" xfId="0" applyNumberFormat="1" applyFont="1" applyFill="1" applyAlignment="1">
      <alignment vertical="center"/>
    </xf>
    <xf numFmtId="0" fontId="1" fillId="24" borderId="0" xfId="0" applyFont="1" applyFill="1" applyAlignment="1">
      <alignment horizontal="right" vertical="center"/>
    </xf>
    <xf numFmtId="0" fontId="1" fillId="24" borderId="0" xfId="0" applyFont="1" applyFill="1" applyAlignment="1">
      <alignment horizontal="center" vertical="center"/>
    </xf>
    <xf numFmtId="193" fontId="3" fillId="0" borderId="0" xfId="69" applyNumberFormat="1" applyFont="1" applyAlignment="1">
      <alignment vertical="center" wrapText="1"/>
      <protection/>
    </xf>
    <xf numFmtId="0" fontId="26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38" fontId="6" fillId="0" borderId="0" xfId="51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 wrapText="1"/>
    </xf>
    <xf numFmtId="208" fontId="1" fillId="0" borderId="28" xfId="0" applyNumberFormat="1" applyFont="1" applyFill="1" applyBorder="1" applyAlignment="1">
      <alignment horizontal="center" vertical="center" wrapText="1"/>
    </xf>
    <xf numFmtId="208" fontId="1" fillId="0" borderId="29" xfId="0" applyNumberFormat="1" applyFont="1" applyFill="1" applyBorder="1" applyAlignment="1">
      <alignment horizontal="center" vertical="center" wrapText="1"/>
    </xf>
    <xf numFmtId="200" fontId="1" fillId="0" borderId="30" xfId="0" applyNumberFormat="1" applyFont="1" applyFill="1" applyBorder="1" applyAlignment="1">
      <alignment horizontal="center" vertical="center" wrapText="1" shrinkToFit="1"/>
    </xf>
    <xf numFmtId="200" fontId="1" fillId="0" borderId="12" xfId="0" applyNumberFormat="1" applyFont="1" applyFill="1" applyBorder="1" applyAlignment="1">
      <alignment horizontal="center" vertical="center" wrapText="1" shrinkToFit="1"/>
    </xf>
    <xf numFmtId="200" fontId="1" fillId="0" borderId="31" xfId="0" applyNumberFormat="1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/>
    </xf>
    <xf numFmtId="193" fontId="3" fillId="24" borderId="0" xfId="69" applyNumberFormat="1" applyFont="1" applyFill="1" applyAlignment="1">
      <alignment vertical="center" wrapText="1"/>
      <protection/>
    </xf>
    <xf numFmtId="0" fontId="26" fillId="24" borderId="0" xfId="0" applyFont="1" applyFill="1" applyAlignment="1">
      <alignment vertical="center" wrapText="1"/>
    </xf>
    <xf numFmtId="0" fontId="3" fillId="24" borderId="0" xfId="0" applyFont="1" applyFill="1" applyAlignment="1">
      <alignment horizontal="left" vertical="top" wrapText="1"/>
    </xf>
    <xf numFmtId="0" fontId="26" fillId="24" borderId="0" xfId="0" applyFont="1" applyFill="1" applyAlignment="1">
      <alignment horizontal="left" vertical="top" wrapText="1"/>
    </xf>
    <xf numFmtId="38" fontId="6" fillId="24" borderId="0" xfId="51" applyFont="1" applyFill="1" applyBorder="1" applyAlignment="1">
      <alignment horizontal="left" vertical="center"/>
    </xf>
    <xf numFmtId="0" fontId="1" fillId="24" borderId="27" xfId="0" applyFont="1" applyFill="1" applyBorder="1" applyAlignment="1">
      <alignment horizontal="center" vertical="center" wrapText="1"/>
    </xf>
    <xf numFmtId="208" fontId="1" fillId="24" borderId="28" xfId="0" applyNumberFormat="1" applyFont="1" applyFill="1" applyBorder="1" applyAlignment="1">
      <alignment horizontal="center" vertical="center" wrapText="1"/>
    </xf>
    <xf numFmtId="208" fontId="1" fillId="24" borderId="29" xfId="0" applyNumberFormat="1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/>
    </xf>
    <xf numFmtId="200" fontId="1" fillId="24" borderId="30" xfId="0" applyNumberFormat="1" applyFont="1" applyFill="1" applyBorder="1" applyAlignment="1">
      <alignment horizontal="center" vertical="center" wrapText="1" shrinkToFit="1"/>
    </xf>
    <xf numFmtId="200" fontId="1" fillId="24" borderId="12" xfId="0" applyNumberFormat="1" applyFont="1" applyFill="1" applyBorder="1" applyAlignment="1">
      <alignment horizontal="center" vertical="center" wrapText="1" shrinkToFit="1"/>
    </xf>
    <xf numFmtId="200" fontId="1" fillId="24" borderId="31" xfId="0" applyNumberFormat="1" applyFont="1" applyFill="1" applyBorder="1" applyAlignment="1">
      <alignment horizontal="center" vertical="center" wrapText="1" shrinkToFit="1"/>
    </xf>
    <xf numFmtId="0" fontId="0" fillId="24" borderId="32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 wrapText="1"/>
    </xf>
    <xf numFmtId="177" fontId="0" fillId="24" borderId="34" xfId="0" applyNumberFormat="1" applyFont="1" applyFill="1" applyBorder="1" applyAlignment="1">
      <alignment horizontal="center" vertical="center" wrapText="1"/>
    </xf>
    <xf numFmtId="177" fontId="0" fillId="24" borderId="35" xfId="0" applyNumberFormat="1" applyFont="1" applyFill="1" applyBorder="1" applyAlignment="1">
      <alignment horizontal="center" vertical="center" wrapText="1"/>
    </xf>
    <xf numFmtId="177" fontId="0" fillId="24" borderId="0" xfId="0" applyNumberFormat="1" applyFont="1" applyFill="1" applyBorder="1" applyAlignment="1">
      <alignment horizontal="center" vertical="center"/>
    </xf>
    <xf numFmtId="0" fontId="31" fillId="24" borderId="36" xfId="0" applyFont="1" applyFill="1" applyBorder="1" applyAlignment="1">
      <alignment horizontal="center" vertical="center" wrapText="1"/>
    </xf>
    <xf numFmtId="0" fontId="31" fillId="24" borderId="35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177" fontId="0" fillId="24" borderId="38" xfId="0" applyNumberFormat="1" applyFont="1" applyFill="1" applyBorder="1" applyAlignment="1">
      <alignment horizontal="center" vertical="center" wrapText="1"/>
    </xf>
    <xf numFmtId="177" fontId="0" fillId="24" borderId="39" xfId="0" applyNumberFormat="1" applyFont="1" applyFill="1" applyBorder="1" applyAlignment="1">
      <alignment horizontal="center" vertical="center" wrapText="1"/>
    </xf>
    <xf numFmtId="177" fontId="0" fillId="24" borderId="0" xfId="0" applyNumberFormat="1" applyFont="1" applyFill="1" applyBorder="1" applyAlignment="1">
      <alignment horizontal="center" vertical="center" wrapText="1"/>
    </xf>
    <xf numFmtId="0" fontId="31" fillId="24" borderId="40" xfId="0" applyFont="1" applyFill="1" applyBorder="1" applyAlignment="1">
      <alignment horizontal="center" vertical="center" wrapText="1"/>
    </xf>
    <xf numFmtId="0" fontId="31" fillId="24" borderId="39" xfId="0" applyFont="1" applyFill="1" applyBorder="1" applyAlignment="1">
      <alignment horizontal="center" vertical="center" wrapText="1"/>
    </xf>
    <xf numFmtId="0" fontId="31" fillId="24" borderId="0" xfId="0" applyFont="1" applyFill="1" applyBorder="1" applyAlignment="1">
      <alignment horizontal="center" vertical="center" wrapText="1"/>
    </xf>
    <xf numFmtId="193" fontId="0" fillId="24" borderId="0" xfId="0" applyNumberFormat="1" applyFont="1" applyFill="1" applyBorder="1" applyAlignment="1">
      <alignment horizontal="center" vertical="center" wrapText="1"/>
    </xf>
    <xf numFmtId="193" fontId="0" fillId="24" borderId="0" xfId="0" applyNumberFormat="1" applyFont="1" applyFill="1" applyBorder="1" applyAlignment="1">
      <alignment horizontal="center" vertical="center" wrapText="1"/>
    </xf>
    <xf numFmtId="193" fontId="0" fillId="24" borderId="0" xfId="0" applyNumberFormat="1" applyFont="1" applyFill="1" applyAlignment="1">
      <alignment horizontal="center" vertical="center" wrapText="1"/>
    </xf>
    <xf numFmtId="0" fontId="0" fillId="24" borderId="0" xfId="0" applyFont="1" applyFill="1" applyAlignment="1">
      <alignment vertical="center"/>
    </xf>
    <xf numFmtId="0" fontId="0" fillId="24" borderId="41" xfId="0" applyFont="1" applyFill="1" applyBorder="1" applyAlignment="1">
      <alignment horizontal="center" vertical="center"/>
    </xf>
    <xf numFmtId="0" fontId="0" fillId="24" borderId="42" xfId="0" applyFont="1" applyFill="1" applyBorder="1" applyAlignment="1">
      <alignment horizontal="center" vertical="center"/>
    </xf>
    <xf numFmtId="0" fontId="0" fillId="24" borderId="43" xfId="0" applyFont="1" applyFill="1" applyBorder="1" applyAlignment="1">
      <alignment horizontal="center" vertical="center" wrapText="1"/>
    </xf>
    <xf numFmtId="177" fontId="0" fillId="24" borderId="44" xfId="0" applyNumberFormat="1" applyFont="1" applyFill="1" applyBorder="1" applyAlignment="1">
      <alignment horizontal="center" vertical="center" wrapText="1"/>
    </xf>
    <xf numFmtId="177" fontId="0" fillId="24" borderId="45" xfId="0" applyNumberFormat="1" applyFont="1" applyFill="1" applyBorder="1" applyAlignment="1">
      <alignment horizontal="center" vertical="center" wrapText="1"/>
    </xf>
    <xf numFmtId="0" fontId="31" fillId="24" borderId="41" xfId="0" applyFont="1" applyFill="1" applyBorder="1" applyAlignment="1">
      <alignment horizontal="center" vertical="center" wrapText="1"/>
    </xf>
    <xf numFmtId="0" fontId="31" fillId="24" borderId="45" xfId="0" applyFont="1" applyFill="1" applyBorder="1" applyAlignment="1">
      <alignment horizontal="center" vertical="center" wrapText="1"/>
    </xf>
    <xf numFmtId="193" fontId="0" fillId="24" borderId="0" xfId="0" applyNumberFormat="1" applyFont="1" applyFill="1" applyBorder="1" applyAlignment="1">
      <alignment horizontal="center" vertical="center"/>
    </xf>
    <xf numFmtId="193" fontId="0" fillId="24" borderId="0" xfId="0" applyNumberFormat="1" applyFont="1" applyFill="1" applyBorder="1" applyAlignment="1">
      <alignment horizontal="center" vertical="center"/>
    </xf>
    <xf numFmtId="193" fontId="0" fillId="24" borderId="0" xfId="0" applyNumberFormat="1" applyFont="1" applyFill="1" applyAlignment="1">
      <alignment horizontal="center" vertical="center"/>
    </xf>
    <xf numFmtId="9" fontId="1" fillId="24" borderId="46" xfId="0" applyNumberFormat="1" applyFont="1" applyFill="1" applyBorder="1" applyAlignment="1">
      <alignment horizontal="right" vertical="center"/>
    </xf>
    <xf numFmtId="10" fontId="0" fillId="24" borderId="47" xfId="0" applyNumberFormat="1" applyFont="1" applyFill="1" applyBorder="1" applyAlignment="1">
      <alignment vertical="center"/>
    </xf>
    <xf numFmtId="10" fontId="0" fillId="24" borderId="35" xfId="0" applyNumberFormat="1" applyFont="1" applyFill="1" applyBorder="1" applyAlignment="1">
      <alignment vertical="center"/>
    </xf>
    <xf numFmtId="198" fontId="0" fillId="24" borderId="36" xfId="0" applyNumberFormat="1" applyFont="1" applyFill="1" applyBorder="1" applyAlignment="1">
      <alignment vertical="center"/>
    </xf>
    <xf numFmtId="200" fontId="0" fillId="24" borderId="48" xfId="0" applyNumberFormat="1" applyFont="1" applyFill="1" applyBorder="1" applyAlignment="1">
      <alignment vertical="center"/>
    </xf>
    <xf numFmtId="0" fontId="0" fillId="24" borderId="0" xfId="0" applyFont="1" applyFill="1" applyBorder="1" applyAlignment="1">
      <alignment horizontal="center" vertical="center"/>
    </xf>
    <xf numFmtId="193" fontId="0" fillId="24" borderId="0" xfId="0" applyNumberFormat="1" applyFont="1" applyFill="1" applyAlignment="1">
      <alignment vertical="center"/>
    </xf>
    <xf numFmtId="233" fontId="0" fillId="24" borderId="0" xfId="0" applyNumberFormat="1" applyFont="1" applyFill="1" applyAlignment="1">
      <alignment vertical="center"/>
    </xf>
    <xf numFmtId="0" fontId="0" fillId="24" borderId="49" xfId="68" applyFont="1" applyFill="1" applyBorder="1" applyAlignment="1">
      <alignment wrapText="1"/>
      <protection/>
    </xf>
    <xf numFmtId="0" fontId="0" fillId="24" borderId="50" xfId="68" applyFont="1" applyFill="1" applyBorder="1" applyAlignment="1">
      <alignment wrapText="1"/>
      <protection/>
    </xf>
    <xf numFmtId="200" fontId="0" fillId="24" borderId="51" xfId="0" applyNumberFormat="1" applyFont="1" applyFill="1" applyBorder="1" applyAlignment="1">
      <alignment vertical="center"/>
    </xf>
    <xf numFmtId="10" fontId="0" fillId="24" borderId="0" xfId="0" applyNumberFormat="1" applyFont="1" applyFill="1" applyBorder="1" applyAlignment="1">
      <alignment vertical="center"/>
    </xf>
    <xf numFmtId="200" fontId="0" fillId="24" borderId="0" xfId="0" applyNumberFormat="1" applyFont="1" applyFill="1" applyBorder="1" applyAlignment="1">
      <alignment vertical="center"/>
    </xf>
    <xf numFmtId="49" fontId="0" fillId="24" borderId="23" xfId="0" applyNumberFormat="1" applyFont="1" applyFill="1" applyBorder="1" applyAlignment="1">
      <alignment vertical="center"/>
    </xf>
    <xf numFmtId="0" fontId="0" fillId="24" borderId="52" xfId="68" applyFont="1" applyFill="1" applyBorder="1" applyAlignment="1">
      <alignment wrapText="1"/>
      <protection/>
    </xf>
    <xf numFmtId="0" fontId="0" fillId="24" borderId="27" xfId="68" applyFont="1" applyFill="1" applyBorder="1" applyAlignment="1">
      <alignment wrapText="1"/>
      <protection/>
    </xf>
    <xf numFmtId="200" fontId="0" fillId="24" borderId="53" xfId="0" applyNumberFormat="1" applyFont="1" applyFill="1" applyBorder="1" applyAlignment="1">
      <alignment vertical="center"/>
    </xf>
    <xf numFmtId="10" fontId="0" fillId="24" borderId="54" xfId="0" applyNumberFormat="1" applyFont="1" applyFill="1" applyBorder="1" applyAlignment="1">
      <alignment vertical="center"/>
    </xf>
    <xf numFmtId="10" fontId="0" fillId="24" borderId="55" xfId="0" applyNumberFormat="1" applyFont="1" applyFill="1" applyBorder="1" applyAlignment="1">
      <alignment vertical="center"/>
    </xf>
    <xf numFmtId="198" fontId="0" fillId="24" borderId="56" xfId="0" applyNumberFormat="1" applyFont="1" applyFill="1" applyBorder="1" applyAlignment="1">
      <alignment vertical="center"/>
    </xf>
    <xf numFmtId="200" fontId="0" fillId="24" borderId="55" xfId="0" applyNumberFormat="1" applyFont="1" applyFill="1" applyBorder="1" applyAlignment="1">
      <alignment vertical="center"/>
    </xf>
    <xf numFmtId="200" fontId="32" fillId="24" borderId="53" xfId="0" applyNumberFormat="1" applyFont="1" applyFill="1" applyBorder="1" applyAlignment="1">
      <alignment vertical="center"/>
    </xf>
    <xf numFmtId="198" fontId="32" fillId="24" borderId="56" xfId="0" applyNumberFormat="1" applyFont="1" applyFill="1" applyBorder="1" applyAlignment="1">
      <alignment vertical="center"/>
    </xf>
    <xf numFmtId="200" fontId="32" fillId="24" borderId="55" xfId="0" applyNumberFormat="1" applyFont="1" applyFill="1" applyBorder="1" applyAlignment="1">
      <alignment vertical="center"/>
    </xf>
    <xf numFmtId="9" fontId="1" fillId="24" borderId="15" xfId="0" applyNumberFormat="1" applyFont="1" applyFill="1" applyBorder="1" applyAlignment="1">
      <alignment horizontal="right" vertical="center"/>
    </xf>
    <xf numFmtId="0" fontId="0" fillId="24" borderId="57" xfId="68" applyFont="1" applyFill="1" applyBorder="1" applyAlignment="1">
      <alignment wrapText="1"/>
      <protection/>
    </xf>
    <xf numFmtId="0" fontId="0" fillId="24" borderId="58" xfId="68" applyFont="1" applyFill="1" applyBorder="1" applyAlignment="1">
      <alignment wrapText="1"/>
      <protection/>
    </xf>
    <xf numFmtId="200" fontId="0" fillId="24" borderId="59" xfId="0" applyNumberFormat="1" applyFont="1" applyFill="1" applyBorder="1" applyAlignment="1">
      <alignment vertical="center"/>
    </xf>
    <xf numFmtId="10" fontId="0" fillId="24" borderId="60" xfId="0" applyNumberFormat="1" applyFont="1" applyFill="1" applyBorder="1" applyAlignment="1">
      <alignment vertical="center"/>
    </xf>
    <xf numFmtId="10" fontId="0" fillId="24" borderId="61" xfId="0" applyNumberFormat="1" applyFont="1" applyFill="1" applyBorder="1" applyAlignment="1">
      <alignment vertical="center"/>
    </xf>
    <xf numFmtId="198" fontId="0" fillId="24" borderId="62" xfId="0" applyNumberFormat="1" applyFont="1" applyFill="1" applyBorder="1" applyAlignment="1">
      <alignment vertical="center"/>
    </xf>
    <xf numFmtId="200" fontId="0" fillId="24" borderId="61" xfId="0" applyNumberFormat="1" applyFont="1" applyFill="1" applyBorder="1" applyAlignment="1">
      <alignment vertical="center"/>
    </xf>
    <xf numFmtId="49" fontId="0" fillId="24" borderId="26" xfId="0" applyNumberFormat="1" applyFont="1" applyFill="1" applyBorder="1" applyAlignment="1">
      <alignment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6" xfId="66"/>
    <cellStyle name="標準 8" xfId="67"/>
    <cellStyle name="標準_Sheet1" xfId="68"/>
    <cellStyle name="標準_ラス一覧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kyuuyosuijunnkmisyahappyousiryouhyou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域手当補正後ラス (愛知県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F72"/>
  <sheetViews>
    <sheetView tabSelected="1" view="pageBreakPreview" zoomScaleSheetLayoutView="100" zoomScalePageLayoutView="0" workbookViewId="0" topLeftCell="A1">
      <selection activeCell="A2" sqref="A2:A4"/>
    </sheetView>
  </sheetViews>
  <sheetFormatPr defaultColWidth="9.00390625" defaultRowHeight="13.5"/>
  <cols>
    <col min="1" max="1" width="20.50390625" style="4" customWidth="1"/>
    <col min="2" max="2" width="21.00390625" style="6" customWidth="1"/>
    <col min="3" max="3" width="21.00390625" style="5" customWidth="1"/>
    <col min="4" max="4" width="1.75390625" style="5" customWidth="1"/>
    <col min="5" max="6" width="19.625" style="3" customWidth="1"/>
    <col min="7" max="29" width="4.25390625" style="1" customWidth="1"/>
    <col min="30" max="30" width="9.00390625" style="1" customWidth="1"/>
    <col min="31" max="16384" width="9.00390625" style="1" customWidth="1"/>
  </cols>
  <sheetData>
    <row r="1" spans="1:6" ht="36.75" customHeight="1" thickBot="1">
      <c r="A1" s="77" t="s">
        <v>62</v>
      </c>
      <c r="B1" s="77"/>
      <c r="C1" s="77"/>
      <c r="D1" s="77"/>
      <c r="E1" s="77"/>
      <c r="F1" s="77"/>
    </row>
    <row r="2" spans="1:6" ht="15" customHeight="1">
      <c r="A2" s="78" t="s">
        <v>48</v>
      </c>
      <c r="B2" s="79" t="s">
        <v>61</v>
      </c>
      <c r="C2" s="81" t="s">
        <v>49</v>
      </c>
      <c r="D2" s="18"/>
      <c r="E2" s="84" t="s">
        <v>50</v>
      </c>
      <c r="F2" s="84"/>
    </row>
    <row r="3" spans="1:6" ht="16.5" customHeight="1">
      <c r="A3" s="78"/>
      <c r="B3" s="80"/>
      <c r="C3" s="82"/>
      <c r="D3" s="18"/>
      <c r="E3" s="84" t="s">
        <v>194</v>
      </c>
      <c r="F3" s="84"/>
    </row>
    <row r="4" spans="1:6" s="2" customFormat="1" ht="17.25" customHeight="1">
      <c r="A4" s="78"/>
      <c r="B4" s="80"/>
      <c r="C4" s="83"/>
      <c r="D4" s="19"/>
      <c r="E4" s="21" t="s">
        <v>51</v>
      </c>
      <c r="F4" s="21" t="s">
        <v>52</v>
      </c>
    </row>
    <row r="5" spans="1:32" ht="12.75" customHeight="1">
      <c r="A5" s="7" t="s">
        <v>69</v>
      </c>
      <c r="B5" s="10">
        <v>100.8</v>
      </c>
      <c r="C5" s="8">
        <v>103.5</v>
      </c>
      <c r="D5" s="20"/>
      <c r="E5" s="38">
        <v>0.1</v>
      </c>
      <c r="F5" s="38">
        <v>0.13</v>
      </c>
      <c r="AD5" s="1" t="s">
        <v>124</v>
      </c>
      <c r="AE5" s="30">
        <v>10</v>
      </c>
      <c r="AF5" s="30">
        <v>13</v>
      </c>
    </row>
    <row r="6" spans="1:32" ht="12.75" customHeight="1">
      <c r="A6" s="7" t="s">
        <v>0</v>
      </c>
      <c r="B6" s="9">
        <v>96.3</v>
      </c>
      <c r="C6" s="8">
        <v>95.4</v>
      </c>
      <c r="D6" s="20"/>
      <c r="E6" s="39">
        <v>0.04</v>
      </c>
      <c r="F6" s="39">
        <v>0.03</v>
      </c>
      <c r="AD6" s="1" t="s">
        <v>71</v>
      </c>
      <c r="AE6" s="31">
        <v>4</v>
      </c>
      <c r="AF6" s="31">
        <v>3</v>
      </c>
    </row>
    <row r="7" spans="1:32" ht="12.75" customHeight="1">
      <c r="A7" s="7" t="s">
        <v>1</v>
      </c>
      <c r="B7" s="10">
        <v>104.3</v>
      </c>
      <c r="C7" s="8">
        <v>100.4</v>
      </c>
      <c r="D7" s="20"/>
      <c r="E7" s="40">
        <v>0.08</v>
      </c>
      <c r="F7" s="40">
        <v>0.04</v>
      </c>
      <c r="AD7" s="1" t="s">
        <v>72</v>
      </c>
      <c r="AE7" s="32">
        <v>8</v>
      </c>
      <c r="AF7" s="32">
        <v>4</v>
      </c>
    </row>
    <row r="8" spans="1:32" ht="12.75" customHeight="1">
      <c r="A8" s="7" t="s">
        <v>2</v>
      </c>
      <c r="B8" s="10">
        <v>101.9</v>
      </c>
      <c r="C8" s="8">
        <v>100.9</v>
      </c>
      <c r="D8" s="20"/>
      <c r="E8" s="40">
        <v>0.04</v>
      </c>
      <c r="F8" s="40">
        <v>0.03</v>
      </c>
      <c r="AD8" s="1" t="s">
        <v>73</v>
      </c>
      <c r="AE8" s="32">
        <v>4</v>
      </c>
      <c r="AF8" s="32">
        <v>3</v>
      </c>
    </row>
    <row r="9" spans="1:32" ht="12.75" customHeight="1">
      <c r="A9" s="7" t="s">
        <v>3</v>
      </c>
      <c r="B9" s="10">
        <v>100.5</v>
      </c>
      <c r="C9" s="8">
        <v>100.5</v>
      </c>
      <c r="D9" s="20"/>
      <c r="E9" s="40">
        <v>0.06</v>
      </c>
      <c r="F9" s="40">
        <v>0.06</v>
      </c>
      <c r="AD9" s="1" t="s">
        <v>74</v>
      </c>
      <c r="AE9" s="32">
        <v>6</v>
      </c>
      <c r="AF9" s="32">
        <v>6</v>
      </c>
    </row>
    <row r="10" spans="1:32" ht="12.75" customHeight="1">
      <c r="A10" s="7" t="s">
        <v>4</v>
      </c>
      <c r="B10" s="10">
        <v>99</v>
      </c>
      <c r="C10" s="8">
        <v>99</v>
      </c>
      <c r="D10" s="20"/>
      <c r="E10" s="40">
        <v>0.03</v>
      </c>
      <c r="F10" s="40">
        <v>0.03</v>
      </c>
      <c r="AD10" s="1" t="s">
        <v>75</v>
      </c>
      <c r="AE10" s="32">
        <v>3</v>
      </c>
      <c r="AF10" s="32">
        <v>3</v>
      </c>
    </row>
    <row r="11" spans="1:32" ht="12.75" customHeight="1">
      <c r="A11" s="7" t="s">
        <v>5</v>
      </c>
      <c r="B11" s="10">
        <v>101.5</v>
      </c>
      <c r="C11" s="8">
        <v>101.5</v>
      </c>
      <c r="D11" s="20"/>
      <c r="E11" s="40">
        <v>0.04</v>
      </c>
      <c r="F11" s="40">
        <v>0.04</v>
      </c>
      <c r="AD11" s="1" t="s">
        <v>76</v>
      </c>
      <c r="AE11" s="32">
        <v>4</v>
      </c>
      <c r="AF11" s="32">
        <v>4</v>
      </c>
    </row>
    <row r="12" spans="1:32" ht="12.75" customHeight="1">
      <c r="A12" s="7" t="s">
        <v>6</v>
      </c>
      <c r="B12" s="10">
        <v>102</v>
      </c>
      <c r="C12" s="8">
        <v>102</v>
      </c>
      <c r="D12" s="20"/>
      <c r="E12" s="40">
        <v>0.02</v>
      </c>
      <c r="F12" s="39">
        <v>0.02</v>
      </c>
      <c r="AD12" s="1" t="s">
        <v>77</v>
      </c>
      <c r="AE12" s="32">
        <v>2</v>
      </c>
      <c r="AF12" s="31">
        <v>2</v>
      </c>
    </row>
    <row r="13" spans="1:32" ht="12.75" customHeight="1">
      <c r="A13" s="7" t="s">
        <v>7</v>
      </c>
      <c r="B13" s="10">
        <v>95</v>
      </c>
      <c r="C13" s="8">
        <v>95</v>
      </c>
      <c r="D13" s="20"/>
      <c r="E13" s="40">
        <v>0.04</v>
      </c>
      <c r="F13" s="40">
        <v>0.04</v>
      </c>
      <c r="AD13" s="1" t="s">
        <v>78</v>
      </c>
      <c r="AE13" s="32">
        <v>4</v>
      </c>
      <c r="AF13" s="32">
        <v>4</v>
      </c>
    </row>
    <row r="14" spans="1:32" ht="12.75" customHeight="1">
      <c r="A14" s="7" t="s">
        <v>8</v>
      </c>
      <c r="B14" s="10">
        <v>99.1</v>
      </c>
      <c r="C14" s="8">
        <v>99.1</v>
      </c>
      <c r="D14" s="20"/>
      <c r="E14" s="40">
        <v>0.06</v>
      </c>
      <c r="F14" s="40">
        <v>0.06</v>
      </c>
      <c r="AD14" s="1" t="s">
        <v>79</v>
      </c>
      <c r="AE14" s="32">
        <v>6</v>
      </c>
      <c r="AF14" s="32">
        <v>6</v>
      </c>
    </row>
    <row r="15" spans="1:32" ht="12.75" customHeight="1">
      <c r="A15" s="7" t="s">
        <v>9</v>
      </c>
      <c r="B15" s="10">
        <v>101.2</v>
      </c>
      <c r="C15" s="8">
        <v>101.2</v>
      </c>
      <c r="D15" s="20"/>
      <c r="E15" s="39">
        <v>0.13</v>
      </c>
      <c r="F15" s="39">
        <v>0.13</v>
      </c>
      <c r="AD15" s="1" t="s">
        <v>80</v>
      </c>
      <c r="AE15" s="31">
        <v>13</v>
      </c>
      <c r="AF15" s="31">
        <v>13</v>
      </c>
    </row>
    <row r="16" spans="1:32" ht="12.75" customHeight="1">
      <c r="A16" s="7" t="s">
        <v>10</v>
      </c>
      <c r="B16" s="10">
        <v>100.3</v>
      </c>
      <c r="C16" s="8">
        <v>100.3</v>
      </c>
      <c r="D16" s="20"/>
      <c r="E16" s="40">
        <v>0.13</v>
      </c>
      <c r="F16" s="40">
        <v>0.13</v>
      </c>
      <c r="AD16" s="1" t="s">
        <v>81</v>
      </c>
      <c r="AE16" s="32">
        <v>13</v>
      </c>
      <c r="AF16" s="32">
        <v>13</v>
      </c>
    </row>
    <row r="17" spans="1:32" ht="12.75" customHeight="1">
      <c r="A17" s="7" t="s">
        <v>11</v>
      </c>
      <c r="B17" s="10">
        <v>103.9</v>
      </c>
      <c r="C17" s="8">
        <v>98.2</v>
      </c>
      <c r="D17" s="20"/>
      <c r="E17" s="40">
        <v>0.1</v>
      </c>
      <c r="F17" s="39">
        <v>0.04</v>
      </c>
      <c r="AD17" s="1" t="s">
        <v>82</v>
      </c>
      <c r="AE17" s="32">
        <v>10</v>
      </c>
      <c r="AF17" s="31">
        <v>4</v>
      </c>
    </row>
    <row r="18" spans="1:32" ht="12.75" customHeight="1">
      <c r="A18" s="7" t="s">
        <v>12</v>
      </c>
      <c r="B18" s="10">
        <v>99.3</v>
      </c>
      <c r="C18" s="8">
        <v>98.4</v>
      </c>
      <c r="D18" s="20"/>
      <c r="E18" s="40">
        <v>0.08</v>
      </c>
      <c r="F18" s="40">
        <v>0.07</v>
      </c>
      <c r="AD18" s="1" t="s">
        <v>83</v>
      </c>
      <c r="AE18" s="32">
        <v>8</v>
      </c>
      <c r="AF18" s="32">
        <v>7.000000000000001</v>
      </c>
    </row>
    <row r="19" spans="1:32" ht="12.75" customHeight="1">
      <c r="A19" s="7" t="s">
        <v>13</v>
      </c>
      <c r="B19" s="10">
        <v>100.1</v>
      </c>
      <c r="C19" s="8">
        <v>100.1</v>
      </c>
      <c r="D19" s="20"/>
      <c r="E19" s="28" t="s">
        <v>197</v>
      </c>
      <c r="F19" s="28" t="s">
        <v>198</v>
      </c>
      <c r="AD19" s="1" t="s">
        <v>84</v>
      </c>
      <c r="AE19" s="25">
        <v>0</v>
      </c>
      <c r="AF19" s="25">
        <v>0</v>
      </c>
    </row>
    <row r="20" spans="1:32" ht="12.75" customHeight="1">
      <c r="A20" s="7" t="s">
        <v>14</v>
      </c>
      <c r="B20" s="10">
        <v>101.8</v>
      </c>
      <c r="C20" s="8">
        <v>101.8</v>
      </c>
      <c r="D20" s="20"/>
      <c r="E20" s="40">
        <v>0.04</v>
      </c>
      <c r="F20" s="40">
        <v>0.04</v>
      </c>
      <c r="AD20" s="1" t="s">
        <v>85</v>
      </c>
      <c r="AE20" s="32">
        <v>4</v>
      </c>
      <c r="AF20" s="32">
        <v>4</v>
      </c>
    </row>
    <row r="21" spans="1:32" ht="12.75" customHeight="1">
      <c r="A21" s="7" t="s">
        <v>15</v>
      </c>
      <c r="B21" s="10">
        <v>95.4</v>
      </c>
      <c r="C21" s="8">
        <v>95.4</v>
      </c>
      <c r="D21" s="20"/>
      <c r="E21" s="40">
        <v>0.01</v>
      </c>
      <c r="F21" s="40">
        <v>0.01</v>
      </c>
      <c r="AD21" s="1" t="s">
        <v>86</v>
      </c>
      <c r="AE21" s="32">
        <v>1</v>
      </c>
      <c r="AF21" s="32">
        <v>1</v>
      </c>
    </row>
    <row r="22" spans="1:32" ht="12.75" customHeight="1">
      <c r="A22" s="7" t="s">
        <v>16</v>
      </c>
      <c r="B22" s="10">
        <v>99.7</v>
      </c>
      <c r="C22" s="8">
        <v>99.7</v>
      </c>
      <c r="D22" s="20"/>
      <c r="E22" s="40">
        <v>0.04</v>
      </c>
      <c r="F22" s="40">
        <v>0.04</v>
      </c>
      <c r="AD22" s="1" t="s">
        <v>87</v>
      </c>
      <c r="AE22" s="32">
        <v>4</v>
      </c>
      <c r="AF22" s="32">
        <v>4</v>
      </c>
    </row>
    <row r="23" spans="1:32" ht="12.75" customHeight="1">
      <c r="A23" s="33" t="s">
        <v>17</v>
      </c>
      <c r="B23" s="34">
        <v>101.5</v>
      </c>
      <c r="C23" s="35">
        <v>100.5</v>
      </c>
      <c r="D23" s="20"/>
      <c r="E23" s="41">
        <v>0.04</v>
      </c>
      <c r="F23" s="41">
        <v>0.03</v>
      </c>
      <c r="AD23" s="1" t="s">
        <v>88</v>
      </c>
      <c r="AE23" s="36">
        <v>4</v>
      </c>
      <c r="AF23" s="36">
        <v>3</v>
      </c>
    </row>
    <row r="24" spans="1:32" ht="12.75" customHeight="1">
      <c r="A24" s="7" t="s">
        <v>18</v>
      </c>
      <c r="B24" s="10">
        <v>98.4</v>
      </c>
      <c r="C24" s="8">
        <v>98.4</v>
      </c>
      <c r="D24" s="20"/>
      <c r="E24" s="40">
        <v>0.04</v>
      </c>
      <c r="F24" s="40">
        <v>0.04</v>
      </c>
      <c r="AD24" s="1" t="s">
        <v>89</v>
      </c>
      <c r="AE24" s="32">
        <v>4</v>
      </c>
      <c r="AF24" s="32">
        <v>4</v>
      </c>
    </row>
    <row r="25" spans="1:32" ht="12.75" customHeight="1">
      <c r="A25" s="7" t="s">
        <v>19</v>
      </c>
      <c r="B25" s="10">
        <v>97.9</v>
      </c>
      <c r="C25" s="8">
        <v>97.9</v>
      </c>
      <c r="D25" s="20"/>
      <c r="E25" s="28" t="s">
        <v>198</v>
      </c>
      <c r="F25" s="28" t="s">
        <v>199</v>
      </c>
      <c r="AD25" s="1" t="s">
        <v>90</v>
      </c>
      <c r="AE25" s="25">
        <v>0</v>
      </c>
      <c r="AF25" s="25">
        <v>0</v>
      </c>
    </row>
    <row r="26" spans="1:32" ht="12.75" customHeight="1">
      <c r="A26" s="7" t="s">
        <v>20</v>
      </c>
      <c r="B26" s="8">
        <v>106</v>
      </c>
      <c r="C26" s="8">
        <v>102.1</v>
      </c>
      <c r="D26" s="20"/>
      <c r="E26" s="40">
        <v>0.08</v>
      </c>
      <c r="F26" s="40">
        <v>0.04</v>
      </c>
      <c r="AD26" s="1" t="s">
        <v>91</v>
      </c>
      <c r="AE26" s="32">
        <v>8</v>
      </c>
      <c r="AF26" s="32">
        <v>4</v>
      </c>
    </row>
    <row r="27" spans="1:32" ht="12.75" customHeight="1">
      <c r="A27" s="7" t="s">
        <v>21</v>
      </c>
      <c r="B27" s="10">
        <v>98.5</v>
      </c>
      <c r="C27" s="8">
        <v>96.7</v>
      </c>
      <c r="D27" s="20"/>
      <c r="E27" s="40">
        <v>0.08</v>
      </c>
      <c r="F27" s="40">
        <v>0.06</v>
      </c>
      <c r="AD27" s="1" t="s">
        <v>92</v>
      </c>
      <c r="AE27" s="32">
        <v>8</v>
      </c>
      <c r="AF27" s="32">
        <v>6</v>
      </c>
    </row>
    <row r="28" spans="1:32" ht="12.75" customHeight="1">
      <c r="A28" s="7" t="s">
        <v>22</v>
      </c>
      <c r="B28" s="10">
        <v>97.8</v>
      </c>
      <c r="C28" s="8">
        <v>97.8</v>
      </c>
      <c r="D28" s="20"/>
      <c r="E28" s="39">
        <v>0.07</v>
      </c>
      <c r="F28" s="39">
        <v>0.07</v>
      </c>
      <c r="AD28" s="1" t="s">
        <v>93</v>
      </c>
      <c r="AE28" s="31">
        <v>7.000000000000001</v>
      </c>
      <c r="AF28" s="31">
        <v>7.000000000000001</v>
      </c>
    </row>
    <row r="29" spans="1:32" ht="12.75" customHeight="1">
      <c r="A29" s="7" t="s">
        <v>23</v>
      </c>
      <c r="B29" s="10">
        <v>102.7</v>
      </c>
      <c r="C29" s="8">
        <v>99.8</v>
      </c>
      <c r="D29" s="20"/>
      <c r="E29" s="40">
        <v>0.08</v>
      </c>
      <c r="F29" s="40">
        <v>0.05</v>
      </c>
      <c r="AD29" s="1" t="s">
        <v>94</v>
      </c>
      <c r="AE29" s="32">
        <v>8</v>
      </c>
      <c r="AF29" s="32">
        <v>5</v>
      </c>
    </row>
    <row r="30" spans="1:32" ht="12.75" customHeight="1">
      <c r="A30" s="7" t="s">
        <v>24</v>
      </c>
      <c r="B30" s="10">
        <v>101.1</v>
      </c>
      <c r="C30" s="8">
        <v>101.1</v>
      </c>
      <c r="D30" s="20"/>
      <c r="E30" s="40">
        <v>0.06</v>
      </c>
      <c r="F30" s="40">
        <v>0.06</v>
      </c>
      <c r="AD30" s="1" t="s">
        <v>95</v>
      </c>
      <c r="AE30" s="32">
        <v>6</v>
      </c>
      <c r="AF30" s="32">
        <v>6</v>
      </c>
    </row>
    <row r="31" spans="1:32" ht="12.75" customHeight="1">
      <c r="A31" s="7" t="s">
        <v>25</v>
      </c>
      <c r="B31" s="10">
        <v>104.2</v>
      </c>
      <c r="C31" s="8">
        <v>98.3</v>
      </c>
      <c r="D31" s="20"/>
      <c r="E31" s="40">
        <v>0.06</v>
      </c>
      <c r="F31" s="28" t="s">
        <v>198</v>
      </c>
      <c r="AD31" s="1" t="s">
        <v>96</v>
      </c>
      <c r="AE31" s="32">
        <v>6</v>
      </c>
      <c r="AF31" s="25">
        <v>0</v>
      </c>
    </row>
    <row r="32" spans="1:32" ht="12.75" customHeight="1">
      <c r="A32" s="7" t="s">
        <v>26</v>
      </c>
      <c r="B32" s="10">
        <v>101.9</v>
      </c>
      <c r="C32" s="8">
        <v>101.9</v>
      </c>
      <c r="D32" s="20"/>
      <c r="E32" s="39">
        <v>0.04</v>
      </c>
      <c r="F32" s="39">
        <v>0.04</v>
      </c>
      <c r="AD32" s="1" t="s">
        <v>97</v>
      </c>
      <c r="AE32" s="31">
        <v>4</v>
      </c>
      <c r="AF32" s="31">
        <v>4</v>
      </c>
    </row>
    <row r="33" spans="1:32" ht="12.75" customHeight="1">
      <c r="A33" s="7" t="s">
        <v>27</v>
      </c>
      <c r="B33" s="10">
        <v>99.3</v>
      </c>
      <c r="C33" s="8">
        <v>100.2</v>
      </c>
      <c r="D33" s="20"/>
      <c r="E33" s="40">
        <v>0.1</v>
      </c>
      <c r="F33" s="40">
        <v>0.11</v>
      </c>
      <c r="AD33" s="1" t="s">
        <v>98</v>
      </c>
      <c r="AE33" s="32">
        <v>10</v>
      </c>
      <c r="AF33" s="32">
        <v>11</v>
      </c>
    </row>
    <row r="34" spans="1:32" ht="12.75" customHeight="1">
      <c r="A34" s="7" t="s">
        <v>28</v>
      </c>
      <c r="B34" s="10">
        <v>94</v>
      </c>
      <c r="C34" s="8">
        <v>98.3</v>
      </c>
      <c r="D34" s="20"/>
      <c r="E34" s="39">
        <v>0.1</v>
      </c>
      <c r="F34" s="39">
        <v>0.15</v>
      </c>
      <c r="AD34" s="1" t="s">
        <v>99</v>
      </c>
      <c r="AE34" s="31">
        <v>10</v>
      </c>
      <c r="AF34" s="31">
        <v>15</v>
      </c>
    </row>
    <row r="35" spans="1:32" ht="12.75" customHeight="1">
      <c r="A35" s="7" t="s">
        <v>64</v>
      </c>
      <c r="B35" s="10">
        <v>98.3</v>
      </c>
      <c r="C35" s="8">
        <v>98.3</v>
      </c>
      <c r="D35" s="20"/>
      <c r="E35" s="40">
        <v>0.02</v>
      </c>
      <c r="F35" s="40">
        <v>0.02</v>
      </c>
      <c r="AD35" s="1" t="s">
        <v>100</v>
      </c>
      <c r="AE35" s="32">
        <v>2</v>
      </c>
      <c r="AF35" s="32">
        <v>2</v>
      </c>
    </row>
    <row r="36" spans="1:32" ht="12.75" customHeight="1">
      <c r="A36" s="7" t="s">
        <v>68</v>
      </c>
      <c r="B36" s="10">
        <v>90.6</v>
      </c>
      <c r="C36" s="8">
        <v>90.6</v>
      </c>
      <c r="D36" s="20"/>
      <c r="E36" s="40">
        <v>0.04</v>
      </c>
      <c r="F36" s="40">
        <v>0.04</v>
      </c>
      <c r="AD36" s="1" t="s">
        <v>101</v>
      </c>
      <c r="AE36" s="32">
        <v>4</v>
      </c>
      <c r="AF36" s="32">
        <v>4</v>
      </c>
    </row>
    <row r="37" spans="1:32" ht="12.75" customHeight="1">
      <c r="A37" s="7" t="s">
        <v>67</v>
      </c>
      <c r="B37" s="10">
        <v>95.6</v>
      </c>
      <c r="C37" s="8">
        <v>95.6</v>
      </c>
      <c r="D37" s="20"/>
      <c r="E37" s="40">
        <v>0.05</v>
      </c>
      <c r="F37" s="40">
        <v>0.05</v>
      </c>
      <c r="AD37" s="1" t="s">
        <v>102</v>
      </c>
      <c r="AE37" s="32">
        <v>5</v>
      </c>
      <c r="AF37" s="32">
        <v>5</v>
      </c>
    </row>
    <row r="38" spans="1:32" ht="12.75" customHeight="1">
      <c r="A38" s="7" t="s">
        <v>65</v>
      </c>
      <c r="B38" s="10">
        <v>98.1</v>
      </c>
      <c r="C38" s="8">
        <v>98.1</v>
      </c>
      <c r="D38" s="20"/>
      <c r="E38" s="39">
        <v>0.04</v>
      </c>
      <c r="F38" s="39">
        <v>0.04</v>
      </c>
      <c r="AD38" s="1" t="s">
        <v>103</v>
      </c>
      <c r="AE38" s="31">
        <v>4</v>
      </c>
      <c r="AF38" s="31">
        <v>4</v>
      </c>
    </row>
    <row r="39" spans="1:32" ht="12.75" customHeight="1">
      <c r="A39" s="7" t="s">
        <v>66</v>
      </c>
      <c r="B39" s="10">
        <v>97.5</v>
      </c>
      <c r="C39" s="8">
        <v>97.5</v>
      </c>
      <c r="D39" s="20"/>
      <c r="E39" s="40">
        <v>0.04</v>
      </c>
      <c r="F39" s="40">
        <v>0.04</v>
      </c>
      <c r="AD39" s="1" t="s">
        <v>104</v>
      </c>
      <c r="AE39" s="32">
        <v>4</v>
      </c>
      <c r="AF39" s="32">
        <v>4</v>
      </c>
    </row>
    <row r="40" spans="1:32" ht="12.75" customHeight="1">
      <c r="A40" s="7" t="s">
        <v>45</v>
      </c>
      <c r="B40" s="10">
        <v>102.2</v>
      </c>
      <c r="C40" s="8">
        <v>97.6</v>
      </c>
      <c r="D40" s="20"/>
      <c r="E40" s="40">
        <v>0.1</v>
      </c>
      <c r="F40" s="40">
        <v>0.05</v>
      </c>
      <c r="AD40" s="1" t="s">
        <v>105</v>
      </c>
      <c r="AE40" s="32">
        <v>10</v>
      </c>
      <c r="AF40" s="32">
        <v>5</v>
      </c>
    </row>
    <row r="41" spans="1:32" ht="12.75" customHeight="1">
      <c r="A41" s="7" t="s">
        <v>46</v>
      </c>
      <c r="B41" s="10">
        <v>93.5</v>
      </c>
      <c r="C41" s="8">
        <v>93.5</v>
      </c>
      <c r="D41" s="20"/>
      <c r="E41" s="39">
        <v>0.04</v>
      </c>
      <c r="F41" s="39">
        <v>0.04</v>
      </c>
      <c r="AD41" s="1" t="s">
        <v>106</v>
      </c>
      <c r="AE41" s="31">
        <v>4</v>
      </c>
      <c r="AF41" s="31">
        <v>4</v>
      </c>
    </row>
    <row r="42" spans="1:32" ht="12.75" customHeight="1">
      <c r="A42" s="7" t="s">
        <v>63</v>
      </c>
      <c r="B42" s="10">
        <v>99.6</v>
      </c>
      <c r="C42" s="8">
        <v>97.7</v>
      </c>
      <c r="D42" s="20"/>
      <c r="E42" s="40">
        <v>0.07</v>
      </c>
      <c r="F42" s="40">
        <v>0.05</v>
      </c>
      <c r="AD42" s="1" t="s">
        <v>107</v>
      </c>
      <c r="AE42" s="32">
        <v>7.000000000000001</v>
      </c>
      <c r="AF42" s="32">
        <v>5</v>
      </c>
    </row>
    <row r="43" spans="1:32" ht="12.75" customHeight="1">
      <c r="A43" s="7" t="s">
        <v>29</v>
      </c>
      <c r="B43" s="10">
        <v>103</v>
      </c>
      <c r="C43" s="8">
        <v>101.1</v>
      </c>
      <c r="D43" s="20"/>
      <c r="E43" s="40">
        <v>0.06</v>
      </c>
      <c r="F43" s="40">
        <v>0.04</v>
      </c>
      <c r="AD43" s="1" t="s">
        <v>108</v>
      </c>
      <c r="AE43" s="32">
        <v>6</v>
      </c>
      <c r="AF43" s="32">
        <v>4</v>
      </c>
    </row>
    <row r="44" spans="1:32" ht="12.75" customHeight="1">
      <c r="A44" s="7" t="s">
        <v>30</v>
      </c>
      <c r="B44" s="10">
        <v>99.9</v>
      </c>
      <c r="C44" s="8">
        <v>99.9</v>
      </c>
      <c r="D44" s="20"/>
      <c r="E44" s="40">
        <v>0.04</v>
      </c>
      <c r="F44" s="40">
        <v>0.04</v>
      </c>
      <c r="AD44" s="1" t="s">
        <v>109</v>
      </c>
      <c r="AE44" s="32">
        <v>4</v>
      </c>
      <c r="AF44" s="32">
        <v>4</v>
      </c>
    </row>
    <row r="45" spans="1:32" ht="12.75" customHeight="1">
      <c r="A45" s="7" t="s">
        <v>31</v>
      </c>
      <c r="B45" s="10">
        <v>97.2</v>
      </c>
      <c r="C45" s="8">
        <v>95.3</v>
      </c>
      <c r="D45" s="20"/>
      <c r="E45" s="40">
        <v>0.03</v>
      </c>
      <c r="F45" s="40">
        <v>0.01</v>
      </c>
      <c r="AD45" s="1" t="s">
        <v>110</v>
      </c>
      <c r="AE45" s="32">
        <v>3</v>
      </c>
      <c r="AF45" s="32">
        <v>1</v>
      </c>
    </row>
    <row r="46" spans="1:32" ht="12.75" customHeight="1">
      <c r="A46" s="7" t="s">
        <v>32</v>
      </c>
      <c r="B46" s="10">
        <v>94</v>
      </c>
      <c r="C46" s="8">
        <v>94</v>
      </c>
      <c r="D46" s="20"/>
      <c r="E46" s="39">
        <v>0.01</v>
      </c>
      <c r="F46" s="39">
        <v>0.01</v>
      </c>
      <c r="AD46" s="1" t="s">
        <v>111</v>
      </c>
      <c r="AE46" s="31">
        <v>1</v>
      </c>
      <c r="AF46" s="31">
        <v>1</v>
      </c>
    </row>
    <row r="47" spans="1:32" ht="12.75" customHeight="1">
      <c r="A47" s="7" t="s">
        <v>33</v>
      </c>
      <c r="B47" s="10">
        <v>92</v>
      </c>
      <c r="C47" s="8">
        <v>92</v>
      </c>
      <c r="D47" s="20"/>
      <c r="E47" s="39">
        <v>0.04</v>
      </c>
      <c r="F47" s="39">
        <v>0.04</v>
      </c>
      <c r="AD47" s="1" t="s">
        <v>112</v>
      </c>
      <c r="AE47" s="31">
        <v>4</v>
      </c>
      <c r="AF47" s="31">
        <v>4</v>
      </c>
    </row>
    <row r="48" spans="1:32" ht="12.75" customHeight="1">
      <c r="A48" s="7" t="s">
        <v>34</v>
      </c>
      <c r="B48" s="10">
        <v>90.5</v>
      </c>
      <c r="C48" s="8">
        <v>90.5</v>
      </c>
      <c r="D48" s="20"/>
      <c r="E48" s="40">
        <v>0.04</v>
      </c>
      <c r="F48" s="40">
        <v>0.04</v>
      </c>
      <c r="AD48" s="1" t="s">
        <v>113</v>
      </c>
      <c r="AE48" s="32">
        <v>4</v>
      </c>
      <c r="AF48" s="32">
        <v>4</v>
      </c>
    </row>
    <row r="49" spans="1:32" ht="12.75" customHeight="1">
      <c r="A49" s="7" t="s">
        <v>35</v>
      </c>
      <c r="B49" s="10">
        <v>96.7</v>
      </c>
      <c r="C49" s="8">
        <v>94.8</v>
      </c>
      <c r="D49" s="20"/>
      <c r="E49" s="40">
        <v>0.03</v>
      </c>
      <c r="F49" s="40">
        <v>0.01</v>
      </c>
      <c r="AD49" s="1" t="s">
        <v>114</v>
      </c>
      <c r="AE49" s="32">
        <v>3</v>
      </c>
      <c r="AF49" s="32">
        <v>1</v>
      </c>
    </row>
    <row r="50" spans="1:32" ht="12.75" customHeight="1">
      <c r="A50" s="7" t="s">
        <v>36</v>
      </c>
      <c r="B50" s="10">
        <v>94.9</v>
      </c>
      <c r="C50" s="8">
        <v>93.1</v>
      </c>
      <c r="D50" s="20"/>
      <c r="E50" s="39">
        <v>0.03</v>
      </c>
      <c r="F50" s="40">
        <v>0.01</v>
      </c>
      <c r="AD50" s="1" t="s">
        <v>115</v>
      </c>
      <c r="AE50" s="31">
        <v>3</v>
      </c>
      <c r="AF50" s="32">
        <v>1</v>
      </c>
    </row>
    <row r="51" spans="1:32" ht="12" customHeight="1">
      <c r="A51" s="7" t="s">
        <v>37</v>
      </c>
      <c r="B51" s="10">
        <v>99.7</v>
      </c>
      <c r="C51" s="8">
        <v>97.8</v>
      </c>
      <c r="D51" s="20"/>
      <c r="E51" s="39">
        <v>0.03</v>
      </c>
      <c r="F51" s="40">
        <v>0.01</v>
      </c>
      <c r="AD51" s="1" t="s">
        <v>116</v>
      </c>
      <c r="AE51" s="31">
        <v>3</v>
      </c>
      <c r="AF51" s="32">
        <v>1</v>
      </c>
    </row>
    <row r="52" spans="1:32" ht="12.75" customHeight="1">
      <c r="A52" s="7" t="s">
        <v>38</v>
      </c>
      <c r="B52" s="10">
        <v>92</v>
      </c>
      <c r="C52" s="8">
        <v>92</v>
      </c>
      <c r="D52" s="20"/>
      <c r="E52" s="28" t="s">
        <v>197</v>
      </c>
      <c r="F52" s="28" t="s">
        <v>198</v>
      </c>
      <c r="AD52" s="1" t="s">
        <v>117</v>
      </c>
      <c r="AE52" s="25">
        <v>0</v>
      </c>
      <c r="AF52" s="25">
        <v>0</v>
      </c>
    </row>
    <row r="53" spans="1:32" ht="12.75" customHeight="1">
      <c r="A53" s="7" t="s">
        <v>39</v>
      </c>
      <c r="B53" s="10">
        <v>94.5</v>
      </c>
      <c r="C53" s="8">
        <v>94.5</v>
      </c>
      <c r="D53" s="20"/>
      <c r="E53" s="28" t="s">
        <v>198</v>
      </c>
      <c r="F53" s="28" t="s">
        <v>199</v>
      </c>
      <c r="AD53" s="1" t="s">
        <v>118</v>
      </c>
      <c r="AE53" s="25">
        <v>0</v>
      </c>
      <c r="AF53" s="25">
        <v>0</v>
      </c>
    </row>
    <row r="54" spans="1:32" ht="12.75" customHeight="1">
      <c r="A54" s="7" t="s">
        <v>40</v>
      </c>
      <c r="B54" s="10">
        <v>101</v>
      </c>
      <c r="C54" s="8">
        <v>98.1</v>
      </c>
      <c r="D54" s="20"/>
      <c r="E54" s="40">
        <v>0.03</v>
      </c>
      <c r="F54" s="28" t="s">
        <v>200</v>
      </c>
      <c r="AD54" s="1" t="s">
        <v>119</v>
      </c>
      <c r="AE54" s="32">
        <v>3</v>
      </c>
      <c r="AF54" s="25">
        <v>0</v>
      </c>
    </row>
    <row r="55" spans="1:32" ht="12.75" customHeight="1">
      <c r="A55" s="7" t="s">
        <v>41</v>
      </c>
      <c r="B55" s="10">
        <v>102</v>
      </c>
      <c r="C55" s="8">
        <v>99</v>
      </c>
      <c r="D55" s="20"/>
      <c r="E55" s="40">
        <v>0.03</v>
      </c>
      <c r="F55" s="28" t="s">
        <v>199</v>
      </c>
      <c r="AD55" s="1" t="s">
        <v>120</v>
      </c>
      <c r="AE55" s="32">
        <v>3</v>
      </c>
      <c r="AF55" s="25">
        <v>0</v>
      </c>
    </row>
    <row r="56" spans="1:32" ht="12.75" customHeight="1">
      <c r="A56" s="7" t="s">
        <v>42</v>
      </c>
      <c r="B56" s="10">
        <v>93.8</v>
      </c>
      <c r="C56" s="8">
        <v>93.8</v>
      </c>
      <c r="D56" s="20"/>
      <c r="E56" s="28" t="s">
        <v>198</v>
      </c>
      <c r="F56" s="28" t="s">
        <v>198</v>
      </c>
      <c r="AD56" s="1" t="s">
        <v>121</v>
      </c>
      <c r="AE56" s="25">
        <v>0</v>
      </c>
      <c r="AF56" s="25">
        <v>0</v>
      </c>
    </row>
    <row r="57" spans="1:32" ht="12.75" customHeight="1">
      <c r="A57" s="7" t="s">
        <v>43</v>
      </c>
      <c r="B57" s="10">
        <v>89.9</v>
      </c>
      <c r="C57" s="8">
        <v>89.9</v>
      </c>
      <c r="D57" s="20"/>
      <c r="E57" s="28" t="s">
        <v>199</v>
      </c>
      <c r="F57" s="28" t="s">
        <v>198</v>
      </c>
      <c r="AD57" s="1" t="s">
        <v>122</v>
      </c>
      <c r="AE57" s="25">
        <v>0</v>
      </c>
      <c r="AF57" s="25">
        <v>0</v>
      </c>
    </row>
    <row r="58" spans="1:32" ht="12.75" customHeight="1" thickBot="1">
      <c r="A58" s="37" t="s">
        <v>44</v>
      </c>
      <c r="B58" s="11">
        <v>93.5</v>
      </c>
      <c r="C58" s="12">
        <v>93.5</v>
      </c>
      <c r="D58" s="20"/>
      <c r="E58" s="29" t="s">
        <v>199</v>
      </c>
      <c r="F58" s="29" t="s">
        <v>199</v>
      </c>
      <c r="AD58" s="1" t="s">
        <v>123</v>
      </c>
      <c r="AE58" s="26">
        <v>0</v>
      </c>
      <c r="AF58" s="26">
        <v>0</v>
      </c>
    </row>
    <row r="59" spans="1:6" ht="12.75" customHeight="1">
      <c r="A59" s="13"/>
      <c r="B59" s="14"/>
      <c r="C59" s="15"/>
      <c r="D59" s="15"/>
      <c r="E59" s="24"/>
      <c r="F59" s="16"/>
    </row>
    <row r="60" spans="1:6" ht="13.5">
      <c r="A60" s="22" t="s">
        <v>70</v>
      </c>
      <c r="B60" s="23"/>
      <c r="C60" s="23"/>
      <c r="D60" s="23"/>
      <c r="E60" s="23"/>
      <c r="F60" s="23"/>
    </row>
    <row r="61" spans="1:6" ht="27" customHeight="1">
      <c r="A61" s="73" t="s">
        <v>60</v>
      </c>
      <c r="B61" s="74"/>
      <c r="C61" s="74"/>
      <c r="D61" s="74"/>
      <c r="E61" s="74"/>
      <c r="F61" s="74"/>
    </row>
    <row r="62" spans="1:6" ht="13.5" customHeight="1">
      <c r="A62" s="22"/>
      <c r="B62" s="27"/>
      <c r="C62" s="27"/>
      <c r="D62" s="27"/>
      <c r="E62" s="27"/>
      <c r="F62" s="27"/>
    </row>
    <row r="63" spans="1:6" ht="31.5" customHeight="1">
      <c r="A63" s="75"/>
      <c r="B63" s="76"/>
      <c r="C63" s="76"/>
      <c r="D63" s="76"/>
      <c r="E63" s="76"/>
      <c r="F63" s="76"/>
    </row>
    <row r="64" spans="1:6" ht="13.5">
      <c r="A64" s="17"/>
      <c r="B64" s="17"/>
      <c r="C64" s="17"/>
      <c r="D64" s="17"/>
      <c r="E64" s="17"/>
      <c r="F64" s="17"/>
    </row>
    <row r="65" spans="1:6" ht="13.5">
      <c r="A65" s="17"/>
      <c r="B65" s="17"/>
      <c r="C65" s="17"/>
      <c r="D65" s="17"/>
      <c r="E65" s="17"/>
      <c r="F65" s="17"/>
    </row>
    <row r="66" spans="1:6" ht="13.5">
      <c r="A66" s="17"/>
      <c r="B66" s="17"/>
      <c r="C66" s="17"/>
      <c r="D66" s="17"/>
      <c r="E66" s="17"/>
      <c r="F66" s="17"/>
    </row>
    <row r="67" spans="1:6" ht="13.5">
      <c r="A67" s="17"/>
      <c r="B67" s="17"/>
      <c r="C67" s="17"/>
      <c r="D67" s="17"/>
      <c r="E67" s="17"/>
      <c r="F67" s="17"/>
    </row>
    <row r="68" spans="1:6" ht="13.5">
      <c r="A68" s="17"/>
      <c r="B68" s="17"/>
      <c r="C68" s="17"/>
      <c r="D68" s="17"/>
      <c r="E68" s="17"/>
      <c r="F68" s="17"/>
    </row>
    <row r="69" spans="1:6" ht="13.5">
      <c r="A69" s="17"/>
      <c r="B69" s="17"/>
      <c r="C69" s="17"/>
      <c r="D69" s="17"/>
      <c r="E69" s="17"/>
      <c r="F69" s="17"/>
    </row>
    <row r="70" spans="1:6" ht="13.5">
      <c r="A70" s="17"/>
      <c r="B70" s="17"/>
      <c r="C70" s="17"/>
      <c r="D70" s="17"/>
      <c r="E70" s="17"/>
      <c r="F70" s="17"/>
    </row>
    <row r="71" spans="1:6" ht="13.5">
      <c r="A71" s="17"/>
      <c r="B71" s="17"/>
      <c r="C71" s="17"/>
      <c r="D71" s="17"/>
      <c r="E71" s="17"/>
      <c r="F71" s="17"/>
    </row>
    <row r="72" spans="1:6" ht="13.5">
      <c r="A72" s="17"/>
      <c r="B72" s="17"/>
      <c r="C72" s="17"/>
      <c r="D72" s="17"/>
      <c r="E72" s="17"/>
      <c r="F72" s="17"/>
    </row>
  </sheetData>
  <sheetProtection/>
  <mergeCells count="8">
    <mergeCell ref="A61:F61"/>
    <mergeCell ref="A63:F63"/>
    <mergeCell ref="A1:F1"/>
    <mergeCell ref="A2:A4"/>
    <mergeCell ref="B2:B4"/>
    <mergeCell ref="C2:C4"/>
    <mergeCell ref="E2:F2"/>
    <mergeCell ref="E3:F3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O71"/>
  <sheetViews>
    <sheetView view="pageBreakPreview" zoomScaleSheetLayoutView="100" zoomScalePageLayoutView="0" workbookViewId="0" topLeftCell="A1">
      <selection activeCell="A2" sqref="A2:A4"/>
    </sheetView>
  </sheetViews>
  <sheetFormatPr defaultColWidth="9.00390625" defaultRowHeight="13.5"/>
  <cols>
    <col min="1" max="1" width="20.50390625" style="42" customWidth="1"/>
    <col min="2" max="2" width="21.00390625" style="69" customWidth="1"/>
    <col min="3" max="3" width="21.00390625" style="70" customWidth="1"/>
    <col min="4" max="4" width="1.75390625" style="70" customWidth="1"/>
    <col min="5" max="5" width="19.625" style="71" customWidth="1"/>
    <col min="6" max="6" width="19.625" style="72" customWidth="1"/>
    <col min="7" max="27" width="4.25390625" style="42" customWidth="1"/>
    <col min="28" max="28" width="5.125" style="42" customWidth="1"/>
    <col min="29" max="30" width="9.00390625" style="42" customWidth="1"/>
    <col min="31" max="31" width="13.50390625" style="42" customWidth="1"/>
    <col min="32" max="33" width="12.125" style="42" customWidth="1"/>
    <col min="34" max="34" width="3.00390625" style="42" customWidth="1"/>
    <col min="35" max="36" width="13.25390625" style="42" customWidth="1"/>
    <col min="37" max="37" width="3.25390625" style="42" customWidth="1"/>
    <col min="38" max="16384" width="9.00390625" style="42" customWidth="1"/>
  </cols>
  <sheetData>
    <row r="1" spans="1:6" ht="36.75" customHeight="1" thickBot="1">
      <c r="A1" s="89" t="s">
        <v>125</v>
      </c>
      <c r="B1" s="89"/>
      <c r="C1" s="89"/>
      <c r="D1" s="89"/>
      <c r="E1" s="89"/>
      <c r="F1" s="89"/>
    </row>
    <row r="2" spans="1:36" ht="15" customHeight="1">
      <c r="A2" s="90" t="s">
        <v>48</v>
      </c>
      <c r="B2" s="91" t="s">
        <v>61</v>
      </c>
      <c r="C2" s="94" t="s">
        <v>49</v>
      </c>
      <c r="D2" s="43"/>
      <c r="E2" s="93" t="s">
        <v>50</v>
      </c>
      <c r="F2" s="93"/>
      <c r="AC2" s="97" t="s">
        <v>134</v>
      </c>
      <c r="AD2" s="98" t="s">
        <v>135</v>
      </c>
      <c r="AE2" s="99" t="s">
        <v>128</v>
      </c>
      <c r="AF2" s="100" t="s">
        <v>192</v>
      </c>
      <c r="AG2" s="101"/>
      <c r="AH2" s="102"/>
      <c r="AI2" s="103" t="s">
        <v>129</v>
      </c>
      <c r="AJ2" s="104"/>
    </row>
    <row r="3" spans="1:41" ht="16.5" customHeight="1">
      <c r="A3" s="90"/>
      <c r="B3" s="92"/>
      <c r="C3" s="95"/>
      <c r="D3" s="43"/>
      <c r="E3" s="93" t="s">
        <v>126</v>
      </c>
      <c r="F3" s="93"/>
      <c r="AC3" s="105"/>
      <c r="AD3" s="106"/>
      <c r="AE3" s="107"/>
      <c r="AF3" s="108" t="s">
        <v>130</v>
      </c>
      <c r="AG3" s="109" t="s">
        <v>131</v>
      </c>
      <c r="AH3" s="110"/>
      <c r="AI3" s="111" t="s">
        <v>132</v>
      </c>
      <c r="AJ3" s="112" t="s">
        <v>133</v>
      </c>
      <c r="AK3" s="113"/>
      <c r="AL3" s="114"/>
      <c r="AM3" s="115"/>
      <c r="AN3" s="116"/>
      <c r="AO3" s="117"/>
    </row>
    <row r="4" spans="1:41" s="46" customFormat="1" ht="17.25" customHeight="1" thickBot="1">
      <c r="A4" s="90"/>
      <c r="B4" s="92"/>
      <c r="C4" s="96"/>
      <c r="D4" s="44"/>
      <c r="E4" s="45" t="s">
        <v>195</v>
      </c>
      <c r="F4" s="45" t="s">
        <v>196</v>
      </c>
      <c r="AC4" s="118"/>
      <c r="AD4" s="119"/>
      <c r="AE4" s="120"/>
      <c r="AF4" s="121"/>
      <c r="AG4" s="122"/>
      <c r="AH4" s="110"/>
      <c r="AI4" s="123"/>
      <c r="AJ4" s="124"/>
      <c r="AK4" s="113"/>
      <c r="AL4" s="125"/>
      <c r="AM4" s="126"/>
      <c r="AN4" s="127"/>
      <c r="AO4" s="117"/>
    </row>
    <row r="5" spans="1:41" ht="12.75" customHeight="1" thickBot="1">
      <c r="A5" s="47" t="s">
        <v>54</v>
      </c>
      <c r="B5" s="48">
        <f>AJ5</f>
        <v>99.8</v>
      </c>
      <c r="C5" s="49">
        <f>AE5</f>
        <v>99.8</v>
      </c>
      <c r="D5" s="50"/>
      <c r="E5" s="128">
        <f>AF5</f>
        <v>0.15</v>
      </c>
      <c r="F5" s="128">
        <f>AG5</f>
        <v>0.15</v>
      </c>
      <c r="AB5" s="42" t="s">
        <v>124</v>
      </c>
      <c r="AD5" s="42" t="s">
        <v>69</v>
      </c>
      <c r="AE5" s="42">
        <v>99.8</v>
      </c>
      <c r="AF5" s="129">
        <f>AM5/100</f>
        <v>0.15</v>
      </c>
      <c r="AG5" s="130">
        <f>AN5/100</f>
        <v>0.15</v>
      </c>
      <c r="AI5" s="131">
        <f>AE5*(1+AF5)/(1+AG5)</f>
        <v>99.8</v>
      </c>
      <c r="AJ5" s="132">
        <f>ROUND(AI5,1)</f>
        <v>99.8</v>
      </c>
      <c r="AK5" s="133"/>
      <c r="AL5" s="134" t="s">
        <v>69</v>
      </c>
      <c r="AM5" s="134">
        <v>15</v>
      </c>
      <c r="AN5" s="134">
        <v>15</v>
      </c>
      <c r="AO5" s="135" t="str">
        <f>IF(AD5=AL5,"○")</f>
        <v>○</v>
      </c>
    </row>
    <row r="6" spans="1:41" ht="12.75" customHeight="1">
      <c r="A6" s="47" t="s">
        <v>0</v>
      </c>
      <c r="B6" s="48">
        <f aca="true" t="shared" si="0" ref="B6:B58">AJ6</f>
        <v>101.6</v>
      </c>
      <c r="C6" s="49">
        <f aca="true" t="shared" si="1" ref="C6:C58">AE6</f>
        <v>98.7</v>
      </c>
      <c r="D6" s="50"/>
      <c r="E6" s="128">
        <f aca="true" t="shared" si="2" ref="E6:E55">AF6</f>
        <v>0.06</v>
      </c>
      <c r="F6" s="128">
        <f aca="true" t="shared" si="3" ref="F6:F51">AG6</f>
        <v>0.03</v>
      </c>
      <c r="AB6" s="42" t="s">
        <v>71</v>
      </c>
      <c r="AC6" s="136" t="s">
        <v>136</v>
      </c>
      <c r="AD6" s="137" t="s">
        <v>0</v>
      </c>
      <c r="AE6" s="138">
        <v>98.7</v>
      </c>
      <c r="AF6" s="129">
        <f>AM6/100</f>
        <v>0.06</v>
      </c>
      <c r="AG6" s="130">
        <f>AN6/100</f>
        <v>0.03</v>
      </c>
      <c r="AH6" s="139"/>
      <c r="AI6" s="131">
        <f>AE6*(1+AF6)/(1+AG6)</f>
        <v>101.5747572815534</v>
      </c>
      <c r="AJ6" s="132">
        <f>ROUND(AI6,1)</f>
        <v>101.6</v>
      </c>
      <c r="AK6" s="140"/>
      <c r="AL6" s="141" t="s">
        <v>0</v>
      </c>
      <c r="AM6" s="51">
        <v>6</v>
      </c>
      <c r="AN6" s="52">
        <v>3</v>
      </c>
      <c r="AO6" s="135" t="str">
        <f>IF(AD6=AL6,"○")</f>
        <v>○</v>
      </c>
    </row>
    <row r="7" spans="1:41" ht="12.75" customHeight="1">
      <c r="A7" s="47" t="s">
        <v>1</v>
      </c>
      <c r="B7" s="48">
        <f t="shared" si="0"/>
        <v>103</v>
      </c>
      <c r="C7" s="49">
        <f t="shared" si="1"/>
        <v>101.1</v>
      </c>
      <c r="D7" s="50"/>
      <c r="E7" s="128">
        <f t="shared" si="2"/>
        <v>0.08</v>
      </c>
      <c r="F7" s="128">
        <f t="shared" si="3"/>
        <v>0.06</v>
      </c>
      <c r="AB7" s="42" t="s">
        <v>72</v>
      </c>
      <c r="AC7" s="142" t="s">
        <v>137</v>
      </c>
      <c r="AD7" s="143" t="s">
        <v>1</v>
      </c>
      <c r="AE7" s="144">
        <v>101.1</v>
      </c>
      <c r="AF7" s="145">
        <f aca="true" t="shared" si="4" ref="AF7:AG22">AM7/100</f>
        <v>0.08</v>
      </c>
      <c r="AG7" s="146">
        <f t="shared" si="4"/>
        <v>0.06</v>
      </c>
      <c r="AH7" s="139"/>
      <c r="AI7" s="147">
        <f aca="true" t="shared" si="5" ref="AI7:AI58">AE7*(1+AF7)/(1+AG7)</f>
        <v>103.00754716981132</v>
      </c>
      <c r="AJ7" s="148">
        <f aca="true" t="shared" si="6" ref="AJ7:AJ58">ROUND(AI7,1)</f>
        <v>103</v>
      </c>
      <c r="AK7" s="140"/>
      <c r="AL7" s="141" t="s">
        <v>1</v>
      </c>
      <c r="AM7" s="51">
        <v>8</v>
      </c>
      <c r="AN7" s="52">
        <v>6</v>
      </c>
      <c r="AO7" s="135" t="str">
        <f aca="true" t="shared" si="7" ref="AO7:AO58">IF(AD7=AL7,"○")</f>
        <v>○</v>
      </c>
    </row>
    <row r="8" spans="1:41" ht="12.75" customHeight="1">
      <c r="A8" s="47" t="s">
        <v>2</v>
      </c>
      <c r="B8" s="48">
        <f t="shared" si="0"/>
        <v>103.9</v>
      </c>
      <c r="C8" s="49">
        <f t="shared" si="1"/>
        <v>101</v>
      </c>
      <c r="D8" s="50"/>
      <c r="E8" s="128">
        <f t="shared" si="2"/>
        <v>0.06</v>
      </c>
      <c r="F8" s="128">
        <f t="shared" si="3"/>
        <v>0.03</v>
      </c>
      <c r="AB8" s="42" t="s">
        <v>73</v>
      </c>
      <c r="AC8" s="142" t="s">
        <v>138</v>
      </c>
      <c r="AD8" s="143" t="s">
        <v>2</v>
      </c>
      <c r="AE8" s="144">
        <v>101</v>
      </c>
      <c r="AF8" s="145">
        <f t="shared" si="4"/>
        <v>0.06</v>
      </c>
      <c r="AG8" s="146">
        <f t="shared" si="4"/>
        <v>0.03</v>
      </c>
      <c r="AH8" s="139"/>
      <c r="AI8" s="147">
        <f t="shared" si="5"/>
        <v>103.94174757281553</v>
      </c>
      <c r="AJ8" s="148">
        <f t="shared" si="6"/>
        <v>103.9</v>
      </c>
      <c r="AK8" s="140"/>
      <c r="AL8" s="141" t="s">
        <v>2</v>
      </c>
      <c r="AM8" s="51">
        <v>6</v>
      </c>
      <c r="AN8" s="52">
        <v>3</v>
      </c>
      <c r="AO8" s="135" t="str">
        <f t="shared" si="7"/>
        <v>○</v>
      </c>
    </row>
    <row r="9" spans="1:41" ht="12.75" customHeight="1">
      <c r="A9" s="47" t="s">
        <v>3</v>
      </c>
      <c r="B9" s="48">
        <f t="shared" si="0"/>
        <v>100.9</v>
      </c>
      <c r="C9" s="49">
        <f t="shared" si="1"/>
        <v>100.9</v>
      </c>
      <c r="D9" s="50"/>
      <c r="E9" s="128">
        <f t="shared" si="2"/>
        <v>0.06</v>
      </c>
      <c r="F9" s="128">
        <f t="shared" si="3"/>
        <v>0.06</v>
      </c>
      <c r="AB9" s="42" t="s">
        <v>74</v>
      </c>
      <c r="AC9" s="142" t="s">
        <v>139</v>
      </c>
      <c r="AD9" s="143" t="s">
        <v>3</v>
      </c>
      <c r="AE9" s="144">
        <v>100.9</v>
      </c>
      <c r="AF9" s="145">
        <f t="shared" si="4"/>
        <v>0.06</v>
      </c>
      <c r="AG9" s="146">
        <f t="shared" si="4"/>
        <v>0.06</v>
      </c>
      <c r="AH9" s="139"/>
      <c r="AI9" s="147">
        <f t="shared" si="5"/>
        <v>100.9</v>
      </c>
      <c r="AJ9" s="148">
        <f t="shared" si="6"/>
        <v>100.9</v>
      </c>
      <c r="AK9" s="140"/>
      <c r="AL9" s="141" t="s">
        <v>3</v>
      </c>
      <c r="AM9" s="51">
        <v>6</v>
      </c>
      <c r="AN9" s="52">
        <v>6</v>
      </c>
      <c r="AO9" s="135" t="str">
        <f t="shared" si="7"/>
        <v>○</v>
      </c>
    </row>
    <row r="10" spans="1:41" ht="12.75" customHeight="1">
      <c r="A10" s="47" t="s">
        <v>4</v>
      </c>
      <c r="B10" s="48">
        <f t="shared" si="0"/>
        <v>102.9</v>
      </c>
      <c r="C10" s="49">
        <f t="shared" si="1"/>
        <v>100</v>
      </c>
      <c r="D10" s="50"/>
      <c r="E10" s="128">
        <f t="shared" si="2"/>
        <v>0.06</v>
      </c>
      <c r="F10" s="128">
        <f t="shared" si="3"/>
        <v>0.03</v>
      </c>
      <c r="AB10" s="42" t="s">
        <v>75</v>
      </c>
      <c r="AC10" s="142" t="s">
        <v>140</v>
      </c>
      <c r="AD10" s="143" t="s">
        <v>4</v>
      </c>
      <c r="AE10" s="144">
        <v>100</v>
      </c>
      <c r="AF10" s="145">
        <f t="shared" si="4"/>
        <v>0.06</v>
      </c>
      <c r="AG10" s="146">
        <f t="shared" si="4"/>
        <v>0.03</v>
      </c>
      <c r="AH10" s="139"/>
      <c r="AI10" s="147">
        <f t="shared" si="5"/>
        <v>102.9126213592233</v>
      </c>
      <c r="AJ10" s="148">
        <f t="shared" si="6"/>
        <v>102.9</v>
      </c>
      <c r="AK10" s="140"/>
      <c r="AL10" s="141" t="s">
        <v>4</v>
      </c>
      <c r="AM10" s="51">
        <v>6</v>
      </c>
      <c r="AN10" s="52">
        <v>3</v>
      </c>
      <c r="AO10" s="135" t="str">
        <f t="shared" si="7"/>
        <v>○</v>
      </c>
    </row>
    <row r="11" spans="1:41" ht="12.75" customHeight="1">
      <c r="A11" s="47" t="s">
        <v>5</v>
      </c>
      <c r="B11" s="48">
        <f t="shared" si="0"/>
        <v>101.3</v>
      </c>
      <c r="C11" s="49">
        <f t="shared" si="1"/>
        <v>101.3</v>
      </c>
      <c r="D11" s="50"/>
      <c r="E11" s="128">
        <f t="shared" si="2"/>
        <v>0.06</v>
      </c>
      <c r="F11" s="128">
        <f t="shared" si="3"/>
        <v>0.06</v>
      </c>
      <c r="AB11" s="42" t="s">
        <v>76</v>
      </c>
      <c r="AC11" s="142" t="s">
        <v>141</v>
      </c>
      <c r="AD11" s="143" t="s">
        <v>5</v>
      </c>
      <c r="AE11" s="144">
        <v>101.3</v>
      </c>
      <c r="AF11" s="145">
        <f t="shared" si="4"/>
        <v>0.06</v>
      </c>
      <c r="AG11" s="146">
        <f t="shared" si="4"/>
        <v>0.06</v>
      </c>
      <c r="AH11" s="139"/>
      <c r="AI11" s="147">
        <f t="shared" si="5"/>
        <v>101.3</v>
      </c>
      <c r="AJ11" s="148">
        <f t="shared" si="6"/>
        <v>101.3</v>
      </c>
      <c r="AK11" s="140"/>
      <c r="AL11" s="141" t="s">
        <v>5</v>
      </c>
      <c r="AM11" s="51">
        <v>6</v>
      </c>
      <c r="AN11" s="52">
        <v>6</v>
      </c>
      <c r="AO11" s="135" t="str">
        <f t="shared" si="7"/>
        <v>○</v>
      </c>
    </row>
    <row r="12" spans="1:41" ht="12.75" customHeight="1">
      <c r="A12" s="47" t="s">
        <v>6</v>
      </c>
      <c r="B12" s="48">
        <f t="shared" si="0"/>
        <v>102.3</v>
      </c>
      <c r="C12" s="49">
        <f t="shared" si="1"/>
        <v>102.3</v>
      </c>
      <c r="D12" s="50"/>
      <c r="E12" s="128">
        <f t="shared" si="2"/>
        <v>0.06</v>
      </c>
      <c r="F12" s="128">
        <f t="shared" si="3"/>
        <v>0.06</v>
      </c>
      <c r="AB12" s="42" t="s">
        <v>77</v>
      </c>
      <c r="AC12" s="142" t="s">
        <v>142</v>
      </c>
      <c r="AD12" s="143" t="s">
        <v>6</v>
      </c>
      <c r="AE12" s="149">
        <v>102.3</v>
      </c>
      <c r="AF12" s="145">
        <f t="shared" si="4"/>
        <v>0.06</v>
      </c>
      <c r="AG12" s="146">
        <f t="shared" si="4"/>
        <v>0.06</v>
      </c>
      <c r="AH12" s="139"/>
      <c r="AI12" s="150">
        <f t="shared" si="5"/>
        <v>102.3</v>
      </c>
      <c r="AJ12" s="151">
        <f t="shared" si="6"/>
        <v>102.3</v>
      </c>
      <c r="AK12" s="140"/>
      <c r="AL12" s="141" t="s">
        <v>191</v>
      </c>
      <c r="AM12" s="51">
        <v>6</v>
      </c>
      <c r="AN12" s="53">
        <v>6</v>
      </c>
      <c r="AO12" s="135" t="str">
        <f t="shared" si="7"/>
        <v>○</v>
      </c>
    </row>
    <row r="13" spans="1:41" ht="12.75" customHeight="1">
      <c r="A13" s="47" t="s">
        <v>7</v>
      </c>
      <c r="B13" s="48">
        <f t="shared" si="0"/>
        <v>94.7</v>
      </c>
      <c r="C13" s="49">
        <f t="shared" si="1"/>
        <v>94.7</v>
      </c>
      <c r="D13" s="50"/>
      <c r="E13" s="128">
        <f t="shared" si="2"/>
        <v>0.06</v>
      </c>
      <c r="F13" s="128">
        <f t="shared" si="3"/>
        <v>0.06</v>
      </c>
      <c r="AB13" s="42" t="s">
        <v>78</v>
      </c>
      <c r="AC13" s="142" t="s">
        <v>143</v>
      </c>
      <c r="AD13" s="143" t="s">
        <v>7</v>
      </c>
      <c r="AE13" s="144">
        <v>94.7</v>
      </c>
      <c r="AF13" s="145">
        <f t="shared" si="4"/>
        <v>0.06</v>
      </c>
      <c r="AG13" s="146">
        <f t="shared" si="4"/>
        <v>0.06</v>
      </c>
      <c r="AH13" s="139"/>
      <c r="AI13" s="147">
        <f t="shared" si="5"/>
        <v>94.7</v>
      </c>
      <c r="AJ13" s="148">
        <f t="shared" si="6"/>
        <v>94.7</v>
      </c>
      <c r="AK13" s="140"/>
      <c r="AL13" s="141" t="s">
        <v>7</v>
      </c>
      <c r="AM13" s="51">
        <v>6</v>
      </c>
      <c r="AN13" s="52">
        <v>6</v>
      </c>
      <c r="AO13" s="135" t="str">
        <f t="shared" si="7"/>
        <v>○</v>
      </c>
    </row>
    <row r="14" spans="1:41" ht="12.75" customHeight="1">
      <c r="A14" s="47" t="s">
        <v>8</v>
      </c>
      <c r="B14" s="48">
        <f t="shared" si="0"/>
        <v>99</v>
      </c>
      <c r="C14" s="49">
        <f t="shared" si="1"/>
        <v>99</v>
      </c>
      <c r="D14" s="50"/>
      <c r="E14" s="128">
        <f t="shared" si="2"/>
        <v>0.06</v>
      </c>
      <c r="F14" s="128">
        <f t="shared" si="3"/>
        <v>0.06</v>
      </c>
      <c r="AB14" s="42" t="s">
        <v>79</v>
      </c>
      <c r="AC14" s="142" t="s">
        <v>144</v>
      </c>
      <c r="AD14" s="143" t="s">
        <v>8</v>
      </c>
      <c r="AE14" s="144">
        <v>99</v>
      </c>
      <c r="AF14" s="145">
        <f t="shared" si="4"/>
        <v>0.06</v>
      </c>
      <c r="AG14" s="146">
        <f t="shared" si="4"/>
        <v>0.06</v>
      </c>
      <c r="AH14" s="139"/>
      <c r="AI14" s="147">
        <f t="shared" si="5"/>
        <v>99</v>
      </c>
      <c r="AJ14" s="148">
        <f t="shared" si="6"/>
        <v>99</v>
      </c>
      <c r="AK14" s="140"/>
      <c r="AL14" s="141" t="s">
        <v>8</v>
      </c>
      <c r="AM14" s="51">
        <v>6</v>
      </c>
      <c r="AN14" s="52">
        <v>6</v>
      </c>
      <c r="AO14" s="135" t="str">
        <f t="shared" si="7"/>
        <v>○</v>
      </c>
    </row>
    <row r="15" spans="1:41" ht="12.75" customHeight="1">
      <c r="A15" s="47" t="s">
        <v>9</v>
      </c>
      <c r="B15" s="48">
        <f t="shared" si="0"/>
        <v>100</v>
      </c>
      <c r="C15" s="49">
        <f t="shared" si="1"/>
        <v>100</v>
      </c>
      <c r="D15" s="50"/>
      <c r="E15" s="128">
        <f t="shared" si="2"/>
        <v>0.16</v>
      </c>
      <c r="F15" s="128">
        <f t="shared" si="3"/>
        <v>0.16</v>
      </c>
      <c r="AB15" s="42" t="s">
        <v>80</v>
      </c>
      <c r="AC15" s="142" t="s">
        <v>145</v>
      </c>
      <c r="AD15" s="143" t="s">
        <v>9</v>
      </c>
      <c r="AE15" s="144">
        <v>100</v>
      </c>
      <c r="AF15" s="145">
        <f t="shared" si="4"/>
        <v>0.16</v>
      </c>
      <c r="AG15" s="146">
        <f t="shared" si="4"/>
        <v>0.16</v>
      </c>
      <c r="AH15" s="139"/>
      <c r="AI15" s="147">
        <f t="shared" si="5"/>
        <v>100</v>
      </c>
      <c r="AJ15" s="148">
        <f t="shared" si="6"/>
        <v>100</v>
      </c>
      <c r="AK15" s="140"/>
      <c r="AL15" s="141" t="s">
        <v>9</v>
      </c>
      <c r="AM15" s="51">
        <v>16</v>
      </c>
      <c r="AN15" s="52">
        <v>16</v>
      </c>
      <c r="AO15" s="135" t="str">
        <f t="shared" si="7"/>
        <v>○</v>
      </c>
    </row>
    <row r="16" spans="1:41" ht="12.75" customHeight="1">
      <c r="A16" s="47" t="s">
        <v>10</v>
      </c>
      <c r="B16" s="48">
        <f t="shared" si="0"/>
        <v>100.5</v>
      </c>
      <c r="C16" s="49">
        <f t="shared" si="1"/>
        <v>100.5</v>
      </c>
      <c r="D16" s="50"/>
      <c r="E16" s="128">
        <f t="shared" si="2"/>
        <v>0.16</v>
      </c>
      <c r="F16" s="128">
        <f t="shared" si="3"/>
        <v>0.16</v>
      </c>
      <c r="AB16" s="42" t="s">
        <v>81</v>
      </c>
      <c r="AC16" s="142" t="s">
        <v>146</v>
      </c>
      <c r="AD16" s="143" t="s">
        <v>10</v>
      </c>
      <c r="AE16" s="144">
        <v>100.5</v>
      </c>
      <c r="AF16" s="145">
        <f t="shared" si="4"/>
        <v>0.16</v>
      </c>
      <c r="AG16" s="146">
        <f t="shared" si="4"/>
        <v>0.16</v>
      </c>
      <c r="AH16" s="139"/>
      <c r="AI16" s="147">
        <f t="shared" si="5"/>
        <v>100.5</v>
      </c>
      <c r="AJ16" s="148">
        <f t="shared" si="6"/>
        <v>100.5</v>
      </c>
      <c r="AK16" s="140"/>
      <c r="AL16" s="141" t="s">
        <v>10</v>
      </c>
      <c r="AM16" s="51">
        <v>16</v>
      </c>
      <c r="AN16" s="52">
        <v>16</v>
      </c>
      <c r="AO16" s="135" t="str">
        <f t="shared" si="7"/>
        <v>○</v>
      </c>
    </row>
    <row r="17" spans="1:41" ht="12.75" customHeight="1">
      <c r="A17" s="47" t="s">
        <v>11</v>
      </c>
      <c r="B17" s="48">
        <f t="shared" si="0"/>
        <v>104.3</v>
      </c>
      <c r="C17" s="49">
        <f t="shared" si="1"/>
        <v>98.7</v>
      </c>
      <c r="D17" s="50"/>
      <c r="E17" s="128">
        <f t="shared" si="2"/>
        <v>0.12</v>
      </c>
      <c r="F17" s="128">
        <f t="shared" si="3"/>
        <v>0.06</v>
      </c>
      <c r="AB17" s="42" t="s">
        <v>82</v>
      </c>
      <c r="AC17" s="142" t="s">
        <v>147</v>
      </c>
      <c r="AD17" s="143" t="s">
        <v>11</v>
      </c>
      <c r="AE17" s="144">
        <v>98.7</v>
      </c>
      <c r="AF17" s="145">
        <f t="shared" si="4"/>
        <v>0.12</v>
      </c>
      <c r="AG17" s="146">
        <f t="shared" si="4"/>
        <v>0.06</v>
      </c>
      <c r="AH17" s="139"/>
      <c r="AI17" s="147">
        <f t="shared" si="5"/>
        <v>104.2867924528302</v>
      </c>
      <c r="AJ17" s="148">
        <f t="shared" si="6"/>
        <v>104.3</v>
      </c>
      <c r="AK17" s="140"/>
      <c r="AL17" s="141" t="s">
        <v>11</v>
      </c>
      <c r="AM17" s="51">
        <v>12</v>
      </c>
      <c r="AN17" s="52">
        <v>6</v>
      </c>
      <c r="AO17" s="135" t="str">
        <f t="shared" si="7"/>
        <v>○</v>
      </c>
    </row>
    <row r="18" spans="1:41" ht="12.75" customHeight="1">
      <c r="A18" s="47" t="s">
        <v>12</v>
      </c>
      <c r="B18" s="48">
        <f t="shared" si="0"/>
        <v>99.5</v>
      </c>
      <c r="C18" s="49">
        <f t="shared" si="1"/>
        <v>99.5</v>
      </c>
      <c r="D18" s="50"/>
      <c r="E18" s="128">
        <f t="shared" si="2"/>
        <v>0.1</v>
      </c>
      <c r="F18" s="128">
        <f t="shared" si="3"/>
        <v>0.1</v>
      </c>
      <c r="AB18" s="42" t="s">
        <v>83</v>
      </c>
      <c r="AC18" s="142" t="s">
        <v>148</v>
      </c>
      <c r="AD18" s="143" t="s">
        <v>12</v>
      </c>
      <c r="AE18" s="144">
        <v>99.5</v>
      </c>
      <c r="AF18" s="145">
        <f t="shared" si="4"/>
        <v>0.1</v>
      </c>
      <c r="AG18" s="146">
        <f t="shared" si="4"/>
        <v>0.1</v>
      </c>
      <c r="AH18" s="139"/>
      <c r="AI18" s="147">
        <f t="shared" si="5"/>
        <v>99.5</v>
      </c>
      <c r="AJ18" s="148">
        <f t="shared" si="6"/>
        <v>99.5</v>
      </c>
      <c r="AK18" s="140"/>
      <c r="AL18" s="141" t="s">
        <v>12</v>
      </c>
      <c r="AM18" s="51">
        <v>10</v>
      </c>
      <c r="AN18" s="52">
        <v>10</v>
      </c>
      <c r="AO18" s="135" t="str">
        <f t="shared" si="7"/>
        <v>○</v>
      </c>
    </row>
    <row r="19" spans="1:41" ht="12.75" customHeight="1">
      <c r="A19" s="47" t="s">
        <v>13</v>
      </c>
      <c r="B19" s="48">
        <f t="shared" si="0"/>
        <v>101.5</v>
      </c>
      <c r="C19" s="49">
        <f t="shared" si="1"/>
        <v>101.5</v>
      </c>
      <c r="D19" s="50"/>
      <c r="E19" s="128" t="s">
        <v>193</v>
      </c>
      <c r="F19" s="128" t="s">
        <v>193</v>
      </c>
      <c r="AB19" s="42" t="s">
        <v>84</v>
      </c>
      <c r="AC19" s="142" t="s">
        <v>149</v>
      </c>
      <c r="AD19" s="143" t="s">
        <v>13</v>
      </c>
      <c r="AE19" s="144">
        <v>101.5</v>
      </c>
      <c r="AF19" s="145">
        <f t="shared" si="4"/>
        <v>0</v>
      </c>
      <c r="AG19" s="146">
        <f t="shared" si="4"/>
        <v>0</v>
      </c>
      <c r="AH19" s="139"/>
      <c r="AI19" s="147">
        <f t="shared" si="5"/>
        <v>101.5</v>
      </c>
      <c r="AJ19" s="148">
        <f t="shared" si="6"/>
        <v>101.5</v>
      </c>
      <c r="AK19" s="140"/>
      <c r="AL19" s="141" t="s">
        <v>13</v>
      </c>
      <c r="AM19" s="51">
        <v>0</v>
      </c>
      <c r="AN19" s="53">
        <v>0</v>
      </c>
      <c r="AO19" s="135" t="str">
        <f t="shared" si="7"/>
        <v>○</v>
      </c>
    </row>
    <row r="20" spans="1:41" ht="12.75" customHeight="1">
      <c r="A20" s="47" t="s">
        <v>14</v>
      </c>
      <c r="B20" s="48">
        <f t="shared" si="0"/>
        <v>101.7</v>
      </c>
      <c r="C20" s="49">
        <f t="shared" si="1"/>
        <v>101.7</v>
      </c>
      <c r="D20" s="50"/>
      <c r="E20" s="128">
        <f t="shared" si="2"/>
        <v>0.06</v>
      </c>
      <c r="F20" s="128">
        <f t="shared" si="3"/>
        <v>0.06</v>
      </c>
      <c r="AB20" s="42" t="s">
        <v>85</v>
      </c>
      <c r="AC20" s="142" t="s">
        <v>150</v>
      </c>
      <c r="AD20" s="143" t="s">
        <v>14</v>
      </c>
      <c r="AE20" s="144">
        <v>101.7</v>
      </c>
      <c r="AF20" s="145">
        <f t="shared" si="4"/>
        <v>0.06</v>
      </c>
      <c r="AG20" s="146">
        <f t="shared" si="4"/>
        <v>0.06</v>
      </c>
      <c r="AH20" s="139"/>
      <c r="AI20" s="147">
        <f t="shared" si="5"/>
        <v>101.7</v>
      </c>
      <c r="AJ20" s="148">
        <f t="shared" si="6"/>
        <v>101.7</v>
      </c>
      <c r="AK20" s="140"/>
      <c r="AL20" s="141" t="s">
        <v>14</v>
      </c>
      <c r="AM20" s="51">
        <v>6</v>
      </c>
      <c r="AN20" s="52">
        <v>6</v>
      </c>
      <c r="AO20" s="135" t="str">
        <f t="shared" si="7"/>
        <v>○</v>
      </c>
    </row>
    <row r="21" spans="1:41" ht="12.75" customHeight="1">
      <c r="A21" s="47" t="s">
        <v>15</v>
      </c>
      <c r="B21" s="48">
        <f t="shared" si="0"/>
        <v>97</v>
      </c>
      <c r="C21" s="49">
        <f t="shared" si="1"/>
        <v>97</v>
      </c>
      <c r="D21" s="50"/>
      <c r="E21" s="128">
        <f t="shared" si="2"/>
        <v>0.03</v>
      </c>
      <c r="F21" s="128">
        <f t="shared" si="3"/>
        <v>0.03</v>
      </c>
      <c r="AB21" s="42" t="s">
        <v>86</v>
      </c>
      <c r="AC21" s="142" t="s">
        <v>151</v>
      </c>
      <c r="AD21" s="143" t="s">
        <v>15</v>
      </c>
      <c r="AE21" s="144">
        <v>97</v>
      </c>
      <c r="AF21" s="145">
        <f t="shared" si="4"/>
        <v>0.03</v>
      </c>
      <c r="AG21" s="146">
        <f t="shared" si="4"/>
        <v>0.03</v>
      </c>
      <c r="AH21" s="139"/>
      <c r="AI21" s="147">
        <f t="shared" si="5"/>
        <v>97</v>
      </c>
      <c r="AJ21" s="148">
        <f t="shared" si="6"/>
        <v>97</v>
      </c>
      <c r="AK21" s="140"/>
      <c r="AL21" s="141" t="s">
        <v>15</v>
      </c>
      <c r="AM21" s="51">
        <v>3</v>
      </c>
      <c r="AN21" s="53">
        <v>3</v>
      </c>
      <c r="AO21" s="135" t="str">
        <f t="shared" si="7"/>
        <v>○</v>
      </c>
    </row>
    <row r="22" spans="1:41" ht="12.75" customHeight="1">
      <c r="A22" s="47" t="s">
        <v>16</v>
      </c>
      <c r="B22" s="48">
        <f t="shared" si="0"/>
        <v>99.6</v>
      </c>
      <c r="C22" s="49">
        <f t="shared" si="1"/>
        <v>99.6</v>
      </c>
      <c r="D22" s="50"/>
      <c r="E22" s="128">
        <f t="shared" si="2"/>
        <v>0.06</v>
      </c>
      <c r="F22" s="128">
        <f t="shared" si="3"/>
        <v>0.06</v>
      </c>
      <c r="AB22" s="42" t="s">
        <v>87</v>
      </c>
      <c r="AC22" s="142" t="s">
        <v>152</v>
      </c>
      <c r="AD22" s="143" t="s">
        <v>16</v>
      </c>
      <c r="AE22" s="144">
        <v>99.6</v>
      </c>
      <c r="AF22" s="145">
        <f t="shared" si="4"/>
        <v>0.06</v>
      </c>
      <c r="AG22" s="146">
        <f t="shared" si="4"/>
        <v>0.06</v>
      </c>
      <c r="AH22" s="139"/>
      <c r="AI22" s="147">
        <f t="shared" si="5"/>
        <v>99.6</v>
      </c>
      <c r="AJ22" s="148">
        <f t="shared" si="6"/>
        <v>99.6</v>
      </c>
      <c r="AK22" s="140"/>
      <c r="AL22" s="141" t="s">
        <v>16</v>
      </c>
      <c r="AM22" s="51">
        <v>6</v>
      </c>
      <c r="AN22" s="52">
        <v>6</v>
      </c>
      <c r="AO22" s="135" t="str">
        <f t="shared" si="7"/>
        <v>○</v>
      </c>
    </row>
    <row r="23" spans="1:41" ht="12.75" customHeight="1">
      <c r="A23" s="47" t="s">
        <v>17</v>
      </c>
      <c r="B23" s="48">
        <f t="shared" si="0"/>
        <v>103.8</v>
      </c>
      <c r="C23" s="49">
        <f t="shared" si="1"/>
        <v>100.9</v>
      </c>
      <c r="D23" s="50"/>
      <c r="E23" s="128">
        <f t="shared" si="2"/>
        <v>0.06</v>
      </c>
      <c r="F23" s="128">
        <f t="shared" si="3"/>
        <v>0.03</v>
      </c>
      <c r="AB23" s="42" t="s">
        <v>88</v>
      </c>
      <c r="AC23" s="142" t="s">
        <v>153</v>
      </c>
      <c r="AD23" s="143" t="s">
        <v>17</v>
      </c>
      <c r="AE23" s="144">
        <v>100.9</v>
      </c>
      <c r="AF23" s="145">
        <f aca="true" t="shared" si="8" ref="AF23:AG58">AM23/100</f>
        <v>0.06</v>
      </c>
      <c r="AG23" s="146">
        <f t="shared" si="8"/>
        <v>0.03</v>
      </c>
      <c r="AH23" s="139"/>
      <c r="AI23" s="147">
        <f t="shared" si="5"/>
        <v>103.83883495145632</v>
      </c>
      <c r="AJ23" s="148">
        <f t="shared" si="6"/>
        <v>103.8</v>
      </c>
      <c r="AK23" s="140"/>
      <c r="AL23" s="141" t="s">
        <v>17</v>
      </c>
      <c r="AM23" s="51">
        <v>6</v>
      </c>
      <c r="AN23" s="52">
        <v>3</v>
      </c>
      <c r="AO23" s="135" t="str">
        <f t="shared" si="7"/>
        <v>○</v>
      </c>
    </row>
    <row r="24" spans="1:41" ht="12.75" customHeight="1">
      <c r="A24" s="47" t="s">
        <v>18</v>
      </c>
      <c r="B24" s="48">
        <f t="shared" si="0"/>
        <v>98.3</v>
      </c>
      <c r="C24" s="49">
        <f t="shared" si="1"/>
        <v>98.3</v>
      </c>
      <c r="D24" s="50"/>
      <c r="E24" s="128">
        <f t="shared" si="2"/>
        <v>0.06</v>
      </c>
      <c r="F24" s="128">
        <f t="shared" si="3"/>
        <v>0.06</v>
      </c>
      <c r="AB24" s="42" t="s">
        <v>89</v>
      </c>
      <c r="AC24" s="142" t="s">
        <v>154</v>
      </c>
      <c r="AD24" s="143" t="s">
        <v>18</v>
      </c>
      <c r="AE24" s="144">
        <v>98.3</v>
      </c>
      <c r="AF24" s="145">
        <f t="shared" si="8"/>
        <v>0.06</v>
      </c>
      <c r="AG24" s="146">
        <f t="shared" si="8"/>
        <v>0.06</v>
      </c>
      <c r="AH24" s="139"/>
      <c r="AI24" s="147">
        <f t="shared" si="5"/>
        <v>98.3</v>
      </c>
      <c r="AJ24" s="148">
        <f t="shared" si="6"/>
        <v>98.3</v>
      </c>
      <c r="AK24" s="140"/>
      <c r="AL24" s="141" t="s">
        <v>18</v>
      </c>
      <c r="AM24" s="51">
        <v>6</v>
      </c>
      <c r="AN24" s="52">
        <v>6</v>
      </c>
      <c r="AO24" s="135" t="str">
        <f t="shared" si="7"/>
        <v>○</v>
      </c>
    </row>
    <row r="25" spans="1:41" ht="12.75" customHeight="1">
      <c r="A25" s="47" t="s">
        <v>19</v>
      </c>
      <c r="B25" s="48">
        <f t="shared" si="0"/>
        <v>99</v>
      </c>
      <c r="C25" s="49">
        <f t="shared" si="1"/>
        <v>99</v>
      </c>
      <c r="D25" s="50"/>
      <c r="E25" s="128" t="s">
        <v>193</v>
      </c>
      <c r="F25" s="128" t="s">
        <v>193</v>
      </c>
      <c r="AB25" s="42" t="s">
        <v>90</v>
      </c>
      <c r="AC25" s="142" t="s">
        <v>155</v>
      </c>
      <c r="AD25" s="143" t="s">
        <v>19</v>
      </c>
      <c r="AE25" s="144">
        <v>99</v>
      </c>
      <c r="AF25" s="145">
        <f t="shared" si="8"/>
        <v>0</v>
      </c>
      <c r="AG25" s="146">
        <f t="shared" si="8"/>
        <v>0</v>
      </c>
      <c r="AH25" s="139"/>
      <c r="AI25" s="147">
        <f t="shared" si="5"/>
        <v>99</v>
      </c>
      <c r="AJ25" s="148">
        <f t="shared" si="6"/>
        <v>99</v>
      </c>
      <c r="AK25" s="140"/>
      <c r="AL25" s="141" t="s">
        <v>19</v>
      </c>
      <c r="AM25" s="51">
        <v>0</v>
      </c>
      <c r="AN25" s="52">
        <v>0</v>
      </c>
      <c r="AO25" s="135" t="str">
        <f t="shared" si="7"/>
        <v>○</v>
      </c>
    </row>
    <row r="26" spans="1:41" ht="12.75" customHeight="1">
      <c r="A26" s="47" t="s">
        <v>20</v>
      </c>
      <c r="B26" s="48">
        <f t="shared" si="0"/>
        <v>105.5</v>
      </c>
      <c r="C26" s="49">
        <f t="shared" si="1"/>
        <v>101.7</v>
      </c>
      <c r="D26" s="50"/>
      <c r="E26" s="128">
        <f t="shared" si="2"/>
        <v>0.1</v>
      </c>
      <c r="F26" s="128">
        <f t="shared" si="3"/>
        <v>0.06</v>
      </c>
      <c r="AB26" s="42" t="s">
        <v>91</v>
      </c>
      <c r="AC26" s="142" t="s">
        <v>156</v>
      </c>
      <c r="AD26" s="143" t="s">
        <v>20</v>
      </c>
      <c r="AE26" s="144">
        <v>101.7</v>
      </c>
      <c r="AF26" s="145">
        <f t="shared" si="8"/>
        <v>0.1</v>
      </c>
      <c r="AG26" s="146">
        <f t="shared" si="8"/>
        <v>0.06</v>
      </c>
      <c r="AH26" s="139"/>
      <c r="AI26" s="147">
        <f t="shared" si="5"/>
        <v>105.53773584905662</v>
      </c>
      <c r="AJ26" s="148">
        <f t="shared" si="6"/>
        <v>105.5</v>
      </c>
      <c r="AK26" s="140"/>
      <c r="AL26" s="141" t="s">
        <v>20</v>
      </c>
      <c r="AM26" s="51">
        <v>10</v>
      </c>
      <c r="AN26" s="52">
        <v>6</v>
      </c>
      <c r="AO26" s="135" t="str">
        <f t="shared" si="7"/>
        <v>○</v>
      </c>
    </row>
    <row r="27" spans="1:41" ht="12.75" customHeight="1">
      <c r="A27" s="47" t="s">
        <v>21</v>
      </c>
      <c r="B27" s="48">
        <f t="shared" si="0"/>
        <v>100.6</v>
      </c>
      <c r="C27" s="49">
        <f t="shared" si="1"/>
        <v>96.9</v>
      </c>
      <c r="D27" s="50"/>
      <c r="E27" s="128">
        <f t="shared" si="2"/>
        <v>0.1</v>
      </c>
      <c r="F27" s="128">
        <f t="shared" si="3"/>
        <v>0.06</v>
      </c>
      <c r="AB27" s="42" t="s">
        <v>92</v>
      </c>
      <c r="AC27" s="142" t="s">
        <v>157</v>
      </c>
      <c r="AD27" s="143" t="s">
        <v>21</v>
      </c>
      <c r="AE27" s="144">
        <v>96.9</v>
      </c>
      <c r="AF27" s="145">
        <f t="shared" si="8"/>
        <v>0.1</v>
      </c>
      <c r="AG27" s="146">
        <f t="shared" si="8"/>
        <v>0.06</v>
      </c>
      <c r="AH27" s="139"/>
      <c r="AI27" s="147">
        <f t="shared" si="5"/>
        <v>100.55660377358491</v>
      </c>
      <c r="AJ27" s="148">
        <f t="shared" si="6"/>
        <v>100.6</v>
      </c>
      <c r="AK27" s="140"/>
      <c r="AL27" s="141" t="s">
        <v>21</v>
      </c>
      <c r="AM27" s="51">
        <v>10</v>
      </c>
      <c r="AN27" s="52">
        <v>6</v>
      </c>
      <c r="AO27" s="135" t="str">
        <f t="shared" si="7"/>
        <v>○</v>
      </c>
    </row>
    <row r="28" spans="1:41" ht="12.75" customHeight="1">
      <c r="A28" s="47" t="s">
        <v>22</v>
      </c>
      <c r="B28" s="48">
        <f t="shared" si="0"/>
        <v>99.1</v>
      </c>
      <c r="C28" s="49">
        <f t="shared" si="1"/>
        <v>99.1</v>
      </c>
      <c r="D28" s="50"/>
      <c r="E28" s="128">
        <f t="shared" si="2"/>
        <v>0.1</v>
      </c>
      <c r="F28" s="128">
        <f t="shared" si="3"/>
        <v>0.1</v>
      </c>
      <c r="AB28" s="42" t="s">
        <v>93</v>
      </c>
      <c r="AC28" s="142" t="s">
        <v>158</v>
      </c>
      <c r="AD28" s="143" t="s">
        <v>22</v>
      </c>
      <c r="AE28" s="144">
        <v>99.1</v>
      </c>
      <c r="AF28" s="145">
        <f t="shared" si="8"/>
        <v>0.1</v>
      </c>
      <c r="AG28" s="146">
        <f t="shared" si="8"/>
        <v>0.1</v>
      </c>
      <c r="AH28" s="139"/>
      <c r="AI28" s="147">
        <f t="shared" si="5"/>
        <v>99.1</v>
      </c>
      <c r="AJ28" s="148">
        <f t="shared" si="6"/>
        <v>99.1</v>
      </c>
      <c r="AK28" s="140"/>
      <c r="AL28" s="141" t="s">
        <v>22</v>
      </c>
      <c r="AM28" s="51">
        <v>10</v>
      </c>
      <c r="AN28" s="52">
        <v>10</v>
      </c>
      <c r="AO28" s="135" t="str">
        <f t="shared" si="7"/>
        <v>○</v>
      </c>
    </row>
    <row r="29" spans="1:41" ht="12.75" customHeight="1">
      <c r="A29" s="47" t="s">
        <v>23</v>
      </c>
      <c r="B29" s="48">
        <f t="shared" si="0"/>
        <v>100.5</v>
      </c>
      <c r="C29" s="49">
        <f t="shared" si="1"/>
        <v>100.5</v>
      </c>
      <c r="D29" s="50"/>
      <c r="E29" s="128">
        <f t="shared" si="2"/>
        <v>0.1</v>
      </c>
      <c r="F29" s="128">
        <f t="shared" si="3"/>
        <v>0.1</v>
      </c>
      <c r="AB29" s="42" t="s">
        <v>94</v>
      </c>
      <c r="AC29" s="142" t="s">
        <v>159</v>
      </c>
      <c r="AD29" s="143" t="s">
        <v>23</v>
      </c>
      <c r="AE29" s="144">
        <v>100.5</v>
      </c>
      <c r="AF29" s="145">
        <f t="shared" si="8"/>
        <v>0.1</v>
      </c>
      <c r="AG29" s="146">
        <f t="shared" si="8"/>
        <v>0.1</v>
      </c>
      <c r="AH29" s="139"/>
      <c r="AI29" s="147">
        <f t="shared" si="5"/>
        <v>100.5</v>
      </c>
      <c r="AJ29" s="148">
        <f t="shared" si="6"/>
        <v>100.5</v>
      </c>
      <c r="AK29" s="140"/>
      <c r="AL29" s="141" t="s">
        <v>23</v>
      </c>
      <c r="AM29" s="51">
        <v>10</v>
      </c>
      <c r="AN29" s="52">
        <v>10</v>
      </c>
      <c r="AO29" s="135" t="str">
        <f t="shared" si="7"/>
        <v>○</v>
      </c>
    </row>
    <row r="30" spans="1:41" ht="12.75" customHeight="1">
      <c r="A30" s="47" t="s">
        <v>24</v>
      </c>
      <c r="B30" s="48">
        <f t="shared" si="0"/>
        <v>102.8</v>
      </c>
      <c r="C30" s="49">
        <f t="shared" si="1"/>
        <v>102.8</v>
      </c>
      <c r="D30" s="50"/>
      <c r="E30" s="128">
        <f t="shared" si="2"/>
        <v>0.06</v>
      </c>
      <c r="F30" s="128">
        <f t="shared" si="3"/>
        <v>0.06</v>
      </c>
      <c r="AB30" s="42" t="s">
        <v>95</v>
      </c>
      <c r="AC30" s="142" t="s">
        <v>160</v>
      </c>
      <c r="AD30" s="143" t="s">
        <v>24</v>
      </c>
      <c r="AE30" s="144">
        <v>102.8</v>
      </c>
      <c r="AF30" s="145">
        <f t="shared" si="8"/>
        <v>0.06</v>
      </c>
      <c r="AG30" s="146">
        <f t="shared" si="8"/>
        <v>0.06</v>
      </c>
      <c r="AH30" s="139"/>
      <c r="AI30" s="147">
        <f t="shared" si="5"/>
        <v>102.8</v>
      </c>
      <c r="AJ30" s="148">
        <f t="shared" si="6"/>
        <v>102.8</v>
      </c>
      <c r="AK30" s="140"/>
      <c r="AL30" s="141" t="s">
        <v>24</v>
      </c>
      <c r="AM30" s="51">
        <v>6</v>
      </c>
      <c r="AN30" s="52">
        <v>6</v>
      </c>
      <c r="AO30" s="135" t="str">
        <f t="shared" si="7"/>
        <v>○</v>
      </c>
    </row>
    <row r="31" spans="1:41" ht="12.75" customHeight="1">
      <c r="A31" s="47" t="s">
        <v>25</v>
      </c>
      <c r="B31" s="48">
        <f t="shared" si="0"/>
        <v>103</v>
      </c>
      <c r="C31" s="49">
        <f t="shared" si="1"/>
        <v>97.2</v>
      </c>
      <c r="D31" s="50"/>
      <c r="E31" s="128">
        <f t="shared" si="2"/>
        <v>0.06</v>
      </c>
      <c r="F31" s="128" t="s">
        <v>193</v>
      </c>
      <c r="AB31" s="42" t="s">
        <v>96</v>
      </c>
      <c r="AC31" s="142" t="s">
        <v>161</v>
      </c>
      <c r="AD31" s="143" t="s">
        <v>25</v>
      </c>
      <c r="AE31" s="144">
        <v>97.2</v>
      </c>
      <c r="AF31" s="145">
        <f t="shared" si="8"/>
        <v>0.06</v>
      </c>
      <c r="AG31" s="146">
        <f t="shared" si="8"/>
        <v>0</v>
      </c>
      <c r="AH31" s="139"/>
      <c r="AI31" s="147">
        <f t="shared" si="5"/>
        <v>103.03200000000001</v>
      </c>
      <c r="AJ31" s="148">
        <f t="shared" si="6"/>
        <v>103</v>
      </c>
      <c r="AK31" s="140"/>
      <c r="AL31" s="141" t="s">
        <v>25</v>
      </c>
      <c r="AM31" s="51">
        <v>6</v>
      </c>
      <c r="AN31" s="53">
        <v>0</v>
      </c>
      <c r="AO31" s="135" t="str">
        <f t="shared" si="7"/>
        <v>○</v>
      </c>
    </row>
    <row r="32" spans="1:41" ht="12.75" customHeight="1">
      <c r="A32" s="47" t="s">
        <v>26</v>
      </c>
      <c r="B32" s="48">
        <f t="shared" si="0"/>
        <v>101.7</v>
      </c>
      <c r="C32" s="49">
        <f t="shared" si="1"/>
        <v>101.7</v>
      </c>
      <c r="D32" s="50"/>
      <c r="E32" s="128">
        <f t="shared" si="2"/>
        <v>0.06</v>
      </c>
      <c r="F32" s="128">
        <f t="shared" si="3"/>
        <v>0.06</v>
      </c>
      <c r="AB32" s="42" t="s">
        <v>97</v>
      </c>
      <c r="AC32" s="142" t="s">
        <v>162</v>
      </c>
      <c r="AD32" s="143" t="s">
        <v>26</v>
      </c>
      <c r="AE32" s="144">
        <v>101.7</v>
      </c>
      <c r="AF32" s="145">
        <f t="shared" si="8"/>
        <v>0.06</v>
      </c>
      <c r="AG32" s="146">
        <f t="shared" si="8"/>
        <v>0.06</v>
      </c>
      <c r="AH32" s="139"/>
      <c r="AI32" s="147">
        <f t="shared" si="5"/>
        <v>101.7</v>
      </c>
      <c r="AJ32" s="148">
        <f t="shared" si="6"/>
        <v>101.7</v>
      </c>
      <c r="AK32" s="140"/>
      <c r="AL32" s="141" t="s">
        <v>26</v>
      </c>
      <c r="AM32" s="51">
        <v>6</v>
      </c>
      <c r="AN32" s="52">
        <v>6</v>
      </c>
      <c r="AO32" s="135" t="str">
        <f t="shared" si="7"/>
        <v>○</v>
      </c>
    </row>
    <row r="33" spans="1:41" ht="12.75" customHeight="1">
      <c r="A33" s="47" t="s">
        <v>27</v>
      </c>
      <c r="B33" s="48">
        <f t="shared" si="0"/>
        <v>95.4</v>
      </c>
      <c r="C33" s="49">
        <f t="shared" si="1"/>
        <v>99.7</v>
      </c>
      <c r="D33" s="50"/>
      <c r="E33" s="128">
        <f t="shared" si="2"/>
        <v>0.1</v>
      </c>
      <c r="F33" s="128">
        <f t="shared" si="3"/>
        <v>0.15</v>
      </c>
      <c r="AB33" s="42" t="s">
        <v>98</v>
      </c>
      <c r="AC33" s="142" t="s">
        <v>163</v>
      </c>
      <c r="AD33" s="143" t="s">
        <v>27</v>
      </c>
      <c r="AE33" s="144">
        <v>99.7</v>
      </c>
      <c r="AF33" s="145">
        <f t="shared" si="8"/>
        <v>0.1</v>
      </c>
      <c r="AG33" s="146">
        <f t="shared" si="8"/>
        <v>0.15</v>
      </c>
      <c r="AH33" s="139"/>
      <c r="AI33" s="147">
        <f t="shared" si="5"/>
        <v>95.36521739130437</v>
      </c>
      <c r="AJ33" s="148">
        <f t="shared" si="6"/>
        <v>95.4</v>
      </c>
      <c r="AK33" s="140"/>
      <c r="AL33" s="141" t="s">
        <v>27</v>
      </c>
      <c r="AM33" s="51">
        <v>10</v>
      </c>
      <c r="AN33" s="52">
        <v>15</v>
      </c>
      <c r="AO33" s="135" t="str">
        <f t="shared" si="7"/>
        <v>○</v>
      </c>
    </row>
    <row r="34" spans="1:41" ht="12.75" customHeight="1">
      <c r="A34" s="47" t="s">
        <v>28</v>
      </c>
      <c r="B34" s="48">
        <f t="shared" si="0"/>
        <v>94.6</v>
      </c>
      <c r="C34" s="49">
        <f t="shared" si="1"/>
        <v>99.8</v>
      </c>
      <c r="D34" s="50"/>
      <c r="E34" s="128">
        <f t="shared" si="2"/>
        <v>0.1</v>
      </c>
      <c r="F34" s="128">
        <f t="shared" si="3"/>
        <v>0.16</v>
      </c>
      <c r="AB34" s="42" t="s">
        <v>99</v>
      </c>
      <c r="AC34" s="142" t="s">
        <v>164</v>
      </c>
      <c r="AD34" s="143" t="s">
        <v>28</v>
      </c>
      <c r="AE34" s="144">
        <v>99.8</v>
      </c>
      <c r="AF34" s="145">
        <f t="shared" si="8"/>
        <v>0.1</v>
      </c>
      <c r="AG34" s="146">
        <f t="shared" si="8"/>
        <v>0.16</v>
      </c>
      <c r="AH34" s="139"/>
      <c r="AI34" s="147">
        <f t="shared" si="5"/>
        <v>94.63793103448276</v>
      </c>
      <c r="AJ34" s="148">
        <f t="shared" si="6"/>
        <v>94.6</v>
      </c>
      <c r="AK34" s="140"/>
      <c r="AL34" s="141" t="s">
        <v>28</v>
      </c>
      <c r="AM34" s="51">
        <v>10</v>
      </c>
      <c r="AN34" s="52">
        <v>16</v>
      </c>
      <c r="AO34" s="135" t="str">
        <f t="shared" si="7"/>
        <v>○</v>
      </c>
    </row>
    <row r="35" spans="1:41" ht="12.75" customHeight="1">
      <c r="A35" s="47" t="s">
        <v>55</v>
      </c>
      <c r="B35" s="48">
        <f t="shared" si="0"/>
        <v>98.9</v>
      </c>
      <c r="C35" s="49">
        <f t="shared" si="1"/>
        <v>98.9</v>
      </c>
      <c r="D35" s="50"/>
      <c r="E35" s="128">
        <f t="shared" si="2"/>
        <v>0.06</v>
      </c>
      <c r="F35" s="128">
        <f t="shared" si="3"/>
        <v>0.06</v>
      </c>
      <c r="AB35" s="42" t="s">
        <v>100</v>
      </c>
      <c r="AC35" s="142" t="s">
        <v>165</v>
      </c>
      <c r="AD35" s="143" t="s">
        <v>55</v>
      </c>
      <c r="AE35" s="149">
        <v>98.9</v>
      </c>
      <c r="AF35" s="145">
        <f t="shared" si="8"/>
        <v>0.06</v>
      </c>
      <c r="AG35" s="146">
        <f t="shared" si="8"/>
        <v>0.06</v>
      </c>
      <c r="AH35" s="139"/>
      <c r="AI35" s="150">
        <f t="shared" si="5"/>
        <v>98.9</v>
      </c>
      <c r="AJ35" s="151">
        <f t="shared" si="6"/>
        <v>98.9</v>
      </c>
      <c r="AK35" s="140"/>
      <c r="AL35" s="141" t="s">
        <v>55</v>
      </c>
      <c r="AM35" s="51">
        <v>6</v>
      </c>
      <c r="AN35" s="52">
        <v>6</v>
      </c>
      <c r="AO35" s="135" t="str">
        <f t="shared" si="7"/>
        <v>○</v>
      </c>
    </row>
    <row r="36" spans="1:41" ht="12.75" customHeight="1">
      <c r="A36" s="47" t="s">
        <v>59</v>
      </c>
      <c r="B36" s="48">
        <f t="shared" si="0"/>
        <v>92.5</v>
      </c>
      <c r="C36" s="49">
        <f t="shared" si="1"/>
        <v>92.5</v>
      </c>
      <c r="D36" s="50"/>
      <c r="E36" s="128">
        <f t="shared" si="2"/>
        <v>0.06</v>
      </c>
      <c r="F36" s="128">
        <f t="shared" si="3"/>
        <v>0.06</v>
      </c>
      <c r="AB36" s="42" t="s">
        <v>101</v>
      </c>
      <c r="AC36" s="142" t="s">
        <v>166</v>
      </c>
      <c r="AD36" s="143" t="s">
        <v>59</v>
      </c>
      <c r="AE36" s="144">
        <v>92.5</v>
      </c>
      <c r="AF36" s="145">
        <f t="shared" si="8"/>
        <v>0.06</v>
      </c>
      <c r="AG36" s="146">
        <f t="shared" si="8"/>
        <v>0.06</v>
      </c>
      <c r="AH36" s="139"/>
      <c r="AI36" s="147">
        <f t="shared" si="5"/>
        <v>92.5</v>
      </c>
      <c r="AJ36" s="148">
        <f t="shared" si="6"/>
        <v>92.5</v>
      </c>
      <c r="AK36" s="140"/>
      <c r="AL36" s="141" t="s">
        <v>59</v>
      </c>
      <c r="AM36" s="51">
        <v>6</v>
      </c>
      <c r="AN36" s="52">
        <v>6</v>
      </c>
      <c r="AO36" s="135" t="str">
        <f t="shared" si="7"/>
        <v>○</v>
      </c>
    </row>
    <row r="37" spans="1:41" ht="12.75" customHeight="1">
      <c r="A37" s="47" t="s">
        <v>58</v>
      </c>
      <c r="B37" s="48">
        <f t="shared" si="0"/>
        <v>93.9</v>
      </c>
      <c r="C37" s="49">
        <f t="shared" si="1"/>
        <v>95.6</v>
      </c>
      <c r="D37" s="50"/>
      <c r="E37" s="128">
        <f t="shared" si="2"/>
        <v>0.08</v>
      </c>
      <c r="F37" s="128">
        <f t="shared" si="3"/>
        <v>0.1</v>
      </c>
      <c r="AB37" s="42" t="s">
        <v>102</v>
      </c>
      <c r="AC37" s="142" t="s">
        <v>167</v>
      </c>
      <c r="AD37" s="143" t="s">
        <v>58</v>
      </c>
      <c r="AE37" s="144">
        <v>95.6</v>
      </c>
      <c r="AF37" s="145">
        <f t="shared" si="8"/>
        <v>0.08</v>
      </c>
      <c r="AG37" s="146">
        <f t="shared" si="8"/>
        <v>0.1</v>
      </c>
      <c r="AH37" s="139"/>
      <c r="AI37" s="147">
        <f t="shared" si="5"/>
        <v>93.86181818181818</v>
      </c>
      <c r="AJ37" s="148">
        <f t="shared" si="6"/>
        <v>93.9</v>
      </c>
      <c r="AK37" s="140"/>
      <c r="AL37" s="141" t="s">
        <v>58</v>
      </c>
      <c r="AM37" s="51">
        <v>8</v>
      </c>
      <c r="AN37" s="52">
        <v>10</v>
      </c>
      <c r="AO37" s="135" t="str">
        <f t="shared" si="7"/>
        <v>○</v>
      </c>
    </row>
    <row r="38" spans="1:41" ht="12.75" customHeight="1">
      <c r="A38" s="47" t="s">
        <v>57</v>
      </c>
      <c r="B38" s="48">
        <f t="shared" si="0"/>
        <v>98.8</v>
      </c>
      <c r="C38" s="49">
        <f t="shared" si="1"/>
        <v>98.8</v>
      </c>
      <c r="D38" s="50"/>
      <c r="E38" s="128">
        <f t="shared" si="2"/>
        <v>0.06</v>
      </c>
      <c r="F38" s="128">
        <f t="shared" si="3"/>
        <v>0.06</v>
      </c>
      <c r="AB38" s="42" t="s">
        <v>103</v>
      </c>
      <c r="AC38" s="142" t="s">
        <v>168</v>
      </c>
      <c r="AD38" s="143" t="s">
        <v>57</v>
      </c>
      <c r="AE38" s="144">
        <v>98.8</v>
      </c>
      <c r="AF38" s="145">
        <f t="shared" si="8"/>
        <v>0.06</v>
      </c>
      <c r="AG38" s="146">
        <f t="shared" si="8"/>
        <v>0.06</v>
      </c>
      <c r="AH38" s="139"/>
      <c r="AI38" s="147">
        <f t="shared" si="5"/>
        <v>98.8</v>
      </c>
      <c r="AJ38" s="148">
        <f t="shared" si="6"/>
        <v>98.8</v>
      </c>
      <c r="AK38" s="140"/>
      <c r="AL38" s="141" t="s">
        <v>57</v>
      </c>
      <c r="AM38" s="51">
        <v>6</v>
      </c>
      <c r="AN38" s="52">
        <v>6</v>
      </c>
      <c r="AO38" s="135" t="str">
        <f t="shared" si="7"/>
        <v>○</v>
      </c>
    </row>
    <row r="39" spans="1:41" ht="12.75" customHeight="1">
      <c r="A39" s="47" t="s">
        <v>56</v>
      </c>
      <c r="B39" s="48">
        <f t="shared" si="0"/>
        <v>98.9</v>
      </c>
      <c r="C39" s="49">
        <f t="shared" si="1"/>
        <v>98.9</v>
      </c>
      <c r="D39" s="50"/>
      <c r="E39" s="128">
        <f t="shared" si="2"/>
        <v>0.06</v>
      </c>
      <c r="F39" s="128">
        <f t="shared" si="3"/>
        <v>0.06</v>
      </c>
      <c r="AB39" s="42" t="s">
        <v>104</v>
      </c>
      <c r="AC39" s="142" t="s">
        <v>169</v>
      </c>
      <c r="AD39" s="143" t="s">
        <v>56</v>
      </c>
      <c r="AE39" s="144">
        <v>98.9</v>
      </c>
      <c r="AF39" s="145">
        <f t="shared" si="8"/>
        <v>0.06</v>
      </c>
      <c r="AG39" s="146">
        <f t="shared" si="8"/>
        <v>0.06</v>
      </c>
      <c r="AH39" s="139"/>
      <c r="AI39" s="147">
        <f t="shared" si="5"/>
        <v>98.9</v>
      </c>
      <c r="AJ39" s="148">
        <f t="shared" si="6"/>
        <v>98.9</v>
      </c>
      <c r="AK39" s="140"/>
      <c r="AL39" s="141" t="s">
        <v>56</v>
      </c>
      <c r="AM39" s="51">
        <v>6</v>
      </c>
      <c r="AN39" s="52">
        <v>6</v>
      </c>
      <c r="AO39" s="135" t="str">
        <f t="shared" si="7"/>
        <v>○</v>
      </c>
    </row>
    <row r="40" spans="1:41" ht="12.75" customHeight="1">
      <c r="A40" s="47" t="s">
        <v>45</v>
      </c>
      <c r="B40" s="48">
        <f t="shared" si="0"/>
        <v>97.8</v>
      </c>
      <c r="C40" s="49">
        <f t="shared" si="1"/>
        <v>97.8</v>
      </c>
      <c r="D40" s="50"/>
      <c r="E40" s="128">
        <f t="shared" si="2"/>
        <v>0.1</v>
      </c>
      <c r="F40" s="128">
        <f t="shared" si="3"/>
        <v>0.1</v>
      </c>
      <c r="AB40" s="42" t="s">
        <v>105</v>
      </c>
      <c r="AC40" s="142" t="s">
        <v>170</v>
      </c>
      <c r="AD40" s="143" t="s">
        <v>45</v>
      </c>
      <c r="AE40" s="144">
        <v>97.8</v>
      </c>
      <c r="AF40" s="145">
        <f t="shared" si="8"/>
        <v>0.1</v>
      </c>
      <c r="AG40" s="146">
        <f t="shared" si="8"/>
        <v>0.1</v>
      </c>
      <c r="AH40" s="139"/>
      <c r="AI40" s="147">
        <f t="shared" si="5"/>
        <v>97.8</v>
      </c>
      <c r="AJ40" s="148">
        <f t="shared" si="6"/>
        <v>97.8</v>
      </c>
      <c r="AK40" s="140"/>
      <c r="AL40" s="141" t="s">
        <v>171</v>
      </c>
      <c r="AM40" s="51">
        <v>10</v>
      </c>
      <c r="AN40" s="52">
        <v>10</v>
      </c>
      <c r="AO40" s="135" t="str">
        <f t="shared" si="7"/>
        <v>○</v>
      </c>
    </row>
    <row r="41" spans="1:41" ht="12.75" customHeight="1">
      <c r="A41" s="47" t="s">
        <v>46</v>
      </c>
      <c r="B41" s="48">
        <f t="shared" si="0"/>
        <v>94.4</v>
      </c>
      <c r="C41" s="49">
        <f t="shared" si="1"/>
        <v>94.4</v>
      </c>
      <c r="D41" s="50"/>
      <c r="E41" s="128">
        <f t="shared" si="2"/>
        <v>0.06</v>
      </c>
      <c r="F41" s="128">
        <f t="shared" si="3"/>
        <v>0.06</v>
      </c>
      <c r="AB41" s="42" t="s">
        <v>106</v>
      </c>
      <c r="AC41" s="142" t="s">
        <v>172</v>
      </c>
      <c r="AD41" s="143" t="s">
        <v>46</v>
      </c>
      <c r="AE41" s="144">
        <v>94.4</v>
      </c>
      <c r="AF41" s="145">
        <f t="shared" si="8"/>
        <v>0.06</v>
      </c>
      <c r="AG41" s="146">
        <f t="shared" si="8"/>
        <v>0.06</v>
      </c>
      <c r="AH41" s="139"/>
      <c r="AI41" s="147">
        <f t="shared" si="5"/>
        <v>94.4</v>
      </c>
      <c r="AJ41" s="148">
        <f t="shared" si="6"/>
        <v>94.4</v>
      </c>
      <c r="AK41" s="140"/>
      <c r="AL41" s="141" t="s">
        <v>173</v>
      </c>
      <c r="AM41" s="51">
        <v>6</v>
      </c>
      <c r="AN41" s="52">
        <v>6</v>
      </c>
      <c r="AO41" s="135" t="str">
        <f t="shared" si="7"/>
        <v>○</v>
      </c>
    </row>
    <row r="42" spans="1:41" ht="12.75" customHeight="1">
      <c r="A42" s="47" t="s">
        <v>53</v>
      </c>
      <c r="B42" s="48">
        <f t="shared" si="0"/>
        <v>98.7</v>
      </c>
      <c r="C42" s="49">
        <f t="shared" si="1"/>
        <v>98.7</v>
      </c>
      <c r="D42" s="50"/>
      <c r="E42" s="128">
        <f t="shared" si="2"/>
        <v>0.1</v>
      </c>
      <c r="F42" s="128">
        <f t="shared" si="3"/>
        <v>0.1</v>
      </c>
      <c r="AB42" s="42" t="s">
        <v>107</v>
      </c>
      <c r="AC42" s="142" t="s">
        <v>174</v>
      </c>
      <c r="AD42" s="143" t="s">
        <v>53</v>
      </c>
      <c r="AE42" s="144">
        <v>98.7</v>
      </c>
      <c r="AF42" s="145">
        <f t="shared" si="8"/>
        <v>0.1</v>
      </c>
      <c r="AG42" s="146">
        <f t="shared" si="8"/>
        <v>0.1</v>
      </c>
      <c r="AH42" s="139"/>
      <c r="AI42" s="147">
        <f t="shared" si="5"/>
        <v>98.7</v>
      </c>
      <c r="AJ42" s="148">
        <f t="shared" si="6"/>
        <v>98.7</v>
      </c>
      <c r="AK42" s="140"/>
      <c r="AL42" s="141" t="s">
        <v>47</v>
      </c>
      <c r="AM42" s="51">
        <v>10</v>
      </c>
      <c r="AN42" s="52">
        <v>10</v>
      </c>
      <c r="AO42" s="135" t="str">
        <f t="shared" si="7"/>
        <v>○</v>
      </c>
    </row>
    <row r="43" spans="1:41" ht="12.75" customHeight="1">
      <c r="A43" s="47" t="s">
        <v>29</v>
      </c>
      <c r="B43" s="48">
        <f t="shared" si="0"/>
        <v>99.7</v>
      </c>
      <c r="C43" s="49">
        <f t="shared" si="1"/>
        <v>99.7</v>
      </c>
      <c r="D43" s="50"/>
      <c r="E43" s="128">
        <f t="shared" si="2"/>
        <v>0.06</v>
      </c>
      <c r="F43" s="128">
        <f t="shared" si="3"/>
        <v>0.06</v>
      </c>
      <c r="AB43" s="42" t="s">
        <v>108</v>
      </c>
      <c r="AC43" s="142" t="s">
        <v>175</v>
      </c>
      <c r="AD43" s="143" t="s">
        <v>29</v>
      </c>
      <c r="AE43" s="144">
        <v>99.7</v>
      </c>
      <c r="AF43" s="145">
        <f t="shared" si="8"/>
        <v>0.06</v>
      </c>
      <c r="AG43" s="146">
        <f t="shared" si="8"/>
        <v>0.06</v>
      </c>
      <c r="AH43" s="139"/>
      <c r="AI43" s="147">
        <f t="shared" si="5"/>
        <v>99.7</v>
      </c>
      <c r="AJ43" s="148">
        <f t="shared" si="6"/>
        <v>99.7</v>
      </c>
      <c r="AK43" s="140"/>
      <c r="AL43" s="141" t="s">
        <v>29</v>
      </c>
      <c r="AM43" s="51">
        <v>6</v>
      </c>
      <c r="AN43" s="52">
        <v>6</v>
      </c>
      <c r="AO43" s="135" t="str">
        <f t="shared" si="7"/>
        <v>○</v>
      </c>
    </row>
    <row r="44" spans="1:41" ht="12.75" customHeight="1">
      <c r="A44" s="47" t="s">
        <v>30</v>
      </c>
      <c r="B44" s="48">
        <f t="shared" si="0"/>
        <v>99.2</v>
      </c>
      <c r="C44" s="49">
        <f t="shared" si="1"/>
        <v>99.2</v>
      </c>
      <c r="D44" s="50"/>
      <c r="E44" s="128">
        <f t="shared" si="2"/>
        <v>0.06</v>
      </c>
      <c r="F44" s="128">
        <f t="shared" si="3"/>
        <v>0.06</v>
      </c>
      <c r="AB44" s="42" t="s">
        <v>109</v>
      </c>
      <c r="AC44" s="142" t="s">
        <v>176</v>
      </c>
      <c r="AD44" s="143" t="s">
        <v>30</v>
      </c>
      <c r="AE44" s="144">
        <v>99.2</v>
      </c>
      <c r="AF44" s="145">
        <f t="shared" si="8"/>
        <v>0.06</v>
      </c>
      <c r="AG44" s="146">
        <f t="shared" si="8"/>
        <v>0.06</v>
      </c>
      <c r="AH44" s="139"/>
      <c r="AI44" s="147">
        <f t="shared" si="5"/>
        <v>99.2</v>
      </c>
      <c r="AJ44" s="148">
        <f t="shared" si="6"/>
        <v>99.2</v>
      </c>
      <c r="AK44" s="140"/>
      <c r="AL44" s="141" t="s">
        <v>30</v>
      </c>
      <c r="AM44" s="51">
        <v>6</v>
      </c>
      <c r="AN44" s="52">
        <v>6</v>
      </c>
      <c r="AO44" s="135" t="str">
        <f t="shared" si="7"/>
        <v>○</v>
      </c>
    </row>
    <row r="45" spans="1:41" ht="12.75" customHeight="1">
      <c r="A45" s="47" t="s">
        <v>31</v>
      </c>
      <c r="B45" s="48">
        <f t="shared" si="0"/>
        <v>95.5</v>
      </c>
      <c r="C45" s="49">
        <f t="shared" si="1"/>
        <v>95.5</v>
      </c>
      <c r="D45" s="50"/>
      <c r="E45" s="128">
        <f t="shared" si="2"/>
        <v>0.03</v>
      </c>
      <c r="F45" s="128">
        <f t="shared" si="3"/>
        <v>0.03</v>
      </c>
      <c r="AB45" s="42" t="s">
        <v>110</v>
      </c>
      <c r="AC45" s="142" t="s">
        <v>177</v>
      </c>
      <c r="AD45" s="143" t="s">
        <v>31</v>
      </c>
      <c r="AE45" s="144">
        <v>95.5</v>
      </c>
      <c r="AF45" s="145">
        <f t="shared" si="8"/>
        <v>0.03</v>
      </c>
      <c r="AG45" s="146">
        <f t="shared" si="8"/>
        <v>0.03</v>
      </c>
      <c r="AH45" s="139"/>
      <c r="AI45" s="147">
        <f t="shared" si="5"/>
        <v>95.5</v>
      </c>
      <c r="AJ45" s="148">
        <f t="shared" si="6"/>
        <v>95.5</v>
      </c>
      <c r="AK45" s="140"/>
      <c r="AL45" s="141" t="s">
        <v>31</v>
      </c>
      <c r="AM45" s="51">
        <v>3</v>
      </c>
      <c r="AN45" s="53">
        <v>3</v>
      </c>
      <c r="AO45" s="135" t="str">
        <f t="shared" si="7"/>
        <v>○</v>
      </c>
    </row>
    <row r="46" spans="1:41" ht="12.75" customHeight="1">
      <c r="A46" s="47" t="s">
        <v>32</v>
      </c>
      <c r="B46" s="48">
        <f t="shared" si="0"/>
        <v>94.6</v>
      </c>
      <c r="C46" s="49">
        <f t="shared" si="1"/>
        <v>94.6</v>
      </c>
      <c r="D46" s="50"/>
      <c r="E46" s="128">
        <f t="shared" si="2"/>
        <v>0.03</v>
      </c>
      <c r="F46" s="128">
        <f t="shared" si="3"/>
        <v>0.03</v>
      </c>
      <c r="AB46" s="42" t="s">
        <v>111</v>
      </c>
      <c r="AC46" s="142" t="s">
        <v>178</v>
      </c>
      <c r="AD46" s="143" t="s">
        <v>32</v>
      </c>
      <c r="AE46" s="144">
        <v>94.6</v>
      </c>
      <c r="AF46" s="145">
        <f t="shared" si="8"/>
        <v>0.03</v>
      </c>
      <c r="AG46" s="146">
        <f t="shared" si="8"/>
        <v>0.03</v>
      </c>
      <c r="AH46" s="139"/>
      <c r="AI46" s="147">
        <f t="shared" si="5"/>
        <v>94.6</v>
      </c>
      <c r="AJ46" s="148">
        <f t="shared" si="6"/>
        <v>94.6</v>
      </c>
      <c r="AK46" s="140"/>
      <c r="AL46" s="141" t="s">
        <v>32</v>
      </c>
      <c r="AM46" s="51">
        <v>3</v>
      </c>
      <c r="AN46" s="53">
        <v>3</v>
      </c>
      <c r="AO46" s="135" t="str">
        <f t="shared" si="7"/>
        <v>○</v>
      </c>
    </row>
    <row r="47" spans="1:41" ht="12.75" customHeight="1">
      <c r="A47" s="47" t="s">
        <v>33</v>
      </c>
      <c r="B47" s="48">
        <f t="shared" si="0"/>
        <v>92.2</v>
      </c>
      <c r="C47" s="49">
        <f t="shared" si="1"/>
        <v>92.2</v>
      </c>
      <c r="D47" s="50"/>
      <c r="E47" s="128">
        <f t="shared" si="2"/>
        <v>0.06</v>
      </c>
      <c r="F47" s="128">
        <f t="shared" si="3"/>
        <v>0.06</v>
      </c>
      <c r="AB47" s="42" t="s">
        <v>112</v>
      </c>
      <c r="AC47" s="142" t="s">
        <v>179</v>
      </c>
      <c r="AD47" s="143" t="s">
        <v>33</v>
      </c>
      <c r="AE47" s="144">
        <v>92.2</v>
      </c>
      <c r="AF47" s="145">
        <f t="shared" si="8"/>
        <v>0.06</v>
      </c>
      <c r="AG47" s="146">
        <f t="shared" si="8"/>
        <v>0.06</v>
      </c>
      <c r="AH47" s="139"/>
      <c r="AI47" s="147">
        <f t="shared" si="5"/>
        <v>92.2</v>
      </c>
      <c r="AJ47" s="148">
        <f t="shared" si="6"/>
        <v>92.2</v>
      </c>
      <c r="AK47" s="140"/>
      <c r="AL47" s="141" t="s">
        <v>33</v>
      </c>
      <c r="AM47" s="51">
        <v>6</v>
      </c>
      <c r="AN47" s="52">
        <v>6</v>
      </c>
      <c r="AO47" s="135" t="str">
        <f t="shared" si="7"/>
        <v>○</v>
      </c>
    </row>
    <row r="48" spans="1:41" ht="12.75" customHeight="1">
      <c r="A48" s="47" t="s">
        <v>34</v>
      </c>
      <c r="B48" s="48">
        <f t="shared" si="0"/>
        <v>92.2</v>
      </c>
      <c r="C48" s="49">
        <f t="shared" si="1"/>
        <v>92.2</v>
      </c>
      <c r="D48" s="50"/>
      <c r="E48" s="128">
        <f t="shared" si="2"/>
        <v>0.06</v>
      </c>
      <c r="F48" s="128">
        <f t="shared" si="3"/>
        <v>0.06</v>
      </c>
      <c r="AB48" s="42" t="s">
        <v>113</v>
      </c>
      <c r="AC48" s="142" t="s">
        <v>180</v>
      </c>
      <c r="AD48" s="143" t="s">
        <v>34</v>
      </c>
      <c r="AE48" s="144">
        <v>92.2</v>
      </c>
      <c r="AF48" s="145">
        <f t="shared" si="8"/>
        <v>0.06</v>
      </c>
      <c r="AG48" s="146">
        <f t="shared" si="8"/>
        <v>0.06</v>
      </c>
      <c r="AH48" s="139"/>
      <c r="AI48" s="147">
        <f t="shared" si="5"/>
        <v>92.2</v>
      </c>
      <c r="AJ48" s="148">
        <f t="shared" si="6"/>
        <v>92.2</v>
      </c>
      <c r="AK48" s="140"/>
      <c r="AL48" s="141" t="s">
        <v>34</v>
      </c>
      <c r="AM48" s="51">
        <v>6</v>
      </c>
      <c r="AN48" s="52">
        <v>6</v>
      </c>
      <c r="AO48" s="135" t="str">
        <f t="shared" si="7"/>
        <v>○</v>
      </c>
    </row>
    <row r="49" spans="1:41" ht="12.75" customHeight="1">
      <c r="A49" s="47" t="s">
        <v>35</v>
      </c>
      <c r="B49" s="48">
        <f t="shared" si="0"/>
        <v>99.9</v>
      </c>
      <c r="C49" s="49">
        <f t="shared" si="1"/>
        <v>97.1</v>
      </c>
      <c r="D49" s="50"/>
      <c r="E49" s="128">
        <f t="shared" si="2"/>
        <v>0.06</v>
      </c>
      <c r="F49" s="128">
        <f t="shared" si="3"/>
        <v>0.03</v>
      </c>
      <c r="AB49" s="42" t="s">
        <v>114</v>
      </c>
      <c r="AC49" s="142" t="s">
        <v>181</v>
      </c>
      <c r="AD49" s="143" t="s">
        <v>35</v>
      </c>
      <c r="AE49" s="144">
        <v>97.1</v>
      </c>
      <c r="AF49" s="145">
        <f t="shared" si="8"/>
        <v>0.06</v>
      </c>
      <c r="AG49" s="146">
        <f t="shared" si="8"/>
        <v>0.03</v>
      </c>
      <c r="AH49" s="139"/>
      <c r="AI49" s="147">
        <f t="shared" si="5"/>
        <v>99.92815533980583</v>
      </c>
      <c r="AJ49" s="148">
        <f t="shared" si="6"/>
        <v>99.9</v>
      </c>
      <c r="AK49" s="140"/>
      <c r="AL49" s="141" t="s">
        <v>35</v>
      </c>
      <c r="AM49" s="51">
        <v>6</v>
      </c>
      <c r="AN49" s="53">
        <v>3</v>
      </c>
      <c r="AO49" s="135" t="str">
        <f t="shared" si="7"/>
        <v>○</v>
      </c>
    </row>
    <row r="50" spans="1:41" ht="12" customHeight="1">
      <c r="A50" s="47" t="s">
        <v>36</v>
      </c>
      <c r="B50" s="48">
        <f t="shared" si="0"/>
        <v>95.9</v>
      </c>
      <c r="C50" s="49">
        <f t="shared" si="1"/>
        <v>95.9</v>
      </c>
      <c r="D50" s="50"/>
      <c r="E50" s="128">
        <f t="shared" si="2"/>
        <v>0.03</v>
      </c>
      <c r="F50" s="128">
        <f t="shared" si="3"/>
        <v>0.03</v>
      </c>
      <c r="AB50" s="42" t="s">
        <v>115</v>
      </c>
      <c r="AC50" s="142" t="s">
        <v>182</v>
      </c>
      <c r="AD50" s="143" t="s">
        <v>36</v>
      </c>
      <c r="AE50" s="144">
        <v>95.9</v>
      </c>
      <c r="AF50" s="145">
        <f t="shared" si="8"/>
        <v>0.03</v>
      </c>
      <c r="AG50" s="146">
        <f t="shared" si="8"/>
        <v>0.03</v>
      </c>
      <c r="AH50" s="139"/>
      <c r="AI50" s="147">
        <f t="shared" si="5"/>
        <v>95.9</v>
      </c>
      <c r="AJ50" s="148">
        <f t="shared" si="6"/>
        <v>95.9</v>
      </c>
      <c r="AK50" s="140"/>
      <c r="AL50" s="141" t="s">
        <v>36</v>
      </c>
      <c r="AM50" s="51">
        <v>3</v>
      </c>
      <c r="AN50" s="53">
        <v>3</v>
      </c>
      <c r="AO50" s="135" t="str">
        <f t="shared" si="7"/>
        <v>○</v>
      </c>
    </row>
    <row r="51" spans="1:41" ht="12.75" customHeight="1">
      <c r="A51" s="47" t="s">
        <v>37</v>
      </c>
      <c r="B51" s="48">
        <f t="shared" si="0"/>
        <v>98.7</v>
      </c>
      <c r="C51" s="49">
        <f t="shared" si="1"/>
        <v>98.7</v>
      </c>
      <c r="D51" s="50"/>
      <c r="E51" s="128">
        <f t="shared" si="2"/>
        <v>0.03</v>
      </c>
      <c r="F51" s="128">
        <f t="shared" si="3"/>
        <v>0.03</v>
      </c>
      <c r="AB51" s="42" t="s">
        <v>116</v>
      </c>
      <c r="AC51" s="142" t="s">
        <v>183</v>
      </c>
      <c r="AD51" s="143" t="s">
        <v>37</v>
      </c>
      <c r="AE51" s="144">
        <v>98.7</v>
      </c>
      <c r="AF51" s="145">
        <f t="shared" si="8"/>
        <v>0.03</v>
      </c>
      <c r="AG51" s="146">
        <f t="shared" si="8"/>
        <v>0.03</v>
      </c>
      <c r="AH51" s="139"/>
      <c r="AI51" s="147">
        <f t="shared" si="5"/>
        <v>98.7</v>
      </c>
      <c r="AJ51" s="148">
        <f t="shared" si="6"/>
        <v>98.7</v>
      </c>
      <c r="AK51" s="140"/>
      <c r="AL51" s="141" t="s">
        <v>37</v>
      </c>
      <c r="AM51" s="51">
        <v>3</v>
      </c>
      <c r="AN51" s="53">
        <v>3</v>
      </c>
      <c r="AO51" s="135" t="str">
        <f t="shared" si="7"/>
        <v>○</v>
      </c>
    </row>
    <row r="52" spans="1:41" ht="12.75" customHeight="1">
      <c r="A52" s="47" t="s">
        <v>38</v>
      </c>
      <c r="B52" s="48">
        <f t="shared" si="0"/>
        <v>93.6</v>
      </c>
      <c r="C52" s="49">
        <f t="shared" si="1"/>
        <v>93.6</v>
      </c>
      <c r="D52" s="50"/>
      <c r="E52" s="128" t="s">
        <v>193</v>
      </c>
      <c r="F52" s="128" t="s">
        <v>193</v>
      </c>
      <c r="AB52" s="42" t="s">
        <v>117</v>
      </c>
      <c r="AC52" s="142" t="s">
        <v>184</v>
      </c>
      <c r="AD52" s="143" t="s">
        <v>38</v>
      </c>
      <c r="AE52" s="144">
        <v>93.6</v>
      </c>
      <c r="AF52" s="145">
        <f t="shared" si="8"/>
        <v>0</v>
      </c>
      <c r="AG52" s="146">
        <f t="shared" si="8"/>
        <v>0</v>
      </c>
      <c r="AH52" s="139"/>
      <c r="AI52" s="147">
        <f t="shared" si="5"/>
        <v>93.6</v>
      </c>
      <c r="AJ52" s="148">
        <f t="shared" si="6"/>
        <v>93.6</v>
      </c>
      <c r="AK52" s="140"/>
      <c r="AL52" s="141" t="s">
        <v>38</v>
      </c>
      <c r="AM52" s="51">
        <v>0</v>
      </c>
      <c r="AN52" s="53">
        <v>0</v>
      </c>
      <c r="AO52" s="135" t="str">
        <f t="shared" si="7"/>
        <v>○</v>
      </c>
    </row>
    <row r="53" spans="1:41" ht="12.75" customHeight="1">
      <c r="A53" s="47" t="s">
        <v>39</v>
      </c>
      <c r="B53" s="48">
        <f t="shared" si="0"/>
        <v>97.5</v>
      </c>
      <c r="C53" s="49">
        <f t="shared" si="1"/>
        <v>97.5</v>
      </c>
      <c r="D53" s="50"/>
      <c r="E53" s="128" t="s">
        <v>193</v>
      </c>
      <c r="F53" s="128" t="s">
        <v>193</v>
      </c>
      <c r="AB53" s="42" t="s">
        <v>118</v>
      </c>
      <c r="AC53" s="142" t="s">
        <v>185</v>
      </c>
      <c r="AD53" s="143" t="s">
        <v>39</v>
      </c>
      <c r="AE53" s="144">
        <v>97.5</v>
      </c>
      <c r="AF53" s="145">
        <f t="shared" si="8"/>
        <v>0</v>
      </c>
      <c r="AG53" s="146">
        <f t="shared" si="8"/>
        <v>0</v>
      </c>
      <c r="AH53" s="139"/>
      <c r="AI53" s="147">
        <f t="shared" si="5"/>
        <v>97.5</v>
      </c>
      <c r="AJ53" s="148">
        <f t="shared" si="6"/>
        <v>97.5</v>
      </c>
      <c r="AK53" s="140"/>
      <c r="AL53" s="141" t="s">
        <v>39</v>
      </c>
      <c r="AM53" s="51">
        <v>0</v>
      </c>
      <c r="AN53" s="53">
        <v>0</v>
      </c>
      <c r="AO53" s="135" t="str">
        <f t="shared" si="7"/>
        <v>○</v>
      </c>
    </row>
    <row r="54" spans="1:41" ht="12.75" customHeight="1">
      <c r="A54" s="47" t="s">
        <v>40</v>
      </c>
      <c r="B54" s="48">
        <f t="shared" si="0"/>
        <v>102.6</v>
      </c>
      <c r="C54" s="49">
        <f t="shared" si="1"/>
        <v>99.6</v>
      </c>
      <c r="D54" s="50"/>
      <c r="E54" s="128">
        <f t="shared" si="2"/>
        <v>0.03</v>
      </c>
      <c r="F54" s="128" t="s">
        <v>193</v>
      </c>
      <c r="AB54" s="42" t="s">
        <v>119</v>
      </c>
      <c r="AC54" s="142" t="s">
        <v>186</v>
      </c>
      <c r="AD54" s="143" t="s">
        <v>40</v>
      </c>
      <c r="AE54" s="144">
        <v>99.6</v>
      </c>
      <c r="AF54" s="145">
        <f t="shared" si="8"/>
        <v>0.03</v>
      </c>
      <c r="AG54" s="146">
        <f t="shared" si="8"/>
        <v>0</v>
      </c>
      <c r="AH54" s="139"/>
      <c r="AI54" s="147">
        <f t="shared" si="5"/>
        <v>102.588</v>
      </c>
      <c r="AJ54" s="148">
        <f t="shared" si="6"/>
        <v>102.6</v>
      </c>
      <c r="AK54" s="140"/>
      <c r="AL54" s="141" t="s">
        <v>40</v>
      </c>
      <c r="AM54" s="51">
        <v>3</v>
      </c>
      <c r="AN54" s="53">
        <v>0</v>
      </c>
      <c r="AO54" s="135" t="str">
        <f t="shared" si="7"/>
        <v>○</v>
      </c>
    </row>
    <row r="55" spans="1:41" ht="12.75" customHeight="1">
      <c r="A55" s="47" t="s">
        <v>41</v>
      </c>
      <c r="B55" s="48">
        <f t="shared" si="0"/>
        <v>103.2</v>
      </c>
      <c r="C55" s="49">
        <f t="shared" si="1"/>
        <v>100.2</v>
      </c>
      <c r="D55" s="50"/>
      <c r="E55" s="128">
        <f t="shared" si="2"/>
        <v>0.03</v>
      </c>
      <c r="F55" s="128" t="s">
        <v>193</v>
      </c>
      <c r="AB55" s="42" t="s">
        <v>120</v>
      </c>
      <c r="AC55" s="142" t="s">
        <v>187</v>
      </c>
      <c r="AD55" s="143" t="s">
        <v>41</v>
      </c>
      <c r="AE55" s="144">
        <v>100.2</v>
      </c>
      <c r="AF55" s="145">
        <f t="shared" si="8"/>
        <v>0.03</v>
      </c>
      <c r="AG55" s="146">
        <f t="shared" si="8"/>
        <v>0</v>
      </c>
      <c r="AH55" s="139"/>
      <c r="AI55" s="147">
        <f t="shared" si="5"/>
        <v>103.206</v>
      </c>
      <c r="AJ55" s="148">
        <f t="shared" si="6"/>
        <v>103.2</v>
      </c>
      <c r="AK55" s="140"/>
      <c r="AL55" s="141" t="s">
        <v>41</v>
      </c>
      <c r="AM55" s="51">
        <v>3</v>
      </c>
      <c r="AN55" s="53">
        <v>0</v>
      </c>
      <c r="AO55" s="135" t="str">
        <f t="shared" si="7"/>
        <v>○</v>
      </c>
    </row>
    <row r="56" spans="1:41" ht="12.75" customHeight="1">
      <c r="A56" s="47" t="s">
        <v>42</v>
      </c>
      <c r="B56" s="48">
        <f t="shared" si="0"/>
        <v>95</v>
      </c>
      <c r="C56" s="49">
        <f t="shared" si="1"/>
        <v>95</v>
      </c>
      <c r="D56" s="50"/>
      <c r="E56" s="128" t="s">
        <v>193</v>
      </c>
      <c r="F56" s="128" t="s">
        <v>193</v>
      </c>
      <c r="AB56" s="42" t="s">
        <v>121</v>
      </c>
      <c r="AC56" s="142" t="s">
        <v>188</v>
      </c>
      <c r="AD56" s="143" t="s">
        <v>42</v>
      </c>
      <c r="AE56" s="144">
        <v>95</v>
      </c>
      <c r="AF56" s="145">
        <f t="shared" si="8"/>
        <v>0</v>
      </c>
      <c r="AG56" s="146">
        <f t="shared" si="8"/>
        <v>0</v>
      </c>
      <c r="AH56" s="139"/>
      <c r="AI56" s="147">
        <f t="shared" si="5"/>
        <v>95</v>
      </c>
      <c r="AJ56" s="148">
        <f t="shared" si="6"/>
        <v>95</v>
      </c>
      <c r="AK56" s="140"/>
      <c r="AL56" s="141" t="s">
        <v>42</v>
      </c>
      <c r="AM56" s="51">
        <v>0</v>
      </c>
      <c r="AN56" s="52">
        <v>0</v>
      </c>
      <c r="AO56" s="135" t="str">
        <f t="shared" si="7"/>
        <v>○</v>
      </c>
    </row>
    <row r="57" spans="1:41" ht="12.75" customHeight="1">
      <c r="A57" s="47" t="s">
        <v>43</v>
      </c>
      <c r="B57" s="48">
        <f t="shared" si="0"/>
        <v>89.4</v>
      </c>
      <c r="C57" s="49">
        <f t="shared" si="1"/>
        <v>89.4</v>
      </c>
      <c r="D57" s="50"/>
      <c r="E57" s="128" t="s">
        <v>193</v>
      </c>
      <c r="F57" s="128" t="s">
        <v>193</v>
      </c>
      <c r="AB57" s="42" t="s">
        <v>122</v>
      </c>
      <c r="AC57" s="142" t="s">
        <v>189</v>
      </c>
      <c r="AD57" s="143" t="s">
        <v>43</v>
      </c>
      <c r="AE57" s="144">
        <v>89.4</v>
      </c>
      <c r="AF57" s="145">
        <f t="shared" si="8"/>
        <v>0</v>
      </c>
      <c r="AG57" s="146">
        <f t="shared" si="8"/>
        <v>0</v>
      </c>
      <c r="AH57" s="139"/>
      <c r="AI57" s="147">
        <f t="shared" si="5"/>
        <v>89.4</v>
      </c>
      <c r="AJ57" s="148">
        <f t="shared" si="6"/>
        <v>89.4</v>
      </c>
      <c r="AK57" s="140"/>
      <c r="AL57" s="141" t="s">
        <v>43</v>
      </c>
      <c r="AM57" s="51">
        <v>0</v>
      </c>
      <c r="AN57" s="52">
        <v>0</v>
      </c>
      <c r="AO57" s="135" t="str">
        <f t="shared" si="7"/>
        <v>○</v>
      </c>
    </row>
    <row r="58" spans="1:41" ht="12.75" customHeight="1" thickBot="1">
      <c r="A58" s="54" t="s">
        <v>44</v>
      </c>
      <c r="B58" s="55">
        <f t="shared" si="0"/>
        <v>95</v>
      </c>
      <c r="C58" s="56">
        <f t="shared" si="1"/>
        <v>95</v>
      </c>
      <c r="D58" s="50"/>
      <c r="E58" s="152" t="s">
        <v>193</v>
      </c>
      <c r="F58" s="152" t="s">
        <v>193</v>
      </c>
      <c r="AB58" s="42" t="s">
        <v>123</v>
      </c>
      <c r="AC58" s="153" t="s">
        <v>190</v>
      </c>
      <c r="AD58" s="154" t="s">
        <v>44</v>
      </c>
      <c r="AE58" s="155">
        <v>95</v>
      </c>
      <c r="AF58" s="156">
        <f t="shared" si="8"/>
        <v>0</v>
      </c>
      <c r="AG58" s="157">
        <f t="shared" si="8"/>
        <v>0</v>
      </c>
      <c r="AH58" s="139"/>
      <c r="AI58" s="158">
        <f t="shared" si="5"/>
        <v>95</v>
      </c>
      <c r="AJ58" s="159">
        <f t="shared" si="6"/>
        <v>95</v>
      </c>
      <c r="AK58" s="140"/>
      <c r="AL58" s="160" t="s">
        <v>44</v>
      </c>
      <c r="AM58" s="57">
        <v>0</v>
      </c>
      <c r="AN58" s="58">
        <v>0</v>
      </c>
      <c r="AO58" s="135" t="str">
        <f t="shared" si="7"/>
        <v>○</v>
      </c>
    </row>
    <row r="59" spans="1:6" ht="12.75" customHeight="1">
      <c r="A59" s="59"/>
      <c r="B59" s="60"/>
      <c r="C59" s="61"/>
      <c r="D59" s="61"/>
      <c r="E59" s="62"/>
      <c r="F59" s="63"/>
    </row>
    <row r="60" spans="1:6" ht="13.5">
      <c r="A60" s="64" t="s">
        <v>127</v>
      </c>
      <c r="B60" s="66"/>
      <c r="C60" s="66"/>
      <c r="D60" s="66"/>
      <c r="E60" s="65"/>
      <c r="F60" s="66"/>
    </row>
    <row r="61" spans="1:6" ht="27" customHeight="1">
      <c r="A61" s="85" t="s">
        <v>60</v>
      </c>
      <c r="B61" s="86"/>
      <c r="C61" s="86"/>
      <c r="D61" s="86"/>
      <c r="E61" s="86"/>
      <c r="F61" s="86"/>
    </row>
    <row r="62" spans="1:6" ht="31.5" customHeight="1">
      <c r="A62" s="87"/>
      <c r="B62" s="88"/>
      <c r="C62" s="88"/>
      <c r="D62" s="88"/>
      <c r="E62" s="88"/>
      <c r="F62" s="88"/>
    </row>
    <row r="63" spans="1:6" ht="13.5">
      <c r="A63" s="67"/>
      <c r="B63" s="67"/>
      <c r="C63" s="67"/>
      <c r="D63" s="67"/>
      <c r="E63" s="68"/>
      <c r="F63" s="67"/>
    </row>
    <row r="64" spans="1:6" ht="13.5">
      <c r="A64" s="67"/>
      <c r="B64" s="67"/>
      <c r="C64" s="67"/>
      <c r="D64" s="67"/>
      <c r="E64" s="68"/>
      <c r="F64" s="67"/>
    </row>
    <row r="65" spans="1:6" ht="13.5">
      <c r="A65" s="67"/>
      <c r="B65" s="67"/>
      <c r="C65" s="67"/>
      <c r="D65" s="67"/>
      <c r="E65" s="68"/>
      <c r="F65" s="67"/>
    </row>
    <row r="66" spans="1:6" ht="13.5">
      <c r="A66" s="67"/>
      <c r="B66" s="67"/>
      <c r="C66" s="67"/>
      <c r="D66" s="67"/>
      <c r="E66" s="68"/>
      <c r="F66" s="67"/>
    </row>
    <row r="67" spans="1:6" ht="13.5">
      <c r="A67" s="67"/>
      <c r="B67" s="67"/>
      <c r="C67" s="67"/>
      <c r="D67" s="67"/>
      <c r="E67" s="68"/>
      <c r="F67" s="67"/>
    </row>
    <row r="68" spans="1:6" ht="13.5">
      <c r="A68" s="67"/>
      <c r="B68" s="67"/>
      <c r="C68" s="67"/>
      <c r="D68" s="67"/>
      <c r="E68" s="68"/>
      <c r="F68" s="67"/>
    </row>
    <row r="69" spans="1:6" ht="13.5">
      <c r="A69" s="67"/>
      <c r="B69" s="67"/>
      <c r="C69" s="67"/>
      <c r="D69" s="67"/>
      <c r="E69" s="68"/>
      <c r="F69" s="67"/>
    </row>
    <row r="70" spans="1:6" ht="13.5">
      <c r="A70" s="67"/>
      <c r="B70" s="67"/>
      <c r="C70" s="67"/>
      <c r="D70" s="67"/>
      <c r="E70" s="68"/>
      <c r="F70" s="67"/>
    </row>
    <row r="71" spans="1:6" ht="13.5">
      <c r="A71" s="67"/>
      <c r="B71" s="67"/>
      <c r="C71" s="67"/>
      <c r="D71" s="67"/>
      <c r="E71" s="68"/>
      <c r="F71" s="67"/>
    </row>
  </sheetData>
  <sheetProtection/>
  <mergeCells count="18">
    <mergeCell ref="AF2:AG2"/>
    <mergeCell ref="AJ3:AJ4"/>
    <mergeCell ref="AI3:AI4"/>
    <mergeCell ref="AI2:AJ2"/>
    <mergeCell ref="AL3:AL4"/>
    <mergeCell ref="AC2:AC4"/>
    <mergeCell ref="AD2:AD4"/>
    <mergeCell ref="AG3:AG4"/>
    <mergeCell ref="AF3:AF4"/>
    <mergeCell ref="AE2:AE4"/>
    <mergeCell ref="A61:F61"/>
    <mergeCell ref="A62:F62"/>
    <mergeCell ref="A1:F1"/>
    <mergeCell ref="A2:A4"/>
    <mergeCell ref="B2:B4"/>
    <mergeCell ref="E2:F2"/>
    <mergeCell ref="E3:F3"/>
    <mergeCell ref="C2:C4"/>
  </mergeCells>
  <dataValidations count="1">
    <dataValidation type="decimal" allowBlank="1" showInputMessage="1" showErrorMessage="1" imeMode="halfAlpha" sqref="AM6:AN58">
      <formula1>0</formula1>
      <formula2>20</formula2>
    </dataValidation>
  </dataValidation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2017-01-11T06:11:44Z</cp:lastPrinted>
  <dcterms:created xsi:type="dcterms:W3CDTF">2003-12-16T01:15:54Z</dcterms:created>
  <dcterms:modified xsi:type="dcterms:W3CDTF">2017-02-27T05:30:36Z</dcterms:modified>
  <cp:category/>
  <cp:version/>
  <cp:contentType/>
  <cp:contentStatus/>
</cp:coreProperties>
</file>