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20520" windowHeight="3600" tabRatio="883" activeTab="0"/>
  </bookViews>
  <sheets>
    <sheet name="平均給与月額（全職種）" sheetId="1" r:id="rId1"/>
    <sheet name="給与実態調査12表から作成" sheetId="2" state="hidden" r:id="rId2"/>
    <sheet name="給与実態調査５表から作成（平均年齢）" sheetId="3" state="hidden" r:id="rId3"/>
    <sheet name="平均給与月額（一般行政職）" sheetId="4" r:id="rId4"/>
    <sheet name="給与実態調査12表から作成 (2)" sheetId="5" state="hidden" r:id="rId5"/>
    <sheet name="給与実態調査５表から作成（平均年齢） (2)" sheetId="6" state="hidden" r:id="rId6"/>
  </sheets>
  <externalReferences>
    <externalReference r:id="rId9"/>
  </externalReferences>
  <definedNames>
    <definedName name="Ａ">#REF!</definedName>
    <definedName name="_xlnm.Print_Area" localSheetId="3">'平均給与月額（一般行政職）'!$A$1:$AZ$64</definedName>
    <definedName name="_xlnm.Print_Area" localSheetId="0">'平均給与月額（全職種）'!$A$1:$AZ$64</definedName>
    <definedName name="_xlnm.Print_Titles" localSheetId="3">'平均給与月額（一般行政職）'!$A:$A</definedName>
    <definedName name="_xlnm.Print_Titles" localSheetId="0">'平均給与月額（全職種）'!$A:$A</definedName>
    <definedName name="一組">#REF!</definedName>
  </definedNames>
  <calcPr fullCalcOnLoad="1"/>
</workbook>
</file>

<file path=xl/sharedStrings.xml><?xml version="1.0" encoding="utf-8"?>
<sst xmlns="http://schemas.openxmlformats.org/spreadsheetml/2006/main" count="1291" uniqueCount="191">
  <si>
    <t>名古屋市</t>
  </si>
  <si>
    <t>市計</t>
  </si>
  <si>
    <t>町村計</t>
  </si>
  <si>
    <t>全市町村計</t>
  </si>
  <si>
    <t>人</t>
  </si>
  <si>
    <t>市町村計</t>
  </si>
  <si>
    <t>豊橋市</t>
  </si>
  <si>
    <t>.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</si>
  <si>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</si>
  <si>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</si>
  <si>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</si>
  <si>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</si>
  <si>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</si>
  <si>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</si>
  <si>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</si>
  <si>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</si>
  <si>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</si>
  <si>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</si>
  <si>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</si>
  <si>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</si>
  <si>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</si>
  <si>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</si>
  <si>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</si>
  <si>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</si>
  <si>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</si>
  <si>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</si>
  <si>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</si>
  <si>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</si>
  <si>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</si>
  <si>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</si>
  <si>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</si>
  <si>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</si>
  <si>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</si>
  <si>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</si>
  <si>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</si>
  <si>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</si>
  <si>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</si>
  <si>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</si>
  <si>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</si>
  <si>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</si>
  <si>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</si>
  <si>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</si>
  <si>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</si>
  <si>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</si>
  <si>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</si>
  <si>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美浜町</t>
  </si>
  <si>
    <t>武豊町</t>
  </si>
  <si>
    <t>幸田町</t>
  </si>
  <si>
    <t>設楽町</t>
  </si>
  <si>
    <t>東栄町</t>
  </si>
  <si>
    <t>豊根村</t>
  </si>
  <si>
    <t>住居手当</t>
  </si>
  <si>
    <t>初任給調整手当</t>
  </si>
  <si>
    <t>通勤手当</t>
  </si>
  <si>
    <t>単身赴任手当</t>
  </si>
  <si>
    <t>特殊勤務手当</t>
  </si>
  <si>
    <t>管理職手当</t>
  </si>
  <si>
    <t>特地勤務手当</t>
  </si>
  <si>
    <t>へき地手当</t>
  </si>
  <si>
    <t>定時制通信教育手当</t>
  </si>
  <si>
    <t>産業教育手当</t>
  </si>
  <si>
    <t>義務教育等教員特別手当</t>
  </si>
  <si>
    <t>時間外勤務手当</t>
  </si>
  <si>
    <t>宿日直手当</t>
  </si>
  <si>
    <t>管理職員特別勤務手当</t>
  </si>
  <si>
    <t>夜間勤務手当</t>
  </si>
  <si>
    <t>休日勤務手当</t>
  </si>
  <si>
    <t>寒冷地手当</t>
  </si>
  <si>
    <t>期末手当</t>
  </si>
  <si>
    <t>勤勉手当</t>
  </si>
  <si>
    <t>役職加算（再掲）</t>
  </si>
  <si>
    <t>支給職員数</t>
  </si>
  <si>
    <t>1人当たり
支給月額</t>
  </si>
  <si>
    <t>1人当たり
支給年額</t>
  </si>
  <si>
    <t>百円</t>
  </si>
  <si>
    <t>地域手当</t>
  </si>
  <si>
    <t>給料</t>
  </si>
  <si>
    <t>扶養手当</t>
  </si>
  <si>
    <t>田原市</t>
  </si>
  <si>
    <t>愛西市</t>
  </si>
  <si>
    <t>清須市</t>
  </si>
  <si>
    <t>北名古屋市</t>
  </si>
  <si>
    <t>弥富市</t>
  </si>
  <si>
    <t>みよし市</t>
  </si>
  <si>
    <t>あま市</t>
  </si>
  <si>
    <t>支給職員数</t>
  </si>
  <si>
    <t>歳</t>
  </si>
  <si>
    <t>長久手市</t>
  </si>
  <si>
    <t>東郷町</t>
  </si>
  <si>
    <t>平均年齢</t>
  </si>
  <si>
    <t>諸手当
1人当たり
平均月額</t>
  </si>
  <si>
    <t>農林漁業普及指導手当</t>
  </si>
  <si>
    <t>全体月数</t>
  </si>
  <si>
    <t>町村　計</t>
  </si>
  <si>
    <t>市　計</t>
  </si>
  <si>
    <t>市町村　計</t>
  </si>
  <si>
    <t>名古屋市含む全団体　計</t>
  </si>
  <si>
    <t>-</t>
  </si>
  <si>
    <t>．</t>
  </si>
  <si>
    <t>18歳未満</t>
  </si>
  <si>
    <t>18～19歳</t>
  </si>
  <si>
    <t>20～21歳</t>
  </si>
  <si>
    <t>22～23歳</t>
  </si>
  <si>
    <t>24～25歳</t>
  </si>
  <si>
    <t>26～27歳</t>
  </si>
  <si>
    <t>28～29歳</t>
  </si>
  <si>
    <t>30～31歳</t>
  </si>
  <si>
    <t>32～33歳</t>
  </si>
  <si>
    <t>34～35歳</t>
  </si>
  <si>
    <t>36～37歳</t>
  </si>
  <si>
    <t>38～39歳</t>
  </si>
  <si>
    <t>40～41歳</t>
  </si>
  <si>
    <t>42～43歳</t>
  </si>
  <si>
    <t>44～45歳</t>
  </si>
  <si>
    <t>46～47歳</t>
  </si>
  <si>
    <t>48～49歳</t>
  </si>
  <si>
    <t>50～51歳</t>
  </si>
  <si>
    <t>52～53歳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</si>
  <si>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</si>
  <si>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</si>
  <si>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</si>
  <si>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</si>
  <si>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</si>
  <si>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</si>
  <si>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</si>
  <si>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</si>
  <si>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</si>
  <si>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</si>
  <si>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</si>
  <si>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</si>
  <si>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66歳以上</t>
  </si>
  <si>
    <t>合計月数</t>
  </si>
  <si>
    <t>合計人数</t>
  </si>
  <si>
    <t>名古屋市含む計</t>
  </si>
  <si>
    <t>東郷町</t>
  </si>
  <si>
    <t>-</t>
  </si>
  <si>
    <t>-</t>
  </si>
  <si>
    <t>支給職員数</t>
  </si>
  <si>
    <t>支給職員数</t>
  </si>
  <si>
    <t>1人当たり
支給月額</t>
  </si>
  <si>
    <t>支給職員数</t>
  </si>
  <si>
    <t>1人当たり
支給月額</t>
  </si>
  <si>
    <t>1人当たり
支給月額</t>
  </si>
  <si>
    <t>1人当たり
支給月額</t>
  </si>
  <si>
    <t>支給職員数</t>
  </si>
  <si>
    <t>1人当たり
支給月額</t>
  </si>
  <si>
    <t>1人当たり
支給月額</t>
  </si>
  <si>
    <t>役職加算（再掲）</t>
  </si>
  <si>
    <t>勤勉手当</t>
  </si>
  <si>
    <t>期末手当</t>
  </si>
  <si>
    <t>寒冷地手当</t>
  </si>
  <si>
    <t>休日勤務手当</t>
  </si>
  <si>
    <t>夜間勤務手当</t>
  </si>
  <si>
    <t>管理職員特別勤務手当</t>
  </si>
  <si>
    <t>宿日直手当</t>
  </si>
  <si>
    <t>時間外勤務手当</t>
  </si>
  <si>
    <t>義務教育等教員特別手当</t>
  </si>
  <si>
    <t>産業教育手当</t>
  </si>
  <si>
    <t>定時制通信教育手当</t>
  </si>
  <si>
    <t>へき地手当</t>
  </si>
  <si>
    <t>特地勤務手当</t>
  </si>
  <si>
    <t>単身赴任手当</t>
  </si>
  <si>
    <t>初任給調整手当</t>
  </si>
  <si>
    <t>扶養手当</t>
  </si>
  <si>
    <t>給料</t>
  </si>
  <si>
    <t>（扶養、地域、住居、通勤）</t>
  </si>
  <si>
    <t>生活給的手当 平均月額</t>
  </si>
  <si>
    <t>生活給的手当 全体月数</t>
  </si>
  <si>
    <t>東郷町</t>
  </si>
  <si>
    <t>支給職員数</t>
  </si>
  <si>
    <t>1人当たり
支給月額</t>
  </si>
  <si>
    <t>役職加算（再掲）</t>
  </si>
  <si>
    <t>勤勉手当</t>
  </si>
  <si>
    <t>期末手当</t>
  </si>
  <si>
    <t>寒冷地手当</t>
  </si>
  <si>
    <t>休日勤務手当</t>
  </si>
  <si>
    <t>夜間勤務手当</t>
  </si>
  <si>
    <t>管理職員特別勤務手当</t>
  </si>
  <si>
    <t>宿日直手当</t>
  </si>
  <si>
    <t>時間外勤務手当</t>
  </si>
  <si>
    <t>義務教育等教員特別手当</t>
  </si>
  <si>
    <t>産業教育手当</t>
  </si>
  <si>
    <t>定時制通信教育手当</t>
  </si>
  <si>
    <t>へき地手当</t>
  </si>
  <si>
    <t>特地勤務手当</t>
  </si>
  <si>
    <t>単身赴任手当</t>
  </si>
  <si>
    <t>初任給調整手当</t>
  </si>
  <si>
    <t>扶養手当</t>
  </si>
  <si>
    <t>給料</t>
  </si>
  <si>
    <t>．</t>
  </si>
  <si>
    <t>東郷町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</si>
</sst>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人&quot;"/>
    <numFmt numFmtId="177" formatCode="0.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"/>
    <numFmt numFmtId="183" formatCode="#,##0.0;[Red]\-#,##0.0"/>
    <numFmt numFmtId="184" formatCode="#,##0_ ;[Red]\-#,##0\ "/>
    <numFmt numFmtId="185" formatCode="#,##0.0_ "/>
    <numFmt numFmtId="186" formatCode="#,##0.00_ "/>
    <numFmt numFmtId="187" formatCode="#,##0.000_ "/>
    <numFmt numFmtId="188" formatCode="#,##0.0000_ "/>
    <numFmt numFmtId="189" formatCode="#,##0.00000_ "/>
    <numFmt numFmtId="190" formatCode="#,##0.000000_ "/>
    <numFmt numFmtId="191" formatCode="#,##0.0000000_ "/>
    <numFmt numFmtId="192" formatCode="#,##0;&quot;△ &quot;#,##0"/>
    <numFmt numFmtId="193" formatCode="0.0;&quot;△ &quot;0.0"/>
    <numFmt numFmtId="194" formatCode="#,##0.0;&quot;△ &quot;#,##0.0"/>
    <numFmt numFmtId="195" formatCode="0.0"/>
    <numFmt numFmtId="196" formatCode="#,##0.0;&quot;△&quot;#,##0.0"/>
    <numFmt numFmtId="197" formatCode="0.0000_ "/>
    <numFmt numFmtId="198" formatCode="0.000_ "/>
    <numFmt numFmtId="199" formatCode="0.00_ "/>
    <numFmt numFmtId="200" formatCode="0.0_ "/>
    <numFmt numFmtId="201" formatCode="0_ "/>
    <numFmt numFmtId="202" formatCode="0.000000_ "/>
    <numFmt numFmtId="203" formatCode="0.0000000_ "/>
    <numFmt numFmtId="204" formatCode="0.00000_ "/>
    <numFmt numFmtId="205" formatCode="_(* #,##0_);_(* \(#,##0\);_(* &quot;-&quot;_);_(@_)"/>
    <numFmt numFmtId="206" formatCode="0.000%"/>
    <numFmt numFmtId="207" formatCode="0_);[Red]\(0\)"/>
    <numFmt numFmtId="208" formatCode="0.0_);[Red]\(0.0\)"/>
    <numFmt numFmtId="209" formatCode="#,##0.0_ ;[Red]\-#,##0.0\ "/>
    <numFmt numFmtId="210" formatCode="0.0000%"/>
    <numFmt numFmtId="211" formatCode="0&quot;団体&quot;"/>
    <numFmt numFmtId="212" formatCode="0&quot;団&quot;&quot;体&quot;"/>
    <numFmt numFmtId="213" formatCode="#,##0_);[Red]\(#,##0\)"/>
    <numFmt numFmtId="214" formatCode="#,##0;&quot;▲ &quot;#,##0"/>
    <numFmt numFmtId="215" formatCode="0.0;&quot;▲ &quot;0.0"/>
    <numFmt numFmtId="216" formatCode="0;&quot;▲ &quot;0"/>
    <numFmt numFmtId="217" formatCode="#,##0.0;&quot;▲ &quot;#,##0.0"/>
    <numFmt numFmtId="218" formatCode="0;&quot;△ &quot;0"/>
    <numFmt numFmtId="219" formatCode="#,##0\ ;&quot;▲ &quot;#,##0\ ;0\ ;&quot;　　　－&quot;"/>
    <numFmt numFmtId="220" formatCode="#,##0\ ;&quot;▲ &quot;#,##0\ "/>
    <numFmt numFmtId="221" formatCode="#,##0.0\ ;&quot;▲ &quot;#,##0.0\ "/>
    <numFmt numFmtId="222" formatCode="#,##0_);\(#,##0\)"/>
    <numFmt numFmtId="223" formatCode="#,##0.000;&quot;△ &quot;#,##0.000"/>
    <numFmt numFmtId="224" formatCode="#,##0.0%\ ;&quot;▲ &quot;#,##0.0%\ "/>
    <numFmt numFmtId="225" formatCode="#,##0.000;[Red]\-#,##0.000"/>
    <numFmt numFmtId="226" formatCode="[$-411]ge\.m\.d;@"/>
    <numFmt numFmtId="227" formatCode="####00"/>
    <numFmt numFmtId="228" formatCode="0.0000;&quot;△ &quot;0.0000"/>
    <numFmt numFmtId="229" formatCode="0.000;&quot;△ &quot;0.000"/>
    <numFmt numFmtId="230" formatCode="#,###_ "/>
    <numFmt numFmtId="231" formatCode="00"/>
    <numFmt numFmtId="232" formatCode="0_ ;[Red]\-0\ "/>
    <numFmt numFmtId="233" formatCode="0.00;&quot;△ &quot;0.00"/>
    <numFmt numFmtId="234" formatCode="mmm\-yyyy"/>
    <numFmt numFmtId="235" formatCode="0.00_);[Red]\(0.00\)"/>
    <numFmt numFmtId="236" formatCode="0.0000000000000_);[Red]\(0.0000000000000\)"/>
  </numFmts>
  <fonts count="37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9"/>
      <name val="ＭＳ Ｐ明朝"/>
      <family val="1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color indexed="10"/>
      <name val="ＭＳ Ｐ明朝"/>
      <family val="1"/>
    </font>
    <font>
      <sz val="10"/>
      <color indexed="10"/>
      <name val="ＭＳ Ｐゴシック"/>
      <family val="3"/>
    </font>
    <font>
      <sz val="14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rgb="FFFF0000"/>
      <name val="ＭＳ Ｐゴシック"/>
      <family val="3"/>
    </font>
    <font>
      <sz val="12"/>
      <color rgb="FFFF0000"/>
      <name val="ＭＳ Ｐ明朝"/>
      <family val="1"/>
    </font>
    <font>
      <sz val="10"/>
      <color rgb="FFFF0000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33" fillId="0" borderId="0">
      <alignment vertical="center"/>
      <protection/>
    </xf>
    <xf numFmtId="0" fontId="5" fillId="0" borderId="0">
      <alignment vertical="center"/>
      <protection/>
    </xf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126">
    <xf numFmtId="0" fontId="0" fillId="0" borderId="0" xfId="0" applyAlignment="1">
      <alignment vertical="center"/>
    </xf>
    <xf numFmtId="38" fontId="3" fillId="0" borderId="10" xfId="51" applyFont="1" applyFill="1" applyBorder="1" applyAlignment="1">
      <alignment horizontal="center" vertical="center" shrinkToFit="1"/>
    </xf>
    <xf numFmtId="38" fontId="3" fillId="0" borderId="11" xfId="51" applyFont="1" applyBorder="1" applyAlignment="1">
      <alignment horizontal="center" vertical="center" wrapText="1"/>
    </xf>
    <xf numFmtId="38" fontId="3" fillId="0" borderId="0" xfId="51" applyFont="1" applyFill="1" applyBorder="1" applyAlignment="1">
      <alignment vertical="center" shrinkToFit="1"/>
    </xf>
    <xf numFmtId="38" fontId="3" fillId="0" borderId="10" xfId="51" applyFont="1" applyBorder="1" applyAlignment="1">
      <alignment horizontal="center" vertical="center" wrapText="1"/>
    </xf>
    <xf numFmtId="38" fontId="3" fillId="0" borderId="0" xfId="51" applyFont="1" applyFill="1" applyBorder="1" applyAlignment="1">
      <alignment horizontal="center" vertical="center" wrapText="1"/>
    </xf>
    <xf numFmtId="38" fontId="4" fillId="0" borderId="12" xfId="51" applyFont="1" applyBorder="1" applyAlignment="1">
      <alignment horizontal="right" vertical="center" wrapText="1"/>
    </xf>
    <xf numFmtId="38" fontId="4" fillId="0" borderId="11" xfId="51" applyFont="1" applyBorder="1" applyAlignment="1">
      <alignment horizontal="right" vertical="center" wrapText="1"/>
    </xf>
    <xf numFmtId="38" fontId="4" fillId="0" borderId="0" xfId="51" applyFont="1" applyFill="1" applyBorder="1" applyAlignment="1">
      <alignment horizontal="center" vertical="center" wrapText="1"/>
    </xf>
    <xf numFmtId="205" fontId="3" fillId="0" borderId="13" xfId="51" applyNumberFormat="1" applyFont="1" applyBorder="1" applyAlignment="1" quotePrefix="1">
      <alignment vertical="center"/>
    </xf>
    <xf numFmtId="38" fontId="3" fillId="0" borderId="11" xfId="51" applyFont="1" applyBorder="1" applyAlignment="1" quotePrefix="1">
      <alignment vertical="center"/>
    </xf>
    <xf numFmtId="38" fontId="3" fillId="0" borderId="0" xfId="51" applyFont="1" applyBorder="1" applyAlignment="1" quotePrefix="1">
      <alignment vertical="center"/>
    </xf>
    <xf numFmtId="38" fontId="3" fillId="0" borderId="0" xfId="51" applyFont="1" applyAlignment="1" quotePrefix="1">
      <alignment vertical="center"/>
    </xf>
    <xf numFmtId="38" fontId="3" fillId="0" borderId="0" xfId="51" applyFont="1" applyBorder="1" applyAlignment="1" quotePrefix="1">
      <alignment horizontal="right" vertical="center"/>
    </xf>
    <xf numFmtId="205" fontId="3" fillId="0" borderId="14" xfId="51" applyNumberFormat="1" applyFont="1" applyBorder="1" applyAlignment="1">
      <alignment horizontal="center" vertical="center" wrapText="1"/>
    </xf>
    <xf numFmtId="38" fontId="3" fillId="0" borderId="0" xfId="51" applyFont="1" applyBorder="1" applyAlignment="1">
      <alignment horizontal="center" vertical="center" wrapText="1"/>
    </xf>
    <xf numFmtId="38" fontId="3" fillId="0" borderId="0" xfId="51" applyFont="1" applyFill="1" applyBorder="1" applyAlignment="1">
      <alignment horizontal="right" vertical="center" wrapText="1"/>
    </xf>
    <xf numFmtId="38" fontId="3" fillId="0" borderId="0" xfId="51" applyFont="1" applyFill="1" applyBorder="1" applyAlignment="1">
      <alignment vertical="center"/>
    </xf>
    <xf numFmtId="38" fontId="3" fillId="0" borderId="0" xfId="51" applyFont="1" applyFill="1" applyBorder="1" applyAlignment="1">
      <alignment horizontal="distributed" vertical="center"/>
    </xf>
    <xf numFmtId="38" fontId="3" fillId="0" borderId="13" xfId="51" applyFont="1" applyFill="1" applyBorder="1" applyAlignment="1">
      <alignment horizontal="distributed" vertical="center"/>
    </xf>
    <xf numFmtId="38" fontId="3" fillId="0" borderId="15" xfId="51" applyFont="1" applyFill="1" applyBorder="1" applyAlignment="1">
      <alignment horizontal="distributed" vertical="center"/>
    </xf>
    <xf numFmtId="38" fontId="3" fillId="0" borderId="14" xfId="51" applyFont="1" applyFill="1" applyBorder="1" applyAlignment="1">
      <alignment horizontal="distributed" vertical="center"/>
    </xf>
    <xf numFmtId="38" fontId="3" fillId="0" borderId="14" xfId="51" applyFont="1" applyFill="1" applyBorder="1" applyAlignment="1">
      <alignment vertical="center"/>
    </xf>
    <xf numFmtId="38" fontId="3" fillId="0" borderId="16" xfId="51" applyFont="1" applyFill="1" applyBorder="1" applyAlignment="1">
      <alignment horizontal="distributed" vertical="center"/>
    </xf>
    <xf numFmtId="38" fontId="1" fillId="0" borderId="17" xfId="51" applyFont="1" applyFill="1" applyBorder="1" applyAlignment="1">
      <alignment horizontal="right" vertical="top"/>
    </xf>
    <xf numFmtId="38" fontId="0" fillId="0" borderId="0" xfId="51" applyFont="1" applyFill="1" applyAlignment="1">
      <alignment vertical="center"/>
    </xf>
    <xf numFmtId="38" fontId="0" fillId="0" borderId="0" xfId="51" applyFont="1" applyFill="1" applyAlignment="1">
      <alignment horizontal="right" vertical="center"/>
    </xf>
    <xf numFmtId="205" fontId="3" fillId="0" borderId="13" xfId="51" applyNumberFormat="1" applyFont="1" applyFill="1" applyBorder="1" applyAlignment="1">
      <alignment vertical="center"/>
    </xf>
    <xf numFmtId="205" fontId="3" fillId="0" borderId="15" xfId="51" applyNumberFormat="1" applyFont="1" applyFill="1" applyBorder="1" applyAlignment="1">
      <alignment vertical="center"/>
    </xf>
    <xf numFmtId="38" fontId="4" fillId="0" borderId="18" xfId="51" applyFont="1" applyFill="1" applyBorder="1" applyAlignment="1">
      <alignment horizontal="right" vertical="top"/>
    </xf>
    <xf numFmtId="184" fontId="3" fillId="0" borderId="19" xfId="51" applyNumberFormat="1" applyFont="1" applyFill="1" applyBorder="1" applyAlignment="1">
      <alignment vertical="center"/>
    </xf>
    <xf numFmtId="184" fontId="3" fillId="0" borderId="20" xfId="51" applyNumberFormat="1" applyFont="1" applyFill="1" applyBorder="1" applyAlignment="1">
      <alignment horizontal="right" vertical="center"/>
    </xf>
    <xf numFmtId="184" fontId="3" fillId="0" borderId="21" xfId="51" applyNumberFormat="1" applyFont="1" applyFill="1" applyBorder="1" applyAlignment="1">
      <alignment vertical="center"/>
    </xf>
    <xf numFmtId="184" fontId="3" fillId="0" borderId="22" xfId="51" applyNumberFormat="1" applyFont="1" applyFill="1" applyBorder="1" applyAlignment="1">
      <alignment horizontal="right" vertical="center"/>
    </xf>
    <xf numFmtId="184" fontId="3" fillId="0" borderId="23" xfId="51" applyNumberFormat="1" applyFont="1" applyFill="1" applyBorder="1" applyAlignment="1">
      <alignment vertical="center"/>
    </xf>
    <xf numFmtId="184" fontId="3" fillId="0" borderId="24" xfId="51" applyNumberFormat="1" applyFont="1" applyFill="1" applyBorder="1" applyAlignment="1">
      <alignment vertical="center"/>
    </xf>
    <xf numFmtId="38" fontId="24" fillId="0" borderId="25" xfId="51" applyFont="1" applyFill="1" applyBorder="1" applyAlignment="1">
      <alignment vertical="center"/>
    </xf>
    <xf numFmtId="38" fontId="24" fillId="0" borderId="26" xfId="51" applyFont="1" applyFill="1" applyBorder="1" applyAlignment="1">
      <alignment vertical="center"/>
    </xf>
    <xf numFmtId="38" fontId="24" fillId="0" borderId="27" xfId="51" applyFont="1" applyFill="1" applyBorder="1" applyAlignment="1">
      <alignment vertical="center"/>
    </xf>
    <xf numFmtId="38" fontId="4" fillId="0" borderId="0" xfId="51" applyFont="1" applyFill="1" applyBorder="1" applyAlignment="1">
      <alignment horizontal="distributed" vertical="center"/>
    </xf>
    <xf numFmtId="0" fontId="4" fillId="0" borderId="0" xfId="0" applyFont="1" applyAlignment="1">
      <alignment vertical="center"/>
    </xf>
    <xf numFmtId="38" fontId="4" fillId="0" borderId="10" xfId="51" applyFont="1" applyFill="1" applyBorder="1" applyAlignment="1">
      <alignment horizontal="center" vertical="center" shrinkToFit="1"/>
    </xf>
    <xf numFmtId="38" fontId="4" fillId="0" borderId="12" xfId="51" applyFont="1" applyBorder="1" applyAlignment="1">
      <alignment horizontal="center" vertical="center" wrapText="1"/>
    </xf>
    <xf numFmtId="38" fontId="4" fillId="0" borderId="10" xfId="51" applyFont="1" applyFill="1" applyBorder="1" applyAlignment="1">
      <alignment horizontal="distributed" vertical="center"/>
    </xf>
    <xf numFmtId="182" fontId="4" fillId="0" borderId="10" xfId="0" applyNumberFormat="1" applyFont="1" applyBorder="1" applyAlignment="1">
      <alignment vertical="center"/>
    </xf>
    <xf numFmtId="182" fontId="4" fillId="24" borderId="10" xfId="0" applyNumberFormat="1" applyFont="1" applyFill="1" applyBorder="1" applyAlignment="1">
      <alignment vertical="center"/>
    </xf>
    <xf numFmtId="0" fontId="4" fillId="24" borderId="0" xfId="0" applyFont="1" applyFill="1" applyAlignment="1">
      <alignment vertical="center"/>
    </xf>
    <xf numFmtId="38" fontId="4" fillId="0" borderId="28" xfId="51" applyFont="1" applyBorder="1" applyAlignment="1">
      <alignment horizontal="center" vertical="center" wrapText="1"/>
    </xf>
    <xf numFmtId="38" fontId="4" fillId="25" borderId="10" xfId="51" applyFont="1" applyFill="1" applyBorder="1" applyAlignment="1">
      <alignment horizontal="distributed" vertical="center"/>
    </xf>
    <xf numFmtId="182" fontId="4" fillId="25" borderId="10" xfId="0" applyNumberFormat="1" applyFont="1" applyFill="1" applyBorder="1" applyAlignment="1">
      <alignment vertical="center"/>
    </xf>
    <xf numFmtId="0" fontId="4" fillId="25" borderId="0" xfId="0" applyFont="1" applyFill="1" applyAlignment="1">
      <alignment vertical="center"/>
    </xf>
    <xf numFmtId="182" fontId="25" fillId="24" borderId="0" xfId="0" applyNumberFormat="1" applyFont="1" applyFill="1" applyAlignment="1">
      <alignment vertical="center"/>
    </xf>
    <xf numFmtId="0" fontId="25" fillId="0" borderId="0" xfId="0" applyFont="1" applyAlignment="1">
      <alignment vertical="center"/>
    </xf>
    <xf numFmtId="205" fontId="3" fillId="0" borderId="15" xfId="51" applyNumberFormat="1" applyFont="1" applyFill="1" applyBorder="1" applyAlignment="1">
      <alignment horizontal="right" vertical="center"/>
    </xf>
    <xf numFmtId="222" fontId="3" fillId="0" borderId="15" xfId="51" applyNumberFormat="1" applyFont="1" applyFill="1" applyBorder="1" applyAlignment="1">
      <alignment vertical="center"/>
    </xf>
    <xf numFmtId="182" fontId="4" fillId="26" borderId="10" xfId="0" applyNumberFormat="1" applyFont="1" applyFill="1" applyBorder="1" applyAlignment="1">
      <alignment vertical="center"/>
    </xf>
    <xf numFmtId="0" fontId="4" fillId="26" borderId="0" xfId="0" applyFont="1" applyFill="1" applyAlignment="1">
      <alignment vertical="center"/>
    </xf>
    <xf numFmtId="182" fontId="25" fillId="26" borderId="0" xfId="0" applyNumberFormat="1" applyFont="1" applyFill="1" applyAlignment="1">
      <alignment vertical="center"/>
    </xf>
    <xf numFmtId="0" fontId="25" fillId="0" borderId="0" xfId="0" applyFont="1" applyAlignment="1">
      <alignment horizontal="right" vertical="center"/>
    </xf>
    <xf numFmtId="182" fontId="25" fillId="0" borderId="0" xfId="0" applyNumberFormat="1" applyFont="1" applyFill="1" applyAlignment="1">
      <alignment vertical="center"/>
    </xf>
    <xf numFmtId="0" fontId="0" fillId="0" borderId="10" xfId="0" applyBorder="1" applyAlignment="1">
      <alignment vertical="center"/>
    </xf>
    <xf numFmtId="182" fontId="26" fillId="0" borderId="10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0" fillId="25" borderId="10" xfId="0" applyFill="1" applyBorder="1" applyAlignment="1">
      <alignment vertical="center"/>
    </xf>
    <xf numFmtId="0" fontId="0" fillId="25" borderId="14" xfId="0" applyFill="1" applyBorder="1" applyAlignment="1">
      <alignment vertical="center"/>
    </xf>
    <xf numFmtId="182" fontId="26" fillId="25" borderId="10" xfId="0" applyNumberFormat="1" applyFont="1" applyFill="1" applyBorder="1" applyAlignment="1">
      <alignment vertical="center"/>
    </xf>
    <xf numFmtId="0" fontId="0" fillId="25" borderId="0" xfId="0" applyFill="1" applyAlignment="1">
      <alignment vertical="center"/>
    </xf>
    <xf numFmtId="38" fontId="4" fillId="24" borderId="10" xfId="51" applyFont="1" applyFill="1" applyBorder="1" applyAlignment="1">
      <alignment horizontal="distributed" vertical="center"/>
    </xf>
    <xf numFmtId="0" fontId="0" fillId="24" borderId="10" xfId="0" applyFill="1" applyBorder="1" applyAlignment="1">
      <alignment vertical="center"/>
    </xf>
    <xf numFmtId="0" fontId="0" fillId="24" borderId="14" xfId="0" applyFill="1" applyBorder="1" applyAlignment="1">
      <alignment vertical="center"/>
    </xf>
    <xf numFmtId="182" fontId="26" fillId="24" borderId="10" xfId="0" applyNumberFormat="1" applyFont="1" applyFill="1" applyBorder="1" applyAlignment="1">
      <alignment vertical="center"/>
    </xf>
    <xf numFmtId="0" fontId="0" fillId="24" borderId="0" xfId="0" applyFill="1" applyAlignment="1">
      <alignment vertical="center"/>
    </xf>
    <xf numFmtId="0" fontId="0" fillId="0" borderId="0" xfId="0" applyAlignment="1">
      <alignment horizontal="left" vertical="center"/>
    </xf>
    <xf numFmtId="182" fontId="34" fillId="0" borderId="0" xfId="0" applyNumberFormat="1" applyFont="1" applyAlignment="1">
      <alignment vertical="center"/>
    </xf>
    <xf numFmtId="200" fontId="0" fillId="0" borderId="0" xfId="0" applyNumberFormat="1" applyAlignment="1">
      <alignment vertical="center"/>
    </xf>
    <xf numFmtId="38" fontId="3" fillId="0" borderId="29" xfId="51" applyFont="1" applyFill="1" applyBorder="1" applyAlignment="1">
      <alignment vertical="center"/>
    </xf>
    <xf numFmtId="38" fontId="3" fillId="0" borderId="29" xfId="51" applyFont="1" applyBorder="1" applyAlignment="1" quotePrefix="1">
      <alignment horizontal="right" vertical="center"/>
    </xf>
    <xf numFmtId="38" fontId="3" fillId="0" borderId="14" xfId="51" applyFont="1" applyBorder="1" applyAlignment="1" quotePrefix="1">
      <alignment horizontal="right" vertical="center"/>
    </xf>
    <xf numFmtId="213" fontId="25" fillId="27" borderId="0" xfId="0" applyNumberFormat="1" applyFont="1" applyFill="1" applyAlignment="1">
      <alignment vertical="center"/>
    </xf>
    <xf numFmtId="0" fontId="25" fillId="27" borderId="0" xfId="0" applyFont="1" applyFill="1" applyAlignment="1">
      <alignment horizontal="right" vertical="center"/>
    </xf>
    <xf numFmtId="0" fontId="4" fillId="27" borderId="0" xfId="0" applyFont="1" applyFill="1" applyAlignment="1">
      <alignment vertical="center"/>
    </xf>
    <xf numFmtId="182" fontId="25" fillId="27" borderId="0" xfId="0" applyNumberFormat="1" applyFont="1" applyFill="1" applyAlignment="1">
      <alignment vertical="center"/>
    </xf>
    <xf numFmtId="182" fontId="35" fillId="0" borderId="10" xfId="0" applyNumberFormat="1" applyFont="1" applyBorder="1" applyAlignment="1">
      <alignment vertical="center"/>
    </xf>
    <xf numFmtId="182" fontId="36" fillId="24" borderId="10" xfId="0" applyNumberFormat="1" applyFont="1" applyFill="1" applyBorder="1" applyAlignment="1">
      <alignment vertical="center"/>
    </xf>
    <xf numFmtId="0" fontId="34" fillId="24" borderId="10" xfId="0" applyFont="1" applyFill="1" applyBorder="1" applyAlignment="1">
      <alignment vertical="center"/>
    </xf>
    <xf numFmtId="182" fontId="36" fillId="0" borderId="10" xfId="0" applyNumberFormat="1" applyFont="1" applyBorder="1" applyAlignment="1">
      <alignment vertical="center"/>
    </xf>
    <xf numFmtId="0" fontId="34" fillId="0" borderId="10" xfId="0" applyFont="1" applyBorder="1" applyAlignment="1">
      <alignment vertical="center"/>
    </xf>
    <xf numFmtId="38" fontId="3" fillId="0" borderId="10" xfId="51" applyFont="1" applyFill="1" applyBorder="1" applyAlignment="1">
      <alignment horizontal="center" vertical="center" shrinkToFit="1"/>
    </xf>
    <xf numFmtId="38" fontId="3" fillId="0" borderId="10" xfId="51" applyFont="1" applyFill="1" applyBorder="1" applyAlignment="1">
      <alignment horizontal="center" vertical="center" wrapText="1" shrinkToFit="1"/>
    </xf>
    <xf numFmtId="38" fontId="3" fillId="0" borderId="30" xfId="51" applyFont="1" applyFill="1" applyBorder="1" applyAlignment="1">
      <alignment horizontal="center" vertical="center" shrinkToFit="1"/>
    </xf>
    <xf numFmtId="38" fontId="3" fillId="0" borderId="31" xfId="51" applyFont="1" applyFill="1" applyBorder="1" applyAlignment="1">
      <alignment horizontal="center" vertical="center" shrinkToFit="1"/>
    </xf>
    <xf numFmtId="38" fontId="3" fillId="0" borderId="32" xfId="51" applyFont="1" applyFill="1" applyBorder="1" applyAlignment="1">
      <alignment horizontal="center" vertical="center" shrinkToFit="1"/>
    </xf>
    <xf numFmtId="38" fontId="3" fillId="0" borderId="33" xfId="51" applyFont="1" applyFill="1" applyBorder="1" applyAlignment="1">
      <alignment horizontal="center" vertical="center" shrinkToFit="1"/>
    </xf>
    <xf numFmtId="38" fontId="3" fillId="0" borderId="34" xfId="51" applyFont="1" applyFill="1" applyBorder="1" applyAlignment="1">
      <alignment horizontal="center" vertical="center" shrinkToFit="1"/>
    </xf>
    <xf numFmtId="38" fontId="3" fillId="0" borderId="28" xfId="51" applyFont="1" applyFill="1" applyBorder="1" applyAlignment="1">
      <alignment horizontal="center" vertical="center" wrapText="1"/>
    </xf>
    <xf numFmtId="38" fontId="3" fillId="0" borderId="17" xfId="51" applyFont="1" applyFill="1" applyBorder="1" applyAlignment="1">
      <alignment horizontal="center" vertical="center" wrapText="1"/>
    </xf>
    <xf numFmtId="38" fontId="3" fillId="0" borderId="18" xfId="51" applyFont="1" applyFill="1" applyBorder="1" applyAlignment="1">
      <alignment horizontal="center" vertical="center" wrapText="1"/>
    </xf>
    <xf numFmtId="38" fontId="3" fillId="0" borderId="11" xfId="51" applyFont="1" applyFill="1" applyBorder="1" applyAlignment="1">
      <alignment horizontal="center" vertical="center" wrapText="1"/>
    </xf>
    <xf numFmtId="38" fontId="3" fillId="0" borderId="0" xfId="51" applyFont="1" applyFill="1" applyBorder="1" applyAlignment="1">
      <alignment horizontal="center" vertical="center" wrapText="1"/>
    </xf>
    <xf numFmtId="38" fontId="3" fillId="0" borderId="35" xfId="51" applyFont="1" applyFill="1" applyBorder="1" applyAlignment="1">
      <alignment horizontal="center" vertical="center" wrapText="1"/>
    </xf>
    <xf numFmtId="38" fontId="3" fillId="0" borderId="36" xfId="51" applyFont="1" applyFill="1" applyBorder="1" applyAlignment="1">
      <alignment horizontal="center" vertical="center" wrapText="1"/>
    </xf>
    <xf numFmtId="38" fontId="3" fillId="0" borderId="29" xfId="51" applyFont="1" applyFill="1" applyBorder="1" applyAlignment="1">
      <alignment horizontal="center" vertical="center" wrapText="1"/>
    </xf>
    <xf numFmtId="38" fontId="3" fillId="0" borderId="37" xfId="51" applyFont="1" applyFill="1" applyBorder="1" applyAlignment="1">
      <alignment horizontal="center" vertical="center" wrapText="1"/>
    </xf>
    <xf numFmtId="38" fontId="4" fillId="24" borderId="12" xfId="51" applyFont="1" applyFill="1" applyBorder="1" applyAlignment="1">
      <alignment horizontal="center" vertical="center" wrapText="1"/>
    </xf>
    <xf numFmtId="38" fontId="4" fillId="24" borderId="16" xfId="51" applyFont="1" applyFill="1" applyBorder="1" applyAlignment="1">
      <alignment horizontal="center" vertical="center" wrapText="1"/>
    </xf>
    <xf numFmtId="38" fontId="4" fillId="26" borderId="12" xfId="51" applyFont="1" applyFill="1" applyBorder="1" applyAlignment="1">
      <alignment horizontal="center" vertical="center" wrapText="1"/>
    </xf>
    <xf numFmtId="38" fontId="4" fillId="26" borderId="16" xfId="51" applyFont="1" applyFill="1" applyBorder="1" applyAlignment="1">
      <alignment horizontal="center" vertical="center" wrapText="1"/>
    </xf>
    <xf numFmtId="38" fontId="4" fillId="0" borderId="10" xfId="51" applyFont="1" applyFill="1" applyBorder="1" applyAlignment="1">
      <alignment horizontal="center" vertical="center" shrinkToFit="1"/>
    </xf>
    <xf numFmtId="38" fontId="4" fillId="0" borderId="33" xfId="51" applyFont="1" applyFill="1" applyBorder="1" applyAlignment="1">
      <alignment horizontal="center" vertical="center" shrinkToFit="1"/>
    </xf>
    <xf numFmtId="38" fontId="4" fillId="0" borderId="34" xfId="51" applyFont="1" applyFill="1" applyBorder="1" applyAlignment="1">
      <alignment horizontal="center" vertical="center" shrinkToFit="1"/>
    </xf>
    <xf numFmtId="38" fontId="4" fillId="26" borderId="10" xfId="51" applyFont="1" applyFill="1" applyBorder="1" applyAlignment="1">
      <alignment horizontal="center" vertical="center" wrapText="1" shrinkToFit="1"/>
    </xf>
    <xf numFmtId="38" fontId="4" fillId="26" borderId="12" xfId="51" applyFont="1" applyFill="1" applyBorder="1" applyAlignment="1">
      <alignment horizontal="center" vertical="center" shrinkToFit="1"/>
    </xf>
    <xf numFmtId="38" fontId="4" fillId="0" borderId="38" xfId="51" applyFont="1" applyFill="1" applyBorder="1" applyAlignment="1">
      <alignment horizontal="center" vertical="center" shrinkToFit="1"/>
    </xf>
    <xf numFmtId="0" fontId="25" fillId="27" borderId="0" xfId="0" applyFont="1" applyFill="1" applyAlignment="1">
      <alignment horizontal="left" vertical="center"/>
    </xf>
    <xf numFmtId="38" fontId="4" fillId="27" borderId="10" xfId="51" applyFont="1" applyFill="1" applyBorder="1" applyAlignment="1">
      <alignment horizontal="center" vertical="center" shrinkToFit="1"/>
    </xf>
    <xf numFmtId="184" fontId="3" fillId="0" borderId="23" xfId="51" applyNumberFormat="1" applyFont="1" applyFill="1" applyBorder="1" applyAlignment="1">
      <alignment horizontal="right" vertical="center"/>
    </xf>
    <xf numFmtId="184" fontId="3" fillId="0" borderId="24" xfId="51" applyNumberFormat="1" applyFont="1" applyFill="1" applyBorder="1" applyAlignment="1">
      <alignment horizontal="right" vertical="center"/>
    </xf>
    <xf numFmtId="205" fontId="3" fillId="0" borderId="15" xfId="51" applyNumberFormat="1" applyFont="1" applyBorder="1" applyAlignment="1" quotePrefix="1">
      <alignment vertical="center"/>
    </xf>
    <xf numFmtId="184" fontId="3" fillId="0" borderId="0" xfId="51" applyNumberFormat="1" applyFont="1" applyFill="1" applyBorder="1" applyAlignment="1">
      <alignment horizontal="right" vertical="center"/>
    </xf>
    <xf numFmtId="184" fontId="3" fillId="0" borderId="35" xfId="51" applyNumberFormat="1" applyFont="1" applyFill="1" applyBorder="1" applyAlignment="1">
      <alignment horizontal="right" vertical="center"/>
    </xf>
    <xf numFmtId="205" fontId="3" fillId="0" borderId="14" xfId="51" applyNumberFormat="1" applyFont="1" applyBorder="1" applyAlignment="1" quotePrefix="1">
      <alignment horizontal="right" vertical="center"/>
    </xf>
    <xf numFmtId="184" fontId="3" fillId="0" borderId="29" xfId="51" applyNumberFormat="1" applyFont="1" applyFill="1" applyBorder="1" applyAlignment="1">
      <alignment horizontal="right" vertical="center"/>
    </xf>
    <xf numFmtId="184" fontId="3" fillId="0" borderId="37" xfId="51" applyNumberFormat="1" applyFont="1" applyFill="1" applyBorder="1" applyAlignment="1">
      <alignment horizontal="right" vertical="center"/>
    </xf>
    <xf numFmtId="205" fontId="3" fillId="0" borderId="16" xfId="51" applyNumberFormat="1" applyFont="1" applyBorder="1" applyAlignment="1" quotePrefix="1">
      <alignment horizontal="righ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781050</xdr:colOff>
      <xdr:row>0</xdr:row>
      <xdr:rowOff>0</xdr:rowOff>
    </xdr:from>
    <xdr:to>
      <xdr:col>4</xdr:col>
      <xdr:colOff>323850</xdr:colOff>
      <xdr:row>0</xdr:row>
      <xdr:rowOff>0</xdr:rowOff>
    </xdr:to>
    <xdr:sp>
      <xdr:nvSpPr>
        <xdr:cNvPr id="1" name="Rectangle 2"/>
        <xdr:cNvSpPr>
          <a:spLocks/>
        </xdr:cNvSpPr>
      </xdr:nvSpPr>
      <xdr:spPr>
        <a:xfrm>
          <a:off x="781050" y="0"/>
          <a:ext cx="1743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" name="Rectangle 3"/>
        <xdr:cNvSpPr>
          <a:spLocks/>
        </xdr:cNvSpPr>
      </xdr:nvSpPr>
      <xdr:spPr>
        <a:xfrm>
          <a:off x="174021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57150</xdr:colOff>
      <xdr:row>0</xdr:row>
      <xdr:rowOff>0</xdr:rowOff>
    </xdr:to>
    <xdr:sp>
      <xdr:nvSpPr>
        <xdr:cNvPr id="3" name="Rectangle 4"/>
        <xdr:cNvSpPr>
          <a:spLocks/>
        </xdr:cNvSpPr>
      </xdr:nvSpPr>
      <xdr:spPr>
        <a:xfrm>
          <a:off x="17402175" y="0"/>
          <a:ext cx="57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4" name="Rectangle 5"/>
        <xdr:cNvSpPr>
          <a:spLocks/>
        </xdr:cNvSpPr>
      </xdr:nvSpPr>
      <xdr:spPr>
        <a:xfrm>
          <a:off x="326040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57150</xdr:colOff>
      <xdr:row>0</xdr:row>
      <xdr:rowOff>0</xdr:rowOff>
    </xdr:to>
    <xdr:sp>
      <xdr:nvSpPr>
        <xdr:cNvPr id="5" name="Rectangle 6"/>
        <xdr:cNvSpPr>
          <a:spLocks/>
        </xdr:cNvSpPr>
      </xdr:nvSpPr>
      <xdr:spPr>
        <a:xfrm>
          <a:off x="32604075" y="0"/>
          <a:ext cx="57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6" name="Rectangle 7"/>
        <xdr:cNvSpPr>
          <a:spLocks/>
        </xdr:cNvSpPr>
      </xdr:nvSpPr>
      <xdr:spPr>
        <a:xfrm>
          <a:off x="478059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57150</xdr:colOff>
      <xdr:row>0</xdr:row>
      <xdr:rowOff>0</xdr:rowOff>
    </xdr:to>
    <xdr:sp>
      <xdr:nvSpPr>
        <xdr:cNvPr id="7" name="Rectangle 8"/>
        <xdr:cNvSpPr>
          <a:spLocks/>
        </xdr:cNvSpPr>
      </xdr:nvSpPr>
      <xdr:spPr>
        <a:xfrm>
          <a:off x="47805975" y="0"/>
          <a:ext cx="57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66675</xdr:colOff>
      <xdr:row>2</xdr:row>
      <xdr:rowOff>247650</xdr:rowOff>
    </xdr:from>
    <xdr:to>
      <xdr:col>0</xdr:col>
      <xdr:colOff>1038225</xdr:colOff>
      <xdr:row>3</xdr:row>
      <xdr:rowOff>47625</xdr:rowOff>
    </xdr:to>
    <xdr:sp>
      <xdr:nvSpPr>
        <xdr:cNvPr id="8" name="Rectangle 17"/>
        <xdr:cNvSpPr>
          <a:spLocks/>
        </xdr:cNvSpPr>
      </xdr:nvSpPr>
      <xdr:spPr>
        <a:xfrm>
          <a:off x="66675" y="495300"/>
          <a:ext cx="97155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twoCellAnchor>
  <xdr:twoCellAnchor>
    <xdr:from>
      <xdr:col>0</xdr:col>
      <xdr:colOff>781050</xdr:colOff>
      <xdr:row>0</xdr:row>
      <xdr:rowOff>95250</xdr:rowOff>
    </xdr:from>
    <xdr:to>
      <xdr:col>4</xdr:col>
      <xdr:colOff>323850</xdr:colOff>
      <xdr:row>2</xdr:row>
      <xdr:rowOff>114300</xdr:rowOff>
    </xdr:to>
    <xdr:sp>
      <xdr:nvSpPr>
        <xdr:cNvPr id="9" name="Rectangle 18"/>
        <xdr:cNvSpPr>
          <a:spLocks/>
        </xdr:cNvSpPr>
      </xdr:nvSpPr>
      <xdr:spPr>
        <a:xfrm>
          <a:off x="781050" y="95250"/>
          <a:ext cx="17430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16</xdr:col>
      <xdr:colOff>0</xdr:colOff>
      <xdr:row>2</xdr:row>
      <xdr:rowOff>190500</xdr:rowOff>
    </xdr:from>
    <xdr:to>
      <xdr:col>16</xdr:col>
      <xdr:colOff>0</xdr:colOff>
      <xdr:row>2</xdr:row>
      <xdr:rowOff>333375</xdr:rowOff>
    </xdr:to>
    <xdr:sp>
      <xdr:nvSpPr>
        <xdr:cNvPr id="10" name="Rectangle 19"/>
        <xdr:cNvSpPr>
          <a:spLocks/>
        </xdr:cNvSpPr>
      </xdr:nvSpPr>
      <xdr:spPr>
        <a:xfrm>
          <a:off x="17402175" y="4381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twoCellAnchor>
  <xdr:twoCellAnchor>
    <xdr:from>
      <xdr:col>28</xdr:col>
      <xdr:colOff>0</xdr:colOff>
      <xdr:row>2</xdr:row>
      <xdr:rowOff>190500</xdr:rowOff>
    </xdr:from>
    <xdr:to>
      <xdr:col>28</xdr:col>
      <xdr:colOff>0</xdr:colOff>
      <xdr:row>2</xdr:row>
      <xdr:rowOff>333375</xdr:rowOff>
    </xdr:to>
    <xdr:sp>
      <xdr:nvSpPr>
        <xdr:cNvPr id="11" name="Rectangle 21"/>
        <xdr:cNvSpPr>
          <a:spLocks/>
        </xdr:cNvSpPr>
      </xdr:nvSpPr>
      <xdr:spPr>
        <a:xfrm>
          <a:off x="32604075" y="4381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twoCellAnchor>
  <xdr:twoCellAnchor>
    <xdr:from>
      <xdr:col>40</xdr:col>
      <xdr:colOff>0</xdr:colOff>
      <xdr:row>2</xdr:row>
      <xdr:rowOff>190500</xdr:rowOff>
    </xdr:from>
    <xdr:to>
      <xdr:col>40</xdr:col>
      <xdr:colOff>0</xdr:colOff>
      <xdr:row>2</xdr:row>
      <xdr:rowOff>333375</xdr:rowOff>
    </xdr:to>
    <xdr:sp>
      <xdr:nvSpPr>
        <xdr:cNvPr id="12" name="Rectangle 23"/>
        <xdr:cNvSpPr>
          <a:spLocks/>
        </xdr:cNvSpPr>
      </xdr:nvSpPr>
      <xdr:spPr>
        <a:xfrm>
          <a:off x="47805975" y="4381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2</xdr:row>
      <xdr:rowOff>190500</xdr:rowOff>
    </xdr:from>
    <xdr:to>
      <xdr:col>19</xdr:col>
      <xdr:colOff>0</xdr:colOff>
      <xdr:row>2</xdr:row>
      <xdr:rowOff>333375</xdr:rowOff>
    </xdr:to>
    <xdr:sp>
      <xdr:nvSpPr>
        <xdr:cNvPr id="1" name="Rectangle 19"/>
        <xdr:cNvSpPr>
          <a:spLocks/>
        </xdr:cNvSpPr>
      </xdr:nvSpPr>
      <xdr:spPr>
        <a:xfrm>
          <a:off x="14506575" y="5524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twoCellAnchor>
  <xdr:twoCellAnchor>
    <xdr:from>
      <xdr:col>37</xdr:col>
      <xdr:colOff>0</xdr:colOff>
      <xdr:row>2</xdr:row>
      <xdr:rowOff>190500</xdr:rowOff>
    </xdr:from>
    <xdr:to>
      <xdr:col>37</xdr:col>
      <xdr:colOff>0</xdr:colOff>
      <xdr:row>2</xdr:row>
      <xdr:rowOff>333375</xdr:rowOff>
    </xdr:to>
    <xdr:sp>
      <xdr:nvSpPr>
        <xdr:cNvPr id="2" name="Rectangle 21"/>
        <xdr:cNvSpPr>
          <a:spLocks/>
        </xdr:cNvSpPr>
      </xdr:nvSpPr>
      <xdr:spPr>
        <a:xfrm>
          <a:off x="27060525" y="5524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twoCellAnchor>
  <xdr:twoCellAnchor>
    <xdr:from>
      <xdr:col>55</xdr:col>
      <xdr:colOff>0</xdr:colOff>
      <xdr:row>2</xdr:row>
      <xdr:rowOff>190500</xdr:rowOff>
    </xdr:from>
    <xdr:to>
      <xdr:col>55</xdr:col>
      <xdr:colOff>0</xdr:colOff>
      <xdr:row>2</xdr:row>
      <xdr:rowOff>333375</xdr:rowOff>
    </xdr:to>
    <xdr:sp>
      <xdr:nvSpPr>
        <xdr:cNvPr id="3" name="Rectangle 23"/>
        <xdr:cNvSpPr>
          <a:spLocks/>
        </xdr:cNvSpPr>
      </xdr:nvSpPr>
      <xdr:spPr>
        <a:xfrm>
          <a:off x="39509700" y="5524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57</xdr:row>
      <xdr:rowOff>0</xdr:rowOff>
    </xdr:from>
    <xdr:to>
      <xdr:col>5</xdr:col>
      <xdr:colOff>85725</xdr:colOff>
      <xdr:row>59</xdr:row>
      <xdr:rowOff>85725</xdr:rowOff>
    </xdr:to>
    <xdr:sp>
      <xdr:nvSpPr>
        <xdr:cNvPr id="1" name="四角形吹き出し 1"/>
        <xdr:cNvSpPr>
          <a:spLocks/>
        </xdr:cNvSpPr>
      </xdr:nvSpPr>
      <xdr:spPr>
        <a:xfrm>
          <a:off x="742950" y="10429875"/>
          <a:ext cx="1800225" cy="428625"/>
        </a:xfrm>
        <a:prstGeom prst="wedgeRectCallout">
          <a:avLst>
            <a:gd name="adj1" fmla="val 47486"/>
            <a:gd name="adj2" fmla="val -93180"/>
          </a:avLst>
        </a:prstGeom>
        <a:solidFill>
          <a:srgbClr val="DCE6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表「イ」の行をコピーして貼り付け</a:t>
          </a:r>
        </a:p>
      </xdr:txBody>
    </xdr:sp>
    <xdr:clientData/>
  </xdr:twoCellAnchor>
  <xdr:twoCellAnchor>
    <xdr:from>
      <xdr:col>39</xdr:col>
      <xdr:colOff>0</xdr:colOff>
      <xdr:row>64</xdr:row>
      <xdr:rowOff>0</xdr:rowOff>
    </xdr:from>
    <xdr:to>
      <xdr:col>41</xdr:col>
      <xdr:colOff>428625</xdr:colOff>
      <xdr:row>66</xdr:row>
      <xdr:rowOff>85725</xdr:rowOff>
    </xdr:to>
    <xdr:sp>
      <xdr:nvSpPr>
        <xdr:cNvPr id="2" name="四角形吹き出し 2"/>
        <xdr:cNvSpPr>
          <a:spLocks/>
        </xdr:cNvSpPr>
      </xdr:nvSpPr>
      <xdr:spPr>
        <a:xfrm>
          <a:off x="26498550" y="11630025"/>
          <a:ext cx="1800225" cy="428625"/>
        </a:xfrm>
        <a:prstGeom prst="wedgeRectCallout">
          <a:avLst>
            <a:gd name="adj1" fmla="val 50134"/>
            <a:gd name="adj2" fmla="val -153180"/>
          </a:avLst>
        </a:prstGeom>
        <a:solidFill>
          <a:srgbClr val="DCE6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781050</xdr:colOff>
      <xdr:row>0</xdr:row>
      <xdr:rowOff>0</xdr:rowOff>
    </xdr:from>
    <xdr:to>
      <xdr:col>4</xdr:col>
      <xdr:colOff>323850</xdr:colOff>
      <xdr:row>0</xdr:row>
      <xdr:rowOff>0</xdr:rowOff>
    </xdr:to>
    <xdr:sp>
      <xdr:nvSpPr>
        <xdr:cNvPr id="1" name="Rectangle 2"/>
        <xdr:cNvSpPr>
          <a:spLocks/>
        </xdr:cNvSpPr>
      </xdr:nvSpPr>
      <xdr:spPr>
        <a:xfrm>
          <a:off x="781050" y="0"/>
          <a:ext cx="1743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" name="Rectangle 3"/>
        <xdr:cNvSpPr>
          <a:spLocks/>
        </xdr:cNvSpPr>
      </xdr:nvSpPr>
      <xdr:spPr>
        <a:xfrm>
          <a:off x="174021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57150</xdr:colOff>
      <xdr:row>0</xdr:row>
      <xdr:rowOff>0</xdr:rowOff>
    </xdr:to>
    <xdr:sp>
      <xdr:nvSpPr>
        <xdr:cNvPr id="3" name="Rectangle 4"/>
        <xdr:cNvSpPr>
          <a:spLocks/>
        </xdr:cNvSpPr>
      </xdr:nvSpPr>
      <xdr:spPr>
        <a:xfrm>
          <a:off x="17402175" y="0"/>
          <a:ext cx="57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4" name="Rectangle 5"/>
        <xdr:cNvSpPr>
          <a:spLocks/>
        </xdr:cNvSpPr>
      </xdr:nvSpPr>
      <xdr:spPr>
        <a:xfrm>
          <a:off x="326040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57150</xdr:colOff>
      <xdr:row>0</xdr:row>
      <xdr:rowOff>0</xdr:rowOff>
    </xdr:to>
    <xdr:sp>
      <xdr:nvSpPr>
        <xdr:cNvPr id="5" name="Rectangle 6"/>
        <xdr:cNvSpPr>
          <a:spLocks/>
        </xdr:cNvSpPr>
      </xdr:nvSpPr>
      <xdr:spPr>
        <a:xfrm>
          <a:off x="32604075" y="0"/>
          <a:ext cx="57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6" name="Rectangle 7"/>
        <xdr:cNvSpPr>
          <a:spLocks/>
        </xdr:cNvSpPr>
      </xdr:nvSpPr>
      <xdr:spPr>
        <a:xfrm>
          <a:off x="478059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57150</xdr:colOff>
      <xdr:row>0</xdr:row>
      <xdr:rowOff>0</xdr:rowOff>
    </xdr:to>
    <xdr:sp>
      <xdr:nvSpPr>
        <xdr:cNvPr id="7" name="Rectangle 8"/>
        <xdr:cNvSpPr>
          <a:spLocks/>
        </xdr:cNvSpPr>
      </xdr:nvSpPr>
      <xdr:spPr>
        <a:xfrm>
          <a:off x="47805975" y="0"/>
          <a:ext cx="57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66675</xdr:colOff>
      <xdr:row>2</xdr:row>
      <xdr:rowOff>247650</xdr:rowOff>
    </xdr:from>
    <xdr:to>
      <xdr:col>0</xdr:col>
      <xdr:colOff>1038225</xdr:colOff>
      <xdr:row>3</xdr:row>
      <xdr:rowOff>47625</xdr:rowOff>
    </xdr:to>
    <xdr:sp>
      <xdr:nvSpPr>
        <xdr:cNvPr id="8" name="Rectangle 17"/>
        <xdr:cNvSpPr>
          <a:spLocks/>
        </xdr:cNvSpPr>
      </xdr:nvSpPr>
      <xdr:spPr>
        <a:xfrm>
          <a:off x="66675" y="495300"/>
          <a:ext cx="97155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twoCellAnchor>
  <xdr:twoCellAnchor>
    <xdr:from>
      <xdr:col>0</xdr:col>
      <xdr:colOff>781050</xdr:colOff>
      <xdr:row>0</xdr:row>
      <xdr:rowOff>95250</xdr:rowOff>
    </xdr:from>
    <xdr:to>
      <xdr:col>4</xdr:col>
      <xdr:colOff>323850</xdr:colOff>
      <xdr:row>2</xdr:row>
      <xdr:rowOff>114300</xdr:rowOff>
    </xdr:to>
    <xdr:sp>
      <xdr:nvSpPr>
        <xdr:cNvPr id="9" name="Rectangle 18"/>
        <xdr:cNvSpPr>
          <a:spLocks/>
        </xdr:cNvSpPr>
      </xdr:nvSpPr>
      <xdr:spPr>
        <a:xfrm>
          <a:off x="781050" y="95250"/>
          <a:ext cx="17430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16</xdr:col>
      <xdr:colOff>0</xdr:colOff>
      <xdr:row>2</xdr:row>
      <xdr:rowOff>190500</xdr:rowOff>
    </xdr:from>
    <xdr:to>
      <xdr:col>16</xdr:col>
      <xdr:colOff>0</xdr:colOff>
      <xdr:row>2</xdr:row>
      <xdr:rowOff>333375</xdr:rowOff>
    </xdr:to>
    <xdr:sp>
      <xdr:nvSpPr>
        <xdr:cNvPr id="10" name="Rectangle 19"/>
        <xdr:cNvSpPr>
          <a:spLocks/>
        </xdr:cNvSpPr>
      </xdr:nvSpPr>
      <xdr:spPr>
        <a:xfrm>
          <a:off x="17402175" y="4381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twoCellAnchor>
  <xdr:twoCellAnchor>
    <xdr:from>
      <xdr:col>28</xdr:col>
      <xdr:colOff>0</xdr:colOff>
      <xdr:row>2</xdr:row>
      <xdr:rowOff>190500</xdr:rowOff>
    </xdr:from>
    <xdr:to>
      <xdr:col>28</xdr:col>
      <xdr:colOff>0</xdr:colOff>
      <xdr:row>2</xdr:row>
      <xdr:rowOff>333375</xdr:rowOff>
    </xdr:to>
    <xdr:sp>
      <xdr:nvSpPr>
        <xdr:cNvPr id="11" name="Rectangle 21"/>
        <xdr:cNvSpPr>
          <a:spLocks/>
        </xdr:cNvSpPr>
      </xdr:nvSpPr>
      <xdr:spPr>
        <a:xfrm>
          <a:off x="32604075" y="4381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twoCellAnchor>
  <xdr:twoCellAnchor>
    <xdr:from>
      <xdr:col>40</xdr:col>
      <xdr:colOff>0</xdr:colOff>
      <xdr:row>2</xdr:row>
      <xdr:rowOff>190500</xdr:rowOff>
    </xdr:from>
    <xdr:to>
      <xdr:col>40</xdr:col>
      <xdr:colOff>0</xdr:colOff>
      <xdr:row>2</xdr:row>
      <xdr:rowOff>333375</xdr:rowOff>
    </xdr:to>
    <xdr:sp>
      <xdr:nvSpPr>
        <xdr:cNvPr id="12" name="Rectangle 23"/>
        <xdr:cNvSpPr>
          <a:spLocks/>
        </xdr:cNvSpPr>
      </xdr:nvSpPr>
      <xdr:spPr>
        <a:xfrm>
          <a:off x="47805975" y="4381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2</xdr:row>
      <xdr:rowOff>190500</xdr:rowOff>
    </xdr:from>
    <xdr:to>
      <xdr:col>19</xdr:col>
      <xdr:colOff>0</xdr:colOff>
      <xdr:row>2</xdr:row>
      <xdr:rowOff>333375</xdr:rowOff>
    </xdr:to>
    <xdr:sp>
      <xdr:nvSpPr>
        <xdr:cNvPr id="1" name="Rectangle 19"/>
        <xdr:cNvSpPr>
          <a:spLocks/>
        </xdr:cNvSpPr>
      </xdr:nvSpPr>
      <xdr:spPr>
        <a:xfrm>
          <a:off x="14506575" y="5524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twoCellAnchor>
  <xdr:twoCellAnchor>
    <xdr:from>
      <xdr:col>37</xdr:col>
      <xdr:colOff>0</xdr:colOff>
      <xdr:row>2</xdr:row>
      <xdr:rowOff>190500</xdr:rowOff>
    </xdr:from>
    <xdr:to>
      <xdr:col>37</xdr:col>
      <xdr:colOff>0</xdr:colOff>
      <xdr:row>2</xdr:row>
      <xdr:rowOff>333375</xdr:rowOff>
    </xdr:to>
    <xdr:sp>
      <xdr:nvSpPr>
        <xdr:cNvPr id="2" name="Rectangle 21"/>
        <xdr:cNvSpPr>
          <a:spLocks/>
        </xdr:cNvSpPr>
      </xdr:nvSpPr>
      <xdr:spPr>
        <a:xfrm>
          <a:off x="27060525" y="5524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twoCellAnchor>
  <xdr:twoCellAnchor>
    <xdr:from>
      <xdr:col>55</xdr:col>
      <xdr:colOff>0</xdr:colOff>
      <xdr:row>2</xdr:row>
      <xdr:rowOff>190500</xdr:rowOff>
    </xdr:from>
    <xdr:to>
      <xdr:col>55</xdr:col>
      <xdr:colOff>0</xdr:colOff>
      <xdr:row>2</xdr:row>
      <xdr:rowOff>333375</xdr:rowOff>
    </xdr:to>
    <xdr:sp>
      <xdr:nvSpPr>
        <xdr:cNvPr id="3" name="Rectangle 23"/>
        <xdr:cNvSpPr>
          <a:spLocks/>
        </xdr:cNvSpPr>
      </xdr:nvSpPr>
      <xdr:spPr>
        <a:xfrm>
          <a:off x="39509700" y="5524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56</xdr:row>
      <xdr:rowOff>0</xdr:rowOff>
    </xdr:from>
    <xdr:to>
      <xdr:col>5</xdr:col>
      <xdr:colOff>85725</xdr:colOff>
      <xdr:row>58</xdr:row>
      <xdr:rowOff>85725</xdr:rowOff>
    </xdr:to>
    <xdr:sp>
      <xdr:nvSpPr>
        <xdr:cNvPr id="1" name="四角形吹き出し 1"/>
        <xdr:cNvSpPr>
          <a:spLocks/>
        </xdr:cNvSpPr>
      </xdr:nvSpPr>
      <xdr:spPr>
        <a:xfrm>
          <a:off x="742950" y="10248900"/>
          <a:ext cx="1800225" cy="428625"/>
        </a:xfrm>
        <a:prstGeom prst="wedgeRectCallout">
          <a:avLst>
            <a:gd name="adj1" fmla="val 47486"/>
            <a:gd name="adj2" fmla="val -93180"/>
          </a:avLst>
        </a:prstGeom>
        <a:solidFill>
          <a:srgbClr val="DCE6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表「ロ」の行をコピーして貼り付け</a:t>
          </a:r>
        </a:p>
      </xdr:txBody>
    </xdr:sp>
    <xdr:clientData/>
  </xdr:twoCellAnchor>
  <xdr:twoCellAnchor>
    <xdr:from>
      <xdr:col>39</xdr:col>
      <xdr:colOff>0</xdr:colOff>
      <xdr:row>63</xdr:row>
      <xdr:rowOff>0</xdr:rowOff>
    </xdr:from>
    <xdr:to>
      <xdr:col>41</xdr:col>
      <xdr:colOff>428625</xdr:colOff>
      <xdr:row>65</xdr:row>
      <xdr:rowOff>85725</xdr:rowOff>
    </xdr:to>
    <xdr:sp>
      <xdr:nvSpPr>
        <xdr:cNvPr id="2" name="四角形吹き出し 2"/>
        <xdr:cNvSpPr>
          <a:spLocks/>
        </xdr:cNvSpPr>
      </xdr:nvSpPr>
      <xdr:spPr>
        <a:xfrm>
          <a:off x="26498550" y="11449050"/>
          <a:ext cx="1800225" cy="428625"/>
        </a:xfrm>
        <a:prstGeom prst="wedgeRectCallout">
          <a:avLst>
            <a:gd name="adj1" fmla="val 50134"/>
            <a:gd name="adj2" fmla="val -153180"/>
          </a:avLst>
        </a:prstGeom>
        <a:solidFill>
          <a:srgbClr val="DCE6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3kyuuyosuijunnkmisyahappyousiryouhyou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地域手当補正後ラス (愛知県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EJ137"/>
  <sheetViews>
    <sheetView tabSelected="1" view="pageBreakPreview" zoomScale="75" zoomScaleNormal="75" zoomScaleSheetLayoutView="75" zoomScalePageLayoutView="0" workbookViewId="0" topLeftCell="A1">
      <pane xSplit="1" ySplit="1" topLeftCell="B2" activePane="bottomRight" state="frozen"/>
      <selection pane="topLeft" activeCell="A26" sqref="A26"/>
      <selection pane="topRight" activeCell="A26" sqref="A26"/>
      <selection pane="bottomLeft" activeCell="A26" sqref="A26"/>
      <selection pane="bottomRight" activeCell="F5" sqref="F5"/>
    </sheetView>
  </sheetViews>
  <sheetFormatPr defaultColWidth="9.875" defaultRowHeight="14.25" customHeight="1"/>
  <cols>
    <col min="1" max="1" width="17.125" style="18" customWidth="1"/>
    <col min="2" max="2" width="6.625" style="25" customWidth="1"/>
    <col min="3" max="3" width="1.4921875" style="25" customWidth="1"/>
    <col min="4" max="4" width="3.625" style="25" customWidth="1"/>
    <col min="5" max="50" width="16.625" style="17" customWidth="1"/>
    <col min="51" max="51" width="21.50390625" style="17" customWidth="1"/>
    <col min="52" max="52" width="13.125" style="17" customWidth="1"/>
    <col min="53" max="78" width="17.125" style="17" customWidth="1"/>
    <col min="79" max="80" width="16.375" style="17" customWidth="1"/>
    <col min="81" max="82" width="2.50390625" style="17" bestFit="1" customWidth="1"/>
    <col min="83" max="83" width="7.125" style="17" bestFit="1" customWidth="1"/>
    <col min="84" max="84" width="9.75390625" style="17" bestFit="1" customWidth="1"/>
    <col min="85" max="85" width="4.50390625" style="17" bestFit="1" customWidth="1"/>
    <col min="86" max="86" width="8.125" style="17" bestFit="1" customWidth="1"/>
    <col min="87" max="87" width="4.50390625" style="17" customWidth="1"/>
    <col min="88" max="88" width="7.125" style="17" bestFit="1" customWidth="1"/>
    <col min="89" max="89" width="6.125" style="17" customWidth="1"/>
    <col min="90" max="90" width="8.125" style="17" bestFit="1" customWidth="1"/>
    <col min="91" max="91" width="6.125" style="17" customWidth="1"/>
    <col min="92" max="92" width="9.75390625" style="17" bestFit="1" customWidth="1"/>
    <col min="93" max="16384" width="9.875" style="17" customWidth="1"/>
  </cols>
  <sheetData>
    <row r="1" spans="1:53" s="3" customFormat="1" ht="19.5" customHeight="1">
      <c r="A1" s="91"/>
      <c r="B1" s="96" t="s">
        <v>89</v>
      </c>
      <c r="C1" s="97"/>
      <c r="D1" s="98"/>
      <c r="E1" s="94" t="s">
        <v>76</v>
      </c>
      <c r="F1" s="95"/>
      <c r="G1" s="89" t="s">
        <v>77</v>
      </c>
      <c r="H1" s="89"/>
      <c r="I1" s="89" t="s">
        <v>75</v>
      </c>
      <c r="J1" s="89"/>
      <c r="K1" s="89" t="s">
        <v>51</v>
      </c>
      <c r="L1" s="89"/>
      <c r="M1" s="89" t="s">
        <v>52</v>
      </c>
      <c r="N1" s="89"/>
      <c r="O1" s="89" t="s">
        <v>53</v>
      </c>
      <c r="P1" s="89"/>
      <c r="Q1" s="89" t="s">
        <v>54</v>
      </c>
      <c r="R1" s="89"/>
      <c r="S1" s="89" t="s">
        <v>55</v>
      </c>
      <c r="T1" s="89"/>
      <c r="U1" s="89" t="s">
        <v>56</v>
      </c>
      <c r="V1" s="89"/>
      <c r="W1" s="89" t="s">
        <v>57</v>
      </c>
      <c r="X1" s="89"/>
      <c r="Y1" s="89" t="s">
        <v>58</v>
      </c>
      <c r="Z1" s="89"/>
      <c r="AA1" s="89" t="s">
        <v>59</v>
      </c>
      <c r="AB1" s="89"/>
      <c r="AC1" s="89" t="s">
        <v>60</v>
      </c>
      <c r="AD1" s="89"/>
      <c r="AE1" s="89" t="s">
        <v>61</v>
      </c>
      <c r="AF1" s="89"/>
      <c r="AG1" s="89" t="s">
        <v>91</v>
      </c>
      <c r="AH1" s="89"/>
      <c r="AI1" s="89" t="s">
        <v>62</v>
      </c>
      <c r="AJ1" s="89"/>
      <c r="AK1" s="89" t="s">
        <v>63</v>
      </c>
      <c r="AL1" s="89"/>
      <c r="AM1" s="89" t="s">
        <v>64</v>
      </c>
      <c r="AN1" s="89"/>
      <c r="AO1" s="89" t="s">
        <v>65</v>
      </c>
      <c r="AP1" s="89"/>
      <c r="AQ1" s="89" t="s">
        <v>66</v>
      </c>
      <c r="AR1" s="89"/>
      <c r="AS1" s="89" t="s">
        <v>67</v>
      </c>
      <c r="AT1" s="89"/>
      <c r="AU1" s="89" t="s">
        <v>68</v>
      </c>
      <c r="AV1" s="89"/>
      <c r="AW1" s="89" t="s">
        <v>69</v>
      </c>
      <c r="AX1" s="89"/>
      <c r="AY1" s="1" t="s">
        <v>70</v>
      </c>
      <c r="AZ1" s="90" t="s">
        <v>90</v>
      </c>
      <c r="BA1" s="2"/>
    </row>
    <row r="2" spans="1:53" s="3" customFormat="1" ht="19.5" customHeight="1" hidden="1">
      <c r="A2" s="92"/>
      <c r="B2" s="99"/>
      <c r="C2" s="100"/>
      <c r="D2" s="10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90"/>
      <c r="BA2" s="2"/>
    </row>
    <row r="3" spans="1:53" s="5" customFormat="1" ht="42" customHeight="1">
      <c r="A3" s="93"/>
      <c r="B3" s="102"/>
      <c r="C3" s="103"/>
      <c r="D3" s="104"/>
      <c r="E3" s="4" t="s">
        <v>71</v>
      </c>
      <c r="F3" s="4" t="s">
        <v>72</v>
      </c>
      <c r="G3" s="4" t="s">
        <v>71</v>
      </c>
      <c r="H3" s="4" t="s">
        <v>72</v>
      </c>
      <c r="I3" s="4" t="s">
        <v>71</v>
      </c>
      <c r="J3" s="4" t="s">
        <v>72</v>
      </c>
      <c r="K3" s="4" t="s">
        <v>71</v>
      </c>
      <c r="L3" s="4" t="s">
        <v>72</v>
      </c>
      <c r="M3" s="4" t="s">
        <v>71</v>
      </c>
      <c r="N3" s="4" t="s">
        <v>72</v>
      </c>
      <c r="O3" s="4" t="s">
        <v>71</v>
      </c>
      <c r="P3" s="4" t="s">
        <v>72</v>
      </c>
      <c r="Q3" s="4" t="s">
        <v>71</v>
      </c>
      <c r="R3" s="4" t="s">
        <v>72</v>
      </c>
      <c r="S3" s="4" t="s">
        <v>71</v>
      </c>
      <c r="T3" s="4" t="s">
        <v>72</v>
      </c>
      <c r="U3" s="4" t="s">
        <v>71</v>
      </c>
      <c r="V3" s="4" t="s">
        <v>72</v>
      </c>
      <c r="W3" s="4" t="s">
        <v>71</v>
      </c>
      <c r="X3" s="4" t="s">
        <v>72</v>
      </c>
      <c r="Y3" s="4" t="s">
        <v>71</v>
      </c>
      <c r="Z3" s="4" t="s">
        <v>72</v>
      </c>
      <c r="AA3" s="4" t="s">
        <v>71</v>
      </c>
      <c r="AB3" s="4" t="s">
        <v>72</v>
      </c>
      <c r="AC3" s="4" t="s">
        <v>71</v>
      </c>
      <c r="AD3" s="4" t="s">
        <v>72</v>
      </c>
      <c r="AE3" s="4" t="s">
        <v>71</v>
      </c>
      <c r="AF3" s="4" t="s">
        <v>72</v>
      </c>
      <c r="AG3" s="4" t="s">
        <v>71</v>
      </c>
      <c r="AH3" s="4" t="s">
        <v>72</v>
      </c>
      <c r="AI3" s="4" t="s">
        <v>71</v>
      </c>
      <c r="AJ3" s="4" t="s">
        <v>72</v>
      </c>
      <c r="AK3" s="4" t="s">
        <v>71</v>
      </c>
      <c r="AL3" s="4" t="s">
        <v>72</v>
      </c>
      <c r="AM3" s="4" t="s">
        <v>71</v>
      </c>
      <c r="AN3" s="4" t="s">
        <v>72</v>
      </c>
      <c r="AO3" s="4" t="s">
        <v>71</v>
      </c>
      <c r="AP3" s="4" t="s">
        <v>72</v>
      </c>
      <c r="AQ3" s="4" t="s">
        <v>71</v>
      </c>
      <c r="AR3" s="4" t="s">
        <v>72</v>
      </c>
      <c r="AS3" s="4" t="s">
        <v>71</v>
      </c>
      <c r="AT3" s="4" t="s">
        <v>73</v>
      </c>
      <c r="AU3" s="4" t="s">
        <v>85</v>
      </c>
      <c r="AV3" s="4" t="s">
        <v>73</v>
      </c>
      <c r="AW3" s="4" t="s">
        <v>85</v>
      </c>
      <c r="AX3" s="4" t="s">
        <v>73</v>
      </c>
      <c r="AY3" s="4" t="s">
        <v>85</v>
      </c>
      <c r="AZ3" s="89"/>
      <c r="BA3" s="2"/>
    </row>
    <row r="4" spans="1:53" s="8" customFormat="1" ht="17.25" customHeight="1">
      <c r="A4" s="22"/>
      <c r="B4" s="24"/>
      <c r="C4" s="24"/>
      <c r="D4" s="29" t="s">
        <v>86</v>
      </c>
      <c r="E4" s="6" t="s">
        <v>4</v>
      </c>
      <c r="F4" s="6" t="s">
        <v>74</v>
      </c>
      <c r="G4" s="6" t="s">
        <v>4</v>
      </c>
      <c r="H4" s="6" t="s">
        <v>74</v>
      </c>
      <c r="I4" s="6" t="s">
        <v>4</v>
      </c>
      <c r="J4" s="6" t="s">
        <v>74</v>
      </c>
      <c r="K4" s="6" t="s">
        <v>4</v>
      </c>
      <c r="L4" s="6" t="s">
        <v>74</v>
      </c>
      <c r="M4" s="6" t="s">
        <v>4</v>
      </c>
      <c r="N4" s="6" t="s">
        <v>74</v>
      </c>
      <c r="O4" s="6" t="s">
        <v>4</v>
      </c>
      <c r="P4" s="6" t="s">
        <v>74</v>
      </c>
      <c r="Q4" s="6" t="s">
        <v>4</v>
      </c>
      <c r="R4" s="6" t="s">
        <v>74</v>
      </c>
      <c r="S4" s="6" t="s">
        <v>4</v>
      </c>
      <c r="T4" s="6" t="s">
        <v>74</v>
      </c>
      <c r="U4" s="6" t="s">
        <v>4</v>
      </c>
      <c r="V4" s="6" t="s">
        <v>74</v>
      </c>
      <c r="W4" s="6" t="s">
        <v>4</v>
      </c>
      <c r="X4" s="6" t="s">
        <v>74</v>
      </c>
      <c r="Y4" s="6" t="s">
        <v>4</v>
      </c>
      <c r="Z4" s="6" t="s">
        <v>74</v>
      </c>
      <c r="AA4" s="6" t="s">
        <v>4</v>
      </c>
      <c r="AB4" s="6" t="s">
        <v>74</v>
      </c>
      <c r="AC4" s="6" t="s">
        <v>4</v>
      </c>
      <c r="AD4" s="6" t="s">
        <v>74</v>
      </c>
      <c r="AE4" s="6" t="s">
        <v>4</v>
      </c>
      <c r="AF4" s="6" t="s">
        <v>74</v>
      </c>
      <c r="AG4" s="6" t="s">
        <v>4</v>
      </c>
      <c r="AH4" s="6" t="s">
        <v>74</v>
      </c>
      <c r="AI4" s="6" t="s">
        <v>4</v>
      </c>
      <c r="AJ4" s="6" t="s">
        <v>74</v>
      </c>
      <c r="AK4" s="6" t="s">
        <v>4</v>
      </c>
      <c r="AL4" s="6" t="s">
        <v>74</v>
      </c>
      <c r="AM4" s="6" t="s">
        <v>4</v>
      </c>
      <c r="AN4" s="6" t="s">
        <v>74</v>
      </c>
      <c r="AO4" s="6" t="s">
        <v>4</v>
      </c>
      <c r="AP4" s="6" t="s">
        <v>74</v>
      </c>
      <c r="AQ4" s="6" t="s">
        <v>4</v>
      </c>
      <c r="AR4" s="6" t="s">
        <v>74</v>
      </c>
      <c r="AS4" s="6" t="s">
        <v>4</v>
      </c>
      <c r="AT4" s="6" t="s">
        <v>74</v>
      </c>
      <c r="AU4" s="6" t="s">
        <v>4</v>
      </c>
      <c r="AV4" s="6" t="s">
        <v>74</v>
      </c>
      <c r="AW4" s="6" t="s">
        <v>4</v>
      </c>
      <c r="AX4" s="6" t="s">
        <v>74</v>
      </c>
      <c r="AY4" s="6" t="s">
        <v>4</v>
      </c>
      <c r="AZ4" s="6" t="s">
        <v>74</v>
      </c>
      <c r="BA4" s="7"/>
    </row>
    <row r="5" spans="1:138" s="5" customFormat="1" ht="19.5" customHeight="1">
      <c r="A5" s="19" t="s">
        <v>3</v>
      </c>
      <c r="B5" s="30">
        <v>40</v>
      </c>
      <c r="C5" s="31" t="s">
        <v>7</v>
      </c>
      <c r="D5" s="32">
        <v>3</v>
      </c>
      <c r="E5" s="27">
        <f>SUM(E6:E7)</f>
        <v>71116</v>
      </c>
      <c r="F5" s="27">
        <f>'給与実態調査12表から作成'!D64/'平均給与月額（全職種）'!E5</f>
        <v>3046.019629900444</v>
      </c>
      <c r="G5" s="27">
        <f>SUM(G6:G7)</f>
        <v>28272</v>
      </c>
      <c r="H5" s="27">
        <f>'給与実態調査12表から作成'!G64/'平均給与月額（全職種）'!G5</f>
        <v>201.9300014148274</v>
      </c>
      <c r="I5" s="27">
        <f>SUM(I6:I7)</f>
        <v>68534</v>
      </c>
      <c r="J5" s="27">
        <f>'給与実態調査12表から作成'!J64/'平均給与月額（全職種）'!I5</f>
        <v>344.57130767210435</v>
      </c>
      <c r="K5" s="27">
        <f>SUM(K6:K7)</f>
        <v>26592</v>
      </c>
      <c r="L5" s="27">
        <f>'給与実態調査12表から作成'!M64/'平均給与月額（全職種）'!K5</f>
        <v>104.58630415162455</v>
      </c>
      <c r="M5" s="27">
        <f>SUM(M6:M7)</f>
        <v>1462</v>
      </c>
      <c r="N5" s="27">
        <f>'給与実態調査12表から作成'!P64/'平均給与月額（全職種）'!M5</f>
        <v>403.3235294117647</v>
      </c>
      <c r="O5" s="27">
        <f>SUM(O6:O7)</f>
        <v>62515</v>
      </c>
      <c r="P5" s="27">
        <f>'給与実態調査12表から作成'!S64/'平均給与月額（全職種）'!O5</f>
        <v>88.76452051507638</v>
      </c>
      <c r="Q5" s="27">
        <f>SUM(Q6:Q7)</f>
        <v>65</v>
      </c>
      <c r="R5" s="27">
        <f>'給与実態調査12表から作成'!V64/'平均給与月額（全職種）'!Q5</f>
        <v>466.2307692307692</v>
      </c>
      <c r="S5" s="27">
        <f>SUM(S6:S7)</f>
        <v>26282</v>
      </c>
      <c r="T5" s="27">
        <f>'給与実態調査12表から作成'!Y64/'平均給与月額（全職種）'!S5</f>
        <v>335.1279202496005</v>
      </c>
      <c r="U5" s="27">
        <f>SUM(U6:U7)</f>
        <v>8985</v>
      </c>
      <c r="V5" s="27">
        <f>'給与実態調査12表から作成'!AB64/'平均給与月額（全職種）'!U5</f>
        <v>660.6048970506399</v>
      </c>
      <c r="W5" s="27">
        <f>SUM(W6:W7)</f>
        <v>0</v>
      </c>
      <c r="X5" s="27">
        <v>0</v>
      </c>
      <c r="Y5" s="27">
        <f>SUM(Y6:Y7)</f>
        <v>0</v>
      </c>
      <c r="Z5" s="27">
        <v>0</v>
      </c>
      <c r="AA5" s="27">
        <f>SUM(AA6:AA7)</f>
        <v>91</v>
      </c>
      <c r="AB5" s="27">
        <f>'給与実態調査12表から作成'!AK64/'平均給与月額（全職種）'!AA5</f>
        <v>253</v>
      </c>
      <c r="AC5" s="27">
        <f>SUM(AC6:AC7)</f>
        <v>102</v>
      </c>
      <c r="AD5" s="27">
        <f>'給与実態調査12表から作成'!AN64/'平均給与月額（全職種）'!AC5</f>
        <v>241</v>
      </c>
      <c r="AE5" s="27">
        <f>SUM(AE6:AE7)</f>
        <v>1060</v>
      </c>
      <c r="AF5" s="27">
        <f>'給与実態調査12表から作成'!AQ64/'平均給与月額（全職種）'!AE5</f>
        <v>59.64622641509434</v>
      </c>
      <c r="AG5" s="27">
        <f>SUM(AG6:AG7)</f>
        <v>0</v>
      </c>
      <c r="AH5" s="27">
        <v>0</v>
      </c>
      <c r="AI5" s="27">
        <f>SUM(AI6:AI7)</f>
        <v>45689</v>
      </c>
      <c r="AJ5" s="27">
        <f>'給与実態調査12表から作成'!AW64/'平均給与月額（全職種）'!AI5</f>
        <v>459.1083630633194</v>
      </c>
      <c r="AK5" s="27">
        <f>SUM(AK6:AK7)</f>
        <v>2707</v>
      </c>
      <c r="AL5" s="27">
        <f>'給与実態調査12表から作成'!AZ64/'平均給与月額（全職種）'!AK5</f>
        <v>248.91872922053935</v>
      </c>
      <c r="AM5" s="27">
        <f>SUM(AM6:AM7)</f>
        <v>211</v>
      </c>
      <c r="AN5" s="27">
        <f>'給与実態調査12表から作成'!BC64/'平均給与月額（全職種）'!AM5</f>
        <v>129.3175355450237</v>
      </c>
      <c r="AO5" s="27">
        <f>SUM(AO6:AO7)</f>
        <v>13851</v>
      </c>
      <c r="AP5" s="27">
        <f>'給与実態調査12表から作成'!BF64/'平均給与月額（全職種）'!AO5</f>
        <v>111.33701537795105</v>
      </c>
      <c r="AQ5" s="27">
        <f>SUM(AQ6:AQ7)</f>
        <v>9822</v>
      </c>
      <c r="AR5" s="27">
        <f>'給与実態調査12表から作成'!BI64/'平均給与月額（全職種）'!AQ5</f>
        <v>194.95978415801264</v>
      </c>
      <c r="AS5" s="27">
        <f>SUM(AS6:AS7)</f>
        <v>0</v>
      </c>
      <c r="AT5" s="27">
        <v>0</v>
      </c>
      <c r="AU5" s="27">
        <f>SUM(AU6:AU7)</f>
        <v>68419</v>
      </c>
      <c r="AV5" s="27">
        <f>'給与実態調査12表から作成'!BO64/'平均給与月額（全職種）'!AU5</f>
        <v>9154.798433183765</v>
      </c>
      <c r="AW5" s="27">
        <f>SUM(AW6:AW7)</f>
        <v>67760</v>
      </c>
      <c r="AX5" s="27">
        <f>'給与実態調査12表から作成'!BR64/'平均給与月額（全職種）'!AW5</f>
        <v>5695.676579102716</v>
      </c>
      <c r="AY5" s="27">
        <f>SUM(AY6:AY7)</f>
        <v>39954</v>
      </c>
      <c r="AZ5" s="9">
        <f>'給与実態調査12表から作成'!BT64/'給与実態調査12表から作成'!B64</f>
        <v>1100.4919286799034</v>
      </c>
      <c r="BA5" s="10"/>
      <c r="BB5" s="11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</row>
    <row r="6" spans="1:140" s="5" customFormat="1" ht="19.5" customHeight="1">
      <c r="A6" s="20" t="s">
        <v>0</v>
      </c>
      <c r="B6" s="117">
        <v>42</v>
      </c>
      <c r="C6" s="33" t="s">
        <v>7</v>
      </c>
      <c r="D6" s="118">
        <v>3</v>
      </c>
      <c r="E6" s="28">
        <v>25191</v>
      </c>
      <c r="F6" s="28">
        <v>3124</v>
      </c>
      <c r="G6" s="28">
        <v>11305</v>
      </c>
      <c r="H6" s="28">
        <v>203</v>
      </c>
      <c r="I6" s="28">
        <v>25191</v>
      </c>
      <c r="J6" s="28">
        <v>490</v>
      </c>
      <c r="K6" s="28">
        <v>17380</v>
      </c>
      <c r="L6" s="28">
        <v>40</v>
      </c>
      <c r="M6" s="28">
        <v>776</v>
      </c>
      <c r="N6" s="28">
        <v>560</v>
      </c>
      <c r="O6" s="28">
        <v>23830</v>
      </c>
      <c r="P6" s="28">
        <v>122</v>
      </c>
      <c r="Q6" s="28">
        <v>29</v>
      </c>
      <c r="R6" s="28">
        <v>372</v>
      </c>
      <c r="S6" s="28">
        <v>11900</v>
      </c>
      <c r="T6" s="28">
        <v>148</v>
      </c>
      <c r="U6" s="28">
        <v>1519</v>
      </c>
      <c r="V6" s="28">
        <v>833</v>
      </c>
      <c r="W6" s="28">
        <v>0</v>
      </c>
      <c r="X6" s="28">
        <v>0</v>
      </c>
      <c r="Y6" s="28">
        <v>0</v>
      </c>
      <c r="Z6" s="28">
        <v>0</v>
      </c>
      <c r="AA6" s="28">
        <v>91</v>
      </c>
      <c r="AB6" s="28">
        <v>253</v>
      </c>
      <c r="AC6" s="28">
        <v>102</v>
      </c>
      <c r="AD6" s="28">
        <v>241</v>
      </c>
      <c r="AE6" s="28">
        <v>1045</v>
      </c>
      <c r="AF6" s="28">
        <v>60</v>
      </c>
      <c r="AG6" s="28">
        <v>0</v>
      </c>
      <c r="AH6" s="28">
        <v>0</v>
      </c>
      <c r="AI6" s="28">
        <v>17184</v>
      </c>
      <c r="AJ6" s="28">
        <v>503</v>
      </c>
      <c r="AK6" s="28">
        <v>426</v>
      </c>
      <c r="AL6" s="28">
        <v>327</v>
      </c>
      <c r="AM6" s="28">
        <v>112</v>
      </c>
      <c r="AN6" s="28">
        <v>154</v>
      </c>
      <c r="AO6" s="28">
        <v>6290</v>
      </c>
      <c r="AP6" s="28">
        <v>106</v>
      </c>
      <c r="AQ6" s="28">
        <v>6097</v>
      </c>
      <c r="AR6" s="28">
        <v>202</v>
      </c>
      <c r="AS6" s="28">
        <v>0</v>
      </c>
      <c r="AT6" s="28">
        <v>0</v>
      </c>
      <c r="AU6" s="28">
        <v>24703</v>
      </c>
      <c r="AV6" s="28">
        <v>9792</v>
      </c>
      <c r="AW6" s="28">
        <v>24602</v>
      </c>
      <c r="AX6" s="28">
        <v>6232</v>
      </c>
      <c r="AY6" s="28">
        <v>17854</v>
      </c>
      <c r="AZ6" s="119">
        <v>1291</v>
      </c>
      <c r="BA6" s="10"/>
      <c r="BB6" s="11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</row>
    <row r="7" spans="1:138" s="5" customFormat="1" ht="19.5" customHeight="1">
      <c r="A7" s="20" t="s">
        <v>5</v>
      </c>
      <c r="B7" s="34">
        <v>39</v>
      </c>
      <c r="C7" s="33" t="s">
        <v>7</v>
      </c>
      <c r="D7" s="35">
        <v>3</v>
      </c>
      <c r="E7" s="28">
        <f>SUM(E8:E9)</f>
        <v>45925</v>
      </c>
      <c r="F7" s="28">
        <f>'給与実態調査12表から作成'!D63/'平均給与月額（全職種）'!E7</f>
        <v>3003.2454654327707</v>
      </c>
      <c r="G7" s="28">
        <f>SUM(G8:G9)</f>
        <v>16967</v>
      </c>
      <c r="H7" s="28">
        <f>'給与実態調査12表から作成'!G63/'平均給与月額（全職種）'!G7</f>
        <v>201.2170684269464</v>
      </c>
      <c r="I7" s="28">
        <f>SUM(I8:I9)</f>
        <v>43343</v>
      </c>
      <c r="J7" s="28">
        <f>'給与実態調査12表から作成'!J63/'平均給与月額（全職種）'!I7</f>
        <v>260.0479892946958</v>
      </c>
      <c r="K7" s="28">
        <f>SUM(K8:K9)</f>
        <v>9212</v>
      </c>
      <c r="L7" s="28">
        <f>'給与実態調査12表から作成'!M63/'平均給与月額（全職種）'!K7</f>
        <v>226.4393182805037</v>
      </c>
      <c r="M7" s="28">
        <f>SUM(M8:M9)</f>
        <v>686</v>
      </c>
      <c r="N7" s="28">
        <f>'給与実態調査12表から作成'!P63/'平均給与月額（全職種）'!M7</f>
        <v>226.09183673469389</v>
      </c>
      <c r="O7" s="28">
        <f>SUM(O8:O9)</f>
        <v>38685</v>
      </c>
      <c r="P7" s="28">
        <f>'給与実態調査12表から作成'!S63/'平均給与月額（全職種）'!O7</f>
        <v>68.2914307871268</v>
      </c>
      <c r="Q7" s="28">
        <f>SUM(Q8:Q9)</f>
        <v>36</v>
      </c>
      <c r="R7" s="28">
        <f>'給与実態調査12表から作成'!V63/'平均給与月額（全職種）'!Q7</f>
        <v>542.1388888888889</v>
      </c>
      <c r="S7" s="28">
        <f>SUM(S8:S9)</f>
        <v>14382</v>
      </c>
      <c r="T7" s="28">
        <f>'給与実態調査12表から作成'!Y63/'平均給与月額（全職種）'!S7</f>
        <v>489.9618968154638</v>
      </c>
      <c r="U7" s="28">
        <f>SUM(U8:U9)</f>
        <v>7466</v>
      </c>
      <c r="V7" s="28">
        <f>'給与実態調査12表から作成'!AB63/'平均給与月額（全職種）'!U7</f>
        <v>625.530136619341</v>
      </c>
      <c r="W7" s="28">
        <f>SUM(W8:W9)</f>
        <v>0</v>
      </c>
      <c r="X7" s="28">
        <v>0</v>
      </c>
      <c r="Y7" s="28">
        <f>SUM(Y8:Y9)</f>
        <v>0</v>
      </c>
      <c r="Z7" s="28">
        <v>0</v>
      </c>
      <c r="AA7" s="28">
        <f>SUM(AA8:AA9)</f>
        <v>0</v>
      </c>
      <c r="AB7" s="28">
        <v>0</v>
      </c>
      <c r="AC7" s="28">
        <f>SUM(AC8:AC9)</f>
        <v>0</v>
      </c>
      <c r="AD7" s="28">
        <v>0</v>
      </c>
      <c r="AE7" s="28">
        <f>SUM(AE8:AE9)</f>
        <v>15</v>
      </c>
      <c r="AF7" s="28">
        <f>'給与実態調査12表から作成'!AQ63/'平均給与月額（全職種）'!AE7</f>
        <v>35</v>
      </c>
      <c r="AG7" s="28">
        <f>SUM(AG8:AG9)</f>
        <v>0</v>
      </c>
      <c r="AH7" s="28">
        <v>0</v>
      </c>
      <c r="AI7" s="28">
        <f>SUM(AI8:AI9)</f>
        <v>28505</v>
      </c>
      <c r="AJ7" s="28">
        <f>'給与実態調査12表から作成'!AW63/'平均給与月額（全職種）'!AI7</f>
        <v>432.6486581301526</v>
      </c>
      <c r="AK7" s="28">
        <f>SUM(AK8:AK9)</f>
        <v>2281</v>
      </c>
      <c r="AL7" s="28">
        <f>'給与実態調査12表から作成'!AZ63/'平均給与月額（全職種）'!AK7</f>
        <v>234.33625602805787</v>
      </c>
      <c r="AM7" s="28">
        <f>SUM(AM8:AM9)</f>
        <v>99</v>
      </c>
      <c r="AN7" s="28">
        <f>'給与実態調査12表から作成'!BC63/'平均給与月額（全職種）'!AM7</f>
        <v>101.39393939393939</v>
      </c>
      <c r="AO7" s="28">
        <f>SUM(AO8:AO9)</f>
        <v>7561</v>
      </c>
      <c r="AP7" s="28">
        <f>'給与実態調査12表から作成'!BF63/'平均給与月額（全職種）'!AO7</f>
        <v>115.77688136489883</v>
      </c>
      <c r="AQ7" s="28">
        <f>SUM(AQ8:AQ9)</f>
        <v>3725</v>
      </c>
      <c r="AR7" s="28">
        <f>'給与実態調査12表から作成'!BI63/'平均給与月額（全職種）'!AQ7</f>
        <v>183.43651006711409</v>
      </c>
      <c r="AS7" s="28">
        <f>SUM(AS8:AS9)</f>
        <v>0</v>
      </c>
      <c r="AT7" s="28">
        <v>0</v>
      </c>
      <c r="AU7" s="28">
        <f>SUM(AU8:AU9)</f>
        <v>43716</v>
      </c>
      <c r="AV7" s="28">
        <f>'給与実態調査12表から作成'!BO63/'平均給与月額（全職種）'!AU7</f>
        <v>8794.729115198097</v>
      </c>
      <c r="AW7" s="28">
        <f>SUM(AW8:AW9)</f>
        <v>43158</v>
      </c>
      <c r="AX7" s="28">
        <f>'給与実態調査12表から作成'!BR63/'平均給与月額（全職種）'!AW7</f>
        <v>5389.948120858242</v>
      </c>
      <c r="AY7" s="28">
        <f>SUM(AY8:AY9)</f>
        <v>22100</v>
      </c>
      <c r="AZ7" s="54">
        <f>'給与実態調査12表から作成'!BT63/'給与実態調査12表から作成'!B63</f>
        <v>995.9935329341317</v>
      </c>
      <c r="BA7" s="10"/>
      <c r="BB7" s="11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</row>
    <row r="8" spans="1:138" s="5" customFormat="1" ht="19.5" customHeight="1">
      <c r="A8" s="20" t="s">
        <v>1</v>
      </c>
      <c r="B8" s="34">
        <v>39</v>
      </c>
      <c r="C8" s="33" t="s">
        <v>7</v>
      </c>
      <c r="D8" s="35">
        <v>2</v>
      </c>
      <c r="E8" s="28">
        <f>SUM(E11:E47)</f>
        <v>42600</v>
      </c>
      <c r="F8" s="28">
        <f>'給与実態調査12表から作成'!D61/'平均給与月額（全職種）'!E8</f>
        <v>3012.8810093896714</v>
      </c>
      <c r="G8" s="28">
        <f>SUM(G11:G47)</f>
        <v>15797</v>
      </c>
      <c r="H8" s="28">
        <f>'給与実態調査12表から作成'!G61/'平均給与月額（全職種）'!G8</f>
        <v>201.40039247958472</v>
      </c>
      <c r="I8" s="28">
        <f>SUM(I11:I47)</f>
        <v>40687</v>
      </c>
      <c r="J8" s="28">
        <f>'給与実態調査12表から作成'!J61/'平均給与月額（全職種）'!I8</f>
        <v>269.20741268709907</v>
      </c>
      <c r="K8" s="28">
        <f>SUM(K11:K47)</f>
        <v>8690</v>
      </c>
      <c r="L8" s="28">
        <f>'給与実態調査12表から作成'!M61/'平均給与月額（全職種）'!K8</f>
        <v>225.23153049482164</v>
      </c>
      <c r="M8" s="28">
        <f>SUM(M11:M47)</f>
        <v>686</v>
      </c>
      <c r="N8" s="28">
        <f>'給与実態調査12表から作成'!P61/'平均給与月額（全職種）'!M8</f>
        <v>226.09183673469389</v>
      </c>
      <c r="O8" s="28">
        <f>SUM(O11:O47)</f>
        <v>36224</v>
      </c>
      <c r="P8" s="28">
        <f>'給与実態調査12表から作成'!S61/'平均給与月額（全職種）'!O8</f>
        <v>68.83740061837456</v>
      </c>
      <c r="Q8" s="28">
        <f>SUM(Q11:Q47)</f>
        <v>34</v>
      </c>
      <c r="R8" s="28">
        <f>'給与実態調査12表から作成'!V61/'平均給与月額（全職種）'!Q8</f>
        <v>546.9705882352941</v>
      </c>
      <c r="S8" s="28">
        <f>SUM(S11:S47)</f>
        <v>14126</v>
      </c>
      <c r="T8" s="28">
        <f>'給与実態調査12表から作成'!Y61/'平均給与月額（全職種）'!S8</f>
        <v>497.91682004813816</v>
      </c>
      <c r="U8" s="28">
        <f>SUM(U11:U47)</f>
        <v>6854</v>
      </c>
      <c r="V8" s="28">
        <f>'給与実態調査12表から作成'!AB61/'平均給与月額（全職種）'!U8</f>
        <v>636.7055733878027</v>
      </c>
      <c r="W8" s="28">
        <f>SUM(W11:W47)</f>
        <v>0</v>
      </c>
      <c r="X8" s="28">
        <v>0</v>
      </c>
      <c r="Y8" s="28">
        <f>SUM(Y11:Y47)</f>
        <v>0</v>
      </c>
      <c r="Z8" s="28">
        <v>0</v>
      </c>
      <c r="AA8" s="28">
        <f>SUM(AA11:AA47)</f>
        <v>0</v>
      </c>
      <c r="AB8" s="28">
        <v>0</v>
      </c>
      <c r="AC8" s="28">
        <f>SUM(AC11:AC47)</f>
        <v>0</v>
      </c>
      <c r="AD8" s="28">
        <v>0</v>
      </c>
      <c r="AE8" s="28">
        <f>SUM(AE11:AE47)</f>
        <v>15</v>
      </c>
      <c r="AF8" s="28">
        <f>'給与実態調査12表から作成'!AQ61/'平均給与月額（全職種）'!AE8</f>
        <v>35</v>
      </c>
      <c r="AG8" s="28">
        <f>SUM(AG11:AG47)</f>
        <v>0</v>
      </c>
      <c r="AH8" s="28">
        <v>0</v>
      </c>
      <c r="AI8" s="28">
        <f>SUM(AI11:AI47)</f>
        <v>26539</v>
      </c>
      <c r="AJ8" s="28">
        <f>'給与実態調査12表から作成'!AW61/'平均給与月額（全職種）'!AI8</f>
        <v>437.7381966163005</v>
      </c>
      <c r="AK8" s="28">
        <f>SUM(AK11:AK47)</f>
        <v>1881</v>
      </c>
      <c r="AL8" s="28">
        <f>'給与実態調査12表から作成'!AZ61/'平均給与月額（全職種）'!AK8</f>
        <v>272.5544922913344</v>
      </c>
      <c r="AM8" s="28">
        <f>SUM(AM11:AM47)</f>
        <v>73</v>
      </c>
      <c r="AN8" s="28">
        <f>'給与実態調査12表から作成'!BC61/'平均給与月額（全職種）'!AM8</f>
        <v>102.36986301369863</v>
      </c>
      <c r="AO8" s="28">
        <f>SUM(AO11:AO47)</f>
        <v>7486</v>
      </c>
      <c r="AP8" s="28">
        <f>'給与実態調査12表から作成'!BF61/'平均給与月額（全職種）'!AO8</f>
        <v>116.00547689019503</v>
      </c>
      <c r="AQ8" s="28">
        <f>SUM(AQ11:AQ47)</f>
        <v>3588</v>
      </c>
      <c r="AR8" s="28">
        <f>'給与実態調査12表から作成'!BI61/'平均給与月額（全職種）'!AQ8</f>
        <v>186.30183946488293</v>
      </c>
      <c r="AS8" s="28">
        <f>SUM(AS11:AS47)</f>
        <v>0</v>
      </c>
      <c r="AT8" s="28">
        <v>0</v>
      </c>
      <c r="AU8" s="28">
        <f>SUM(AU11:AU47)</f>
        <v>40551</v>
      </c>
      <c r="AV8" s="28">
        <f>'給与実態調査12表から作成'!BO61/'平均給与月額（全職種）'!AU8</f>
        <v>8826.149096199848</v>
      </c>
      <c r="AW8" s="28">
        <f>SUM(AW11:AW47)</f>
        <v>40029</v>
      </c>
      <c r="AX8" s="28">
        <f>'給与実態調査12表から作成'!BR61/'平均給与月額（全職種）'!AW8</f>
        <v>5418.073097004672</v>
      </c>
      <c r="AY8" s="28">
        <f>SUM(AY11:AY47)</f>
        <v>20363</v>
      </c>
      <c r="AZ8" s="54">
        <f>'給与実態調査12表から作成'!BT61/'給与実態調査12表から作成'!B61</f>
        <v>1028.9088262910798</v>
      </c>
      <c r="BA8" s="10"/>
      <c r="BB8" s="11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</row>
    <row r="9" spans="1:138" s="5" customFormat="1" ht="19.5" customHeight="1">
      <c r="A9" s="20" t="s">
        <v>2</v>
      </c>
      <c r="B9" s="34">
        <v>40</v>
      </c>
      <c r="C9" s="33" t="s">
        <v>7</v>
      </c>
      <c r="D9" s="35">
        <v>0</v>
      </c>
      <c r="E9" s="28">
        <f>SUM(E49:E64)</f>
        <v>3325</v>
      </c>
      <c r="F9" s="28">
        <f>'給与実態調査12表から作成'!D62/'平均給与月額（全職種）'!E9</f>
        <v>2879.7945864661656</v>
      </c>
      <c r="G9" s="28">
        <f>SUM(G49:G64)</f>
        <v>1170</v>
      </c>
      <c r="H9" s="28">
        <f>'給与実態調査12表から作成'!G62/'平均給与月額（全職種）'!G9</f>
        <v>198.74188034188035</v>
      </c>
      <c r="I9" s="28">
        <f>SUM(I49:I64)</f>
        <v>2656</v>
      </c>
      <c r="J9" s="28">
        <f>'給与実態調査12表から作成'!J62/'平均給与月額（全職種）'!I9</f>
        <v>119.73569277108433</v>
      </c>
      <c r="K9" s="28">
        <f>SUM(K49:K64)</f>
        <v>522</v>
      </c>
      <c r="L9" s="28">
        <f>'給与実態調査12表から作成'!M62/'平均給与月額（全職種）'!K9</f>
        <v>246.54597701149424</v>
      </c>
      <c r="M9" s="28">
        <f>SUM(M49:M64)</f>
        <v>0</v>
      </c>
      <c r="N9" s="53" t="s">
        <v>97</v>
      </c>
      <c r="O9" s="28">
        <f>SUM(O49:O64)</f>
        <v>2461</v>
      </c>
      <c r="P9" s="28">
        <f>'給与実態調査12表から作成'!S62/'平均給与月額（全職種）'!O9</f>
        <v>60.255180820804554</v>
      </c>
      <c r="Q9" s="28">
        <f>SUM(Q49:Q64)</f>
        <v>2</v>
      </c>
      <c r="R9" s="28">
        <f>'給与実態調査12表から作成'!V62/'平均給与月額（全職種）'!Q9</f>
        <v>460</v>
      </c>
      <c r="S9" s="28">
        <f>SUM(S49:S64)</f>
        <v>256</v>
      </c>
      <c r="T9" s="28">
        <f>'給与実態調査12表から作成'!Y62/'平均給与月額（全職種）'!S9</f>
        <v>51.01171875</v>
      </c>
      <c r="U9" s="28">
        <f>SUM(U49:U64)</f>
        <v>612</v>
      </c>
      <c r="V9" s="28">
        <f>'給与実態調査12表から作成'!AB62/'平均給与月額（全職種）'!U9</f>
        <v>500.37254901960785</v>
      </c>
      <c r="W9" s="28">
        <f>SUM(W49:W64)</f>
        <v>0</v>
      </c>
      <c r="X9" s="28">
        <v>0</v>
      </c>
      <c r="Y9" s="28">
        <f>SUM(Y49:Y64)</f>
        <v>0</v>
      </c>
      <c r="Z9" s="28">
        <v>0</v>
      </c>
      <c r="AA9" s="28">
        <f>SUM(AA49:AA64)</f>
        <v>0</v>
      </c>
      <c r="AB9" s="28">
        <v>0</v>
      </c>
      <c r="AC9" s="28">
        <f>SUM(AC49:AC64)</f>
        <v>0</v>
      </c>
      <c r="AD9" s="28">
        <v>0</v>
      </c>
      <c r="AE9" s="28">
        <f>SUM(AE49:AE64)</f>
        <v>0</v>
      </c>
      <c r="AF9" s="53" t="s">
        <v>97</v>
      </c>
      <c r="AG9" s="28">
        <f>SUM(AG49:AG64)</f>
        <v>0</v>
      </c>
      <c r="AH9" s="28">
        <v>0</v>
      </c>
      <c r="AI9" s="28">
        <f>SUM(AI49:AI64)</f>
        <v>1966</v>
      </c>
      <c r="AJ9" s="28">
        <f>'給与実態調査12表から作成'!AW62/'平均給与月額（全職種）'!AI9</f>
        <v>363.94506612410987</v>
      </c>
      <c r="AK9" s="28">
        <f>SUM(AK49:AK64)</f>
        <v>400</v>
      </c>
      <c r="AL9" s="28">
        <f>'給与実態調査12表から作成'!AZ62/'平均給与月額（全職種）'!AK9</f>
        <v>54.615</v>
      </c>
      <c r="AM9" s="28">
        <f>SUM(AM49:AM64)</f>
        <v>26</v>
      </c>
      <c r="AN9" s="28">
        <f>'給与実態調査12表から作成'!BC62/'平均給与月額（全職種）'!AM9</f>
        <v>98.65384615384616</v>
      </c>
      <c r="AO9" s="28">
        <f>SUM(AO49:AO64)</f>
        <v>75</v>
      </c>
      <c r="AP9" s="28">
        <f>'給与実態調査12表から作成'!BF62/'平均給与月額（全職種）'!AO9</f>
        <v>92.96</v>
      </c>
      <c r="AQ9" s="28">
        <f>SUM(AQ49:AQ64)</f>
        <v>137</v>
      </c>
      <c r="AR9" s="28">
        <f>'給与実態調査12表から作成'!BI62/'平均給与月額（全職種）'!AQ9</f>
        <v>108.39416058394161</v>
      </c>
      <c r="AS9" s="28">
        <f>SUM(AS49:AS64)</f>
        <v>0</v>
      </c>
      <c r="AT9" s="28">
        <v>0</v>
      </c>
      <c r="AU9" s="28">
        <f>SUM(AU49:AU64)</f>
        <v>3165</v>
      </c>
      <c r="AV9" s="28">
        <f>'給与実態調査12表から作成'!BO62/'平均給与月額（全職種）'!AU9</f>
        <v>8392.166192733017</v>
      </c>
      <c r="AW9" s="28">
        <f>SUM(AW49:AW64)</f>
        <v>3129</v>
      </c>
      <c r="AX9" s="28">
        <f>'給与実態調査12表から作成'!BR62/'平均給与月額（全職種）'!AW9</f>
        <v>5030.147970597635</v>
      </c>
      <c r="AY9" s="28">
        <f>SUM(AY49:AY64)</f>
        <v>1737</v>
      </c>
      <c r="AZ9" s="54">
        <f>'給与実態調査12表から作成'!BT62/'給与実態調査12表から作成'!B62</f>
        <v>574.2818045112782</v>
      </c>
      <c r="BA9" s="10"/>
      <c r="BB9" s="13"/>
      <c r="BD9" s="12"/>
      <c r="BF9" s="12"/>
      <c r="BH9" s="12"/>
      <c r="BJ9" s="12"/>
      <c r="BL9" s="12"/>
      <c r="BN9" s="12"/>
      <c r="BP9" s="12"/>
      <c r="BR9" s="12"/>
      <c r="BT9" s="12"/>
      <c r="BV9" s="12"/>
      <c r="BX9" s="12"/>
      <c r="BZ9" s="12"/>
      <c r="CB9" s="12"/>
      <c r="CD9" s="12"/>
      <c r="CF9" s="12"/>
      <c r="CH9" s="12"/>
      <c r="CJ9" s="12"/>
      <c r="CL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</row>
    <row r="10" spans="1:92" s="5" customFormat="1" ht="19.5" customHeight="1">
      <c r="A10" s="21"/>
      <c r="B10" s="36"/>
      <c r="C10" s="37"/>
      <c r="D10" s="38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5"/>
      <c r="BB10" s="16"/>
      <c r="BD10" s="12"/>
      <c r="BF10" s="12"/>
      <c r="BH10" s="12"/>
      <c r="BJ10" s="12"/>
      <c r="BL10" s="12"/>
      <c r="BN10" s="12"/>
      <c r="BP10" s="12"/>
      <c r="BR10" s="12"/>
      <c r="BT10" s="12"/>
      <c r="BV10" s="12"/>
      <c r="BX10" s="12"/>
      <c r="BZ10" s="12"/>
      <c r="CB10" s="12"/>
      <c r="CD10" s="12"/>
      <c r="CF10" s="12"/>
      <c r="CH10" s="12"/>
      <c r="CJ10" s="12"/>
      <c r="CL10" s="12"/>
      <c r="CN10" s="12"/>
    </row>
    <row r="11" spans="1:56" ht="19.5" customHeight="1">
      <c r="A11" s="21" t="s">
        <v>6</v>
      </c>
      <c r="B11" s="120">
        <v>39</v>
      </c>
      <c r="C11" s="120" t="s">
        <v>7</v>
      </c>
      <c r="D11" s="121">
        <v>5</v>
      </c>
      <c r="E11" s="122">
        <v>3549</v>
      </c>
      <c r="F11" s="122">
        <v>3141</v>
      </c>
      <c r="G11" s="122">
        <v>1456</v>
      </c>
      <c r="H11" s="122">
        <v>203</v>
      </c>
      <c r="I11" s="122">
        <v>3549</v>
      </c>
      <c r="J11" s="122">
        <v>224</v>
      </c>
      <c r="K11" s="122">
        <v>796</v>
      </c>
      <c r="L11" s="122">
        <v>260</v>
      </c>
      <c r="M11" s="122">
        <v>0</v>
      </c>
      <c r="N11" s="122">
        <v>0</v>
      </c>
      <c r="O11" s="122">
        <v>3120</v>
      </c>
      <c r="P11" s="122">
        <v>70</v>
      </c>
      <c r="Q11" s="122">
        <v>5</v>
      </c>
      <c r="R11" s="122">
        <v>412</v>
      </c>
      <c r="S11" s="122">
        <v>1589</v>
      </c>
      <c r="T11" s="122">
        <v>651</v>
      </c>
      <c r="U11" s="122">
        <v>523</v>
      </c>
      <c r="V11" s="122">
        <v>663</v>
      </c>
      <c r="W11" s="122">
        <v>0</v>
      </c>
      <c r="X11" s="122">
        <v>0</v>
      </c>
      <c r="Y11" s="122">
        <v>0</v>
      </c>
      <c r="Z11" s="122">
        <v>0</v>
      </c>
      <c r="AA11" s="122">
        <v>0</v>
      </c>
      <c r="AB11" s="122">
        <v>0</v>
      </c>
      <c r="AC11" s="122">
        <v>0</v>
      </c>
      <c r="AD11" s="122">
        <v>0</v>
      </c>
      <c r="AE11" s="122">
        <v>0</v>
      </c>
      <c r="AF11" s="122">
        <v>0</v>
      </c>
      <c r="AG11" s="122">
        <v>0</v>
      </c>
      <c r="AH11" s="122">
        <v>0</v>
      </c>
      <c r="AI11" s="122">
        <v>2248</v>
      </c>
      <c r="AJ11" s="122">
        <v>562</v>
      </c>
      <c r="AK11" s="122">
        <v>190</v>
      </c>
      <c r="AL11" s="122">
        <v>99</v>
      </c>
      <c r="AM11" s="122">
        <v>3</v>
      </c>
      <c r="AN11" s="122">
        <v>139</v>
      </c>
      <c r="AO11" s="122">
        <v>869</v>
      </c>
      <c r="AP11" s="122">
        <v>122</v>
      </c>
      <c r="AQ11" s="122">
        <v>737</v>
      </c>
      <c r="AR11" s="122">
        <v>190</v>
      </c>
      <c r="AS11" s="122">
        <v>0</v>
      </c>
      <c r="AT11" s="122">
        <v>0</v>
      </c>
      <c r="AU11" s="122">
        <v>3400</v>
      </c>
      <c r="AV11" s="122">
        <v>9210</v>
      </c>
      <c r="AW11" s="122">
        <v>3383</v>
      </c>
      <c r="AX11" s="122">
        <v>5498</v>
      </c>
      <c r="AY11" s="122">
        <v>1870</v>
      </c>
      <c r="AZ11" s="122">
        <v>1247.6198929275852</v>
      </c>
      <c r="BA11" s="13"/>
      <c r="BD11" s="12"/>
    </row>
    <row r="12" spans="1:56" ht="19.5" customHeight="1">
      <c r="A12" s="21" t="s">
        <v>8</v>
      </c>
      <c r="B12" s="120">
        <v>38</v>
      </c>
      <c r="C12" s="120" t="s">
        <v>7</v>
      </c>
      <c r="D12" s="121">
        <v>2</v>
      </c>
      <c r="E12" s="122">
        <v>3617</v>
      </c>
      <c r="F12" s="122">
        <v>2962</v>
      </c>
      <c r="G12" s="122">
        <v>1360</v>
      </c>
      <c r="H12" s="122">
        <v>198</v>
      </c>
      <c r="I12" s="122">
        <v>3617</v>
      </c>
      <c r="J12" s="122">
        <v>268</v>
      </c>
      <c r="K12" s="122">
        <v>719</v>
      </c>
      <c r="L12" s="122">
        <v>260</v>
      </c>
      <c r="M12" s="122">
        <v>655</v>
      </c>
      <c r="N12" s="122">
        <v>95</v>
      </c>
      <c r="O12" s="122">
        <v>3301</v>
      </c>
      <c r="P12" s="122">
        <v>94</v>
      </c>
      <c r="Q12" s="122">
        <v>1</v>
      </c>
      <c r="R12" s="122">
        <v>620</v>
      </c>
      <c r="S12" s="122">
        <v>1550</v>
      </c>
      <c r="T12" s="122">
        <v>550</v>
      </c>
      <c r="U12" s="122">
        <v>584</v>
      </c>
      <c r="V12" s="122">
        <v>671</v>
      </c>
      <c r="W12" s="122">
        <v>0</v>
      </c>
      <c r="X12" s="122">
        <v>0</v>
      </c>
      <c r="Y12" s="122">
        <v>0</v>
      </c>
      <c r="Z12" s="122">
        <v>0</v>
      </c>
      <c r="AA12" s="122">
        <v>0</v>
      </c>
      <c r="AB12" s="122">
        <v>0</v>
      </c>
      <c r="AC12" s="122">
        <v>0</v>
      </c>
      <c r="AD12" s="122">
        <v>0</v>
      </c>
      <c r="AE12" s="122">
        <v>0</v>
      </c>
      <c r="AF12" s="122">
        <v>0</v>
      </c>
      <c r="AG12" s="122">
        <v>0</v>
      </c>
      <c r="AH12" s="122">
        <v>0</v>
      </c>
      <c r="AI12" s="122">
        <v>2368</v>
      </c>
      <c r="AJ12" s="122">
        <v>401</v>
      </c>
      <c r="AK12" s="122">
        <v>178</v>
      </c>
      <c r="AL12" s="122">
        <v>366</v>
      </c>
      <c r="AM12" s="122">
        <v>0</v>
      </c>
      <c r="AN12" s="122">
        <v>0</v>
      </c>
      <c r="AO12" s="122">
        <v>821</v>
      </c>
      <c r="AP12" s="122">
        <v>133</v>
      </c>
      <c r="AQ12" s="122">
        <v>400</v>
      </c>
      <c r="AR12" s="122">
        <v>184</v>
      </c>
      <c r="AS12" s="122">
        <v>0</v>
      </c>
      <c r="AT12" s="122">
        <v>0</v>
      </c>
      <c r="AU12" s="122">
        <v>3413</v>
      </c>
      <c r="AV12" s="122">
        <v>8819</v>
      </c>
      <c r="AW12" s="122">
        <v>3394</v>
      </c>
      <c r="AX12" s="122">
        <v>5508</v>
      </c>
      <c r="AY12" s="122">
        <v>1805</v>
      </c>
      <c r="AZ12" s="122">
        <v>1172.40475532209</v>
      </c>
      <c r="BA12" s="13"/>
      <c r="BD12" s="12"/>
    </row>
    <row r="13" spans="1:56" ht="19.5" customHeight="1">
      <c r="A13" s="21" t="s">
        <v>9</v>
      </c>
      <c r="B13" s="120">
        <v>39</v>
      </c>
      <c r="C13" s="120" t="s">
        <v>7</v>
      </c>
      <c r="D13" s="121">
        <v>4</v>
      </c>
      <c r="E13" s="122">
        <v>3619</v>
      </c>
      <c r="F13" s="122">
        <v>3087</v>
      </c>
      <c r="G13" s="122">
        <v>1405</v>
      </c>
      <c r="H13" s="122">
        <v>205</v>
      </c>
      <c r="I13" s="122">
        <v>3619</v>
      </c>
      <c r="J13" s="122">
        <v>215</v>
      </c>
      <c r="K13" s="122">
        <v>608</v>
      </c>
      <c r="L13" s="122">
        <v>256</v>
      </c>
      <c r="M13" s="122">
        <v>0</v>
      </c>
      <c r="N13" s="122">
        <v>0</v>
      </c>
      <c r="O13" s="122">
        <v>3086</v>
      </c>
      <c r="P13" s="122">
        <v>70</v>
      </c>
      <c r="Q13" s="122">
        <v>1</v>
      </c>
      <c r="R13" s="122">
        <v>620</v>
      </c>
      <c r="S13" s="122">
        <v>1419</v>
      </c>
      <c r="T13" s="122">
        <v>406</v>
      </c>
      <c r="U13" s="122">
        <v>448</v>
      </c>
      <c r="V13" s="122">
        <v>653</v>
      </c>
      <c r="W13" s="122">
        <v>0</v>
      </c>
      <c r="X13" s="122">
        <v>0</v>
      </c>
      <c r="Y13" s="122">
        <v>0</v>
      </c>
      <c r="Z13" s="122">
        <v>0</v>
      </c>
      <c r="AA13" s="122">
        <v>0</v>
      </c>
      <c r="AB13" s="122">
        <v>0</v>
      </c>
      <c r="AC13" s="122">
        <v>0</v>
      </c>
      <c r="AD13" s="122">
        <v>0</v>
      </c>
      <c r="AE13" s="122">
        <v>0</v>
      </c>
      <c r="AF13" s="122">
        <v>0</v>
      </c>
      <c r="AG13" s="122">
        <v>0</v>
      </c>
      <c r="AH13" s="122">
        <v>0</v>
      </c>
      <c r="AI13" s="122">
        <v>2320</v>
      </c>
      <c r="AJ13" s="122">
        <v>309</v>
      </c>
      <c r="AK13" s="122">
        <v>192</v>
      </c>
      <c r="AL13" s="122">
        <v>320</v>
      </c>
      <c r="AM13" s="122">
        <v>3</v>
      </c>
      <c r="AN13" s="122">
        <v>185</v>
      </c>
      <c r="AO13" s="122">
        <v>867</v>
      </c>
      <c r="AP13" s="122">
        <v>117</v>
      </c>
      <c r="AQ13" s="122">
        <v>357</v>
      </c>
      <c r="AR13" s="122">
        <v>203</v>
      </c>
      <c r="AS13" s="122">
        <v>0</v>
      </c>
      <c r="AT13" s="122">
        <v>0</v>
      </c>
      <c r="AU13" s="122">
        <v>3471</v>
      </c>
      <c r="AV13" s="122">
        <v>8973</v>
      </c>
      <c r="AW13" s="122">
        <v>3441</v>
      </c>
      <c r="AX13" s="122">
        <v>5560</v>
      </c>
      <c r="AY13" s="122">
        <v>1880</v>
      </c>
      <c r="AZ13" s="122">
        <v>900.7573915446255</v>
      </c>
      <c r="BA13" s="13"/>
      <c r="BD13" s="12"/>
    </row>
    <row r="14" spans="1:56" ht="19.5" customHeight="1">
      <c r="A14" s="21" t="s">
        <v>10</v>
      </c>
      <c r="B14" s="120">
        <v>41</v>
      </c>
      <c r="C14" s="120" t="s">
        <v>7</v>
      </c>
      <c r="D14" s="121">
        <v>2</v>
      </c>
      <c r="E14" s="122">
        <v>705</v>
      </c>
      <c r="F14" s="122">
        <v>3142</v>
      </c>
      <c r="G14" s="122">
        <v>298</v>
      </c>
      <c r="H14" s="122">
        <v>209</v>
      </c>
      <c r="I14" s="122">
        <v>705</v>
      </c>
      <c r="J14" s="122">
        <v>204</v>
      </c>
      <c r="K14" s="122">
        <v>93</v>
      </c>
      <c r="L14" s="122">
        <v>257</v>
      </c>
      <c r="M14" s="122">
        <v>0</v>
      </c>
      <c r="N14" s="122">
        <v>0</v>
      </c>
      <c r="O14" s="122">
        <v>595</v>
      </c>
      <c r="P14" s="122">
        <v>85</v>
      </c>
      <c r="Q14" s="122">
        <v>1</v>
      </c>
      <c r="R14" s="122">
        <v>620</v>
      </c>
      <c r="S14" s="122">
        <v>127</v>
      </c>
      <c r="T14" s="122">
        <v>114</v>
      </c>
      <c r="U14" s="122">
        <v>163</v>
      </c>
      <c r="V14" s="122">
        <v>620</v>
      </c>
      <c r="W14" s="122">
        <v>0</v>
      </c>
      <c r="X14" s="122">
        <v>0</v>
      </c>
      <c r="Y14" s="122">
        <v>0</v>
      </c>
      <c r="Z14" s="122">
        <v>0</v>
      </c>
      <c r="AA14" s="122">
        <v>0</v>
      </c>
      <c r="AB14" s="122">
        <v>0</v>
      </c>
      <c r="AC14" s="122">
        <v>0</v>
      </c>
      <c r="AD14" s="122">
        <v>0</v>
      </c>
      <c r="AE14" s="122">
        <v>0</v>
      </c>
      <c r="AF14" s="122">
        <v>0</v>
      </c>
      <c r="AG14" s="122">
        <v>0</v>
      </c>
      <c r="AH14" s="122">
        <v>0</v>
      </c>
      <c r="AI14" s="122">
        <v>394</v>
      </c>
      <c r="AJ14" s="122">
        <v>574</v>
      </c>
      <c r="AK14" s="122">
        <v>0</v>
      </c>
      <c r="AL14" s="122">
        <v>0</v>
      </c>
      <c r="AM14" s="122">
        <v>0</v>
      </c>
      <c r="AN14" s="122">
        <v>0</v>
      </c>
      <c r="AO14" s="122">
        <v>77</v>
      </c>
      <c r="AP14" s="122">
        <v>110</v>
      </c>
      <c r="AQ14" s="122">
        <v>30</v>
      </c>
      <c r="AR14" s="122">
        <v>151</v>
      </c>
      <c r="AS14" s="122">
        <v>0</v>
      </c>
      <c r="AT14" s="122">
        <v>0</v>
      </c>
      <c r="AU14" s="122">
        <v>642</v>
      </c>
      <c r="AV14" s="122">
        <v>9293</v>
      </c>
      <c r="AW14" s="122">
        <v>634</v>
      </c>
      <c r="AX14" s="122">
        <v>5564</v>
      </c>
      <c r="AY14" s="122">
        <v>303</v>
      </c>
      <c r="AZ14" s="122">
        <v>901.9744680851064</v>
      </c>
      <c r="BA14" s="13"/>
      <c r="BD14" s="12"/>
    </row>
    <row r="15" spans="1:56" ht="19.5" customHeight="1">
      <c r="A15" s="21" t="s">
        <v>11</v>
      </c>
      <c r="B15" s="120">
        <v>38</v>
      </c>
      <c r="C15" s="120" t="s">
        <v>7</v>
      </c>
      <c r="D15" s="121">
        <v>9</v>
      </c>
      <c r="E15" s="122">
        <v>1358</v>
      </c>
      <c r="F15" s="122">
        <v>3008</v>
      </c>
      <c r="G15" s="122">
        <v>442</v>
      </c>
      <c r="H15" s="122">
        <v>202</v>
      </c>
      <c r="I15" s="122">
        <v>1358</v>
      </c>
      <c r="J15" s="122">
        <v>221</v>
      </c>
      <c r="K15" s="122">
        <v>1269</v>
      </c>
      <c r="L15" s="122">
        <v>45</v>
      </c>
      <c r="M15" s="122">
        <v>0</v>
      </c>
      <c r="N15" s="122">
        <v>0</v>
      </c>
      <c r="O15" s="122">
        <v>1220</v>
      </c>
      <c r="P15" s="122">
        <v>71</v>
      </c>
      <c r="Q15" s="122">
        <v>2</v>
      </c>
      <c r="R15" s="122">
        <v>620</v>
      </c>
      <c r="S15" s="122">
        <v>590</v>
      </c>
      <c r="T15" s="122">
        <v>791</v>
      </c>
      <c r="U15" s="122">
        <v>129</v>
      </c>
      <c r="V15" s="122">
        <v>607</v>
      </c>
      <c r="W15" s="122">
        <v>0</v>
      </c>
      <c r="X15" s="122">
        <v>0</v>
      </c>
      <c r="Y15" s="122">
        <v>0</v>
      </c>
      <c r="Z15" s="122">
        <v>0</v>
      </c>
      <c r="AA15" s="122">
        <v>0</v>
      </c>
      <c r="AB15" s="122">
        <v>0</v>
      </c>
      <c r="AC15" s="122">
        <v>0</v>
      </c>
      <c r="AD15" s="122">
        <v>0</v>
      </c>
      <c r="AE15" s="122">
        <v>0</v>
      </c>
      <c r="AF15" s="122">
        <v>0</v>
      </c>
      <c r="AG15" s="122">
        <v>0</v>
      </c>
      <c r="AH15" s="122">
        <v>0</v>
      </c>
      <c r="AI15" s="122">
        <v>922</v>
      </c>
      <c r="AJ15" s="122">
        <v>231</v>
      </c>
      <c r="AK15" s="122">
        <v>129</v>
      </c>
      <c r="AL15" s="122">
        <v>342</v>
      </c>
      <c r="AM15" s="122">
        <v>0</v>
      </c>
      <c r="AN15" s="122">
        <v>0</v>
      </c>
      <c r="AO15" s="122">
        <v>295</v>
      </c>
      <c r="AP15" s="122">
        <v>140</v>
      </c>
      <c r="AQ15" s="122">
        <v>99</v>
      </c>
      <c r="AR15" s="122">
        <v>178</v>
      </c>
      <c r="AS15" s="122">
        <v>0</v>
      </c>
      <c r="AT15" s="122">
        <v>0</v>
      </c>
      <c r="AU15" s="122">
        <v>1271</v>
      </c>
      <c r="AV15" s="122">
        <v>8664</v>
      </c>
      <c r="AW15" s="122">
        <v>1248</v>
      </c>
      <c r="AX15" s="122">
        <v>5336</v>
      </c>
      <c r="AY15" s="122">
        <v>654</v>
      </c>
      <c r="AZ15" s="122">
        <v>1027.5272459499263</v>
      </c>
      <c r="BA15" s="13"/>
      <c r="BD15" s="12"/>
    </row>
    <row r="16" spans="1:56" ht="19.5" customHeight="1">
      <c r="A16" s="21" t="s">
        <v>12</v>
      </c>
      <c r="B16" s="120">
        <v>39</v>
      </c>
      <c r="C16" s="120" t="s">
        <v>7</v>
      </c>
      <c r="D16" s="121">
        <v>0</v>
      </c>
      <c r="E16" s="122">
        <v>2692</v>
      </c>
      <c r="F16" s="122">
        <v>2976</v>
      </c>
      <c r="G16" s="122">
        <v>956</v>
      </c>
      <c r="H16" s="122">
        <v>196</v>
      </c>
      <c r="I16" s="122">
        <v>2692</v>
      </c>
      <c r="J16" s="122">
        <v>213</v>
      </c>
      <c r="K16" s="122">
        <v>537</v>
      </c>
      <c r="L16" s="122">
        <v>262</v>
      </c>
      <c r="M16" s="122">
        <v>0</v>
      </c>
      <c r="N16" s="122">
        <v>0</v>
      </c>
      <c r="O16" s="122">
        <v>2294</v>
      </c>
      <c r="P16" s="122">
        <v>96</v>
      </c>
      <c r="Q16" s="122">
        <v>2</v>
      </c>
      <c r="R16" s="122">
        <v>620</v>
      </c>
      <c r="S16" s="122">
        <v>1276</v>
      </c>
      <c r="T16" s="122">
        <v>543</v>
      </c>
      <c r="U16" s="122">
        <v>467</v>
      </c>
      <c r="V16" s="122">
        <v>705</v>
      </c>
      <c r="W16" s="122">
        <v>0</v>
      </c>
      <c r="X16" s="122">
        <v>0</v>
      </c>
      <c r="Y16" s="122">
        <v>0</v>
      </c>
      <c r="Z16" s="122">
        <v>0</v>
      </c>
      <c r="AA16" s="122">
        <v>0</v>
      </c>
      <c r="AB16" s="122">
        <v>0</v>
      </c>
      <c r="AC16" s="122">
        <v>0</v>
      </c>
      <c r="AD16" s="122">
        <v>0</v>
      </c>
      <c r="AE16" s="122">
        <v>0</v>
      </c>
      <c r="AF16" s="122">
        <v>0</v>
      </c>
      <c r="AG16" s="122">
        <v>0</v>
      </c>
      <c r="AH16" s="122">
        <v>0</v>
      </c>
      <c r="AI16" s="122">
        <v>1706</v>
      </c>
      <c r="AJ16" s="122">
        <v>398</v>
      </c>
      <c r="AK16" s="122">
        <v>89</v>
      </c>
      <c r="AL16" s="122">
        <v>605</v>
      </c>
      <c r="AM16" s="122">
        <v>2</v>
      </c>
      <c r="AN16" s="122">
        <v>35</v>
      </c>
      <c r="AO16" s="122">
        <v>603</v>
      </c>
      <c r="AP16" s="122">
        <v>111</v>
      </c>
      <c r="AQ16" s="122">
        <v>259</v>
      </c>
      <c r="AR16" s="122">
        <v>203</v>
      </c>
      <c r="AS16" s="122">
        <v>0</v>
      </c>
      <c r="AT16" s="122">
        <v>0</v>
      </c>
      <c r="AU16" s="122">
        <v>2573</v>
      </c>
      <c r="AV16" s="122">
        <v>8523</v>
      </c>
      <c r="AW16" s="122">
        <v>2536</v>
      </c>
      <c r="AX16" s="122">
        <v>5266</v>
      </c>
      <c r="AY16" s="122">
        <v>1142</v>
      </c>
      <c r="AZ16" s="122">
        <v>1113.464338781575</v>
      </c>
      <c r="BA16" s="13"/>
      <c r="BD16" s="5"/>
    </row>
    <row r="17" spans="1:53" ht="19.5" customHeight="1">
      <c r="A17" s="21" t="s">
        <v>13</v>
      </c>
      <c r="B17" s="120">
        <v>40</v>
      </c>
      <c r="C17" s="120" t="s">
        <v>7</v>
      </c>
      <c r="D17" s="121">
        <v>3</v>
      </c>
      <c r="E17" s="122">
        <v>1824</v>
      </c>
      <c r="F17" s="122">
        <v>3219</v>
      </c>
      <c r="G17" s="122">
        <v>725</v>
      </c>
      <c r="H17" s="122">
        <v>201</v>
      </c>
      <c r="I17" s="122">
        <v>1824</v>
      </c>
      <c r="J17" s="122">
        <v>229</v>
      </c>
      <c r="K17" s="122">
        <v>298</v>
      </c>
      <c r="L17" s="122">
        <v>259</v>
      </c>
      <c r="M17" s="122">
        <v>0</v>
      </c>
      <c r="N17" s="122">
        <v>0</v>
      </c>
      <c r="O17" s="122">
        <v>1605</v>
      </c>
      <c r="P17" s="122">
        <v>57</v>
      </c>
      <c r="Q17" s="122">
        <v>1</v>
      </c>
      <c r="R17" s="122">
        <v>620</v>
      </c>
      <c r="S17" s="122">
        <v>792</v>
      </c>
      <c r="T17" s="122">
        <v>667</v>
      </c>
      <c r="U17" s="122">
        <v>291</v>
      </c>
      <c r="V17" s="122">
        <v>573</v>
      </c>
      <c r="W17" s="122">
        <v>0</v>
      </c>
      <c r="X17" s="122">
        <v>0</v>
      </c>
      <c r="Y17" s="122">
        <v>0</v>
      </c>
      <c r="Z17" s="122">
        <v>0</v>
      </c>
      <c r="AA17" s="122">
        <v>0</v>
      </c>
      <c r="AB17" s="122">
        <v>0</v>
      </c>
      <c r="AC17" s="122">
        <v>0</v>
      </c>
      <c r="AD17" s="122">
        <v>0</v>
      </c>
      <c r="AE17" s="122">
        <v>0</v>
      </c>
      <c r="AF17" s="122">
        <v>0</v>
      </c>
      <c r="AG17" s="122">
        <v>0</v>
      </c>
      <c r="AH17" s="122">
        <v>0</v>
      </c>
      <c r="AI17" s="122">
        <v>1244</v>
      </c>
      <c r="AJ17" s="122">
        <v>515</v>
      </c>
      <c r="AK17" s="122">
        <v>111</v>
      </c>
      <c r="AL17" s="122">
        <v>339</v>
      </c>
      <c r="AM17" s="122">
        <v>0</v>
      </c>
      <c r="AN17" s="122">
        <v>0</v>
      </c>
      <c r="AO17" s="122">
        <v>519</v>
      </c>
      <c r="AP17" s="122">
        <v>136</v>
      </c>
      <c r="AQ17" s="122">
        <v>122</v>
      </c>
      <c r="AR17" s="122">
        <v>197</v>
      </c>
      <c r="AS17" s="122">
        <v>0</v>
      </c>
      <c r="AT17" s="122">
        <v>0</v>
      </c>
      <c r="AU17" s="122">
        <v>1790</v>
      </c>
      <c r="AV17" s="122">
        <v>9376</v>
      </c>
      <c r="AW17" s="122">
        <v>1768</v>
      </c>
      <c r="AX17" s="122">
        <v>5750</v>
      </c>
      <c r="AY17" s="122">
        <v>1026</v>
      </c>
      <c r="AZ17" s="122">
        <v>1206.4813596491229</v>
      </c>
      <c r="BA17" s="13"/>
    </row>
    <row r="18" spans="1:53" ht="19.5" customHeight="1">
      <c r="A18" s="21" t="s">
        <v>14</v>
      </c>
      <c r="B18" s="120">
        <v>39</v>
      </c>
      <c r="C18" s="120" t="s">
        <v>7</v>
      </c>
      <c r="D18" s="121">
        <v>6</v>
      </c>
      <c r="E18" s="122">
        <v>1056</v>
      </c>
      <c r="F18" s="122">
        <v>3001</v>
      </c>
      <c r="G18" s="122">
        <v>388</v>
      </c>
      <c r="H18" s="122">
        <v>193</v>
      </c>
      <c r="I18" s="122">
        <v>1056</v>
      </c>
      <c r="J18" s="122">
        <v>226</v>
      </c>
      <c r="K18" s="122">
        <v>228</v>
      </c>
      <c r="L18" s="122">
        <v>254</v>
      </c>
      <c r="M18" s="122">
        <v>0</v>
      </c>
      <c r="N18" s="122">
        <v>0</v>
      </c>
      <c r="O18" s="122">
        <v>853</v>
      </c>
      <c r="P18" s="122">
        <v>71</v>
      </c>
      <c r="Q18" s="122">
        <v>0</v>
      </c>
      <c r="R18" s="122">
        <v>0</v>
      </c>
      <c r="S18" s="122">
        <v>546</v>
      </c>
      <c r="T18" s="122">
        <v>729</v>
      </c>
      <c r="U18" s="122">
        <v>134</v>
      </c>
      <c r="V18" s="122">
        <v>724</v>
      </c>
      <c r="W18" s="122">
        <v>0</v>
      </c>
      <c r="X18" s="122">
        <v>0</v>
      </c>
      <c r="Y18" s="122">
        <v>0</v>
      </c>
      <c r="Z18" s="122">
        <v>0</v>
      </c>
      <c r="AA18" s="122">
        <v>0</v>
      </c>
      <c r="AB18" s="122">
        <v>0</v>
      </c>
      <c r="AC18" s="122">
        <v>0</v>
      </c>
      <c r="AD18" s="122">
        <v>0</v>
      </c>
      <c r="AE18" s="122">
        <v>0</v>
      </c>
      <c r="AF18" s="122">
        <v>0</v>
      </c>
      <c r="AG18" s="122">
        <v>0</v>
      </c>
      <c r="AH18" s="122">
        <v>0</v>
      </c>
      <c r="AI18" s="122">
        <v>663</v>
      </c>
      <c r="AJ18" s="122">
        <v>476</v>
      </c>
      <c r="AK18" s="122">
        <v>103</v>
      </c>
      <c r="AL18" s="122">
        <v>464</v>
      </c>
      <c r="AM18" s="122">
        <v>0</v>
      </c>
      <c r="AN18" s="122">
        <v>0</v>
      </c>
      <c r="AO18" s="122">
        <v>284</v>
      </c>
      <c r="AP18" s="122">
        <v>120</v>
      </c>
      <c r="AQ18" s="122">
        <v>32</v>
      </c>
      <c r="AR18" s="122">
        <v>109</v>
      </c>
      <c r="AS18" s="122">
        <v>0</v>
      </c>
      <c r="AT18" s="122">
        <v>0</v>
      </c>
      <c r="AU18" s="122">
        <v>997</v>
      </c>
      <c r="AV18" s="122">
        <v>8353</v>
      </c>
      <c r="AW18" s="122">
        <v>980</v>
      </c>
      <c r="AX18" s="122">
        <v>5546</v>
      </c>
      <c r="AY18" s="122">
        <v>490</v>
      </c>
      <c r="AZ18" s="122">
        <v>1257.5880681818182</v>
      </c>
      <c r="BA18" s="13"/>
    </row>
    <row r="19" spans="1:53" ht="19.5" customHeight="1">
      <c r="A19" s="21" t="s">
        <v>15</v>
      </c>
      <c r="B19" s="120">
        <v>39</v>
      </c>
      <c r="C19" s="120" t="s">
        <v>7</v>
      </c>
      <c r="D19" s="121">
        <v>3</v>
      </c>
      <c r="E19" s="122">
        <v>866</v>
      </c>
      <c r="F19" s="122">
        <v>3118</v>
      </c>
      <c r="G19" s="122">
        <v>295</v>
      </c>
      <c r="H19" s="122">
        <v>200</v>
      </c>
      <c r="I19" s="122">
        <v>866</v>
      </c>
      <c r="J19" s="122">
        <v>227</v>
      </c>
      <c r="K19" s="122">
        <v>115</v>
      </c>
      <c r="L19" s="122">
        <v>260</v>
      </c>
      <c r="M19" s="122">
        <v>0</v>
      </c>
      <c r="N19" s="122">
        <v>0</v>
      </c>
      <c r="O19" s="122">
        <v>669</v>
      </c>
      <c r="P19" s="122">
        <v>53</v>
      </c>
      <c r="Q19" s="122">
        <v>0</v>
      </c>
      <c r="R19" s="122">
        <v>0</v>
      </c>
      <c r="S19" s="122">
        <v>415</v>
      </c>
      <c r="T19" s="122">
        <v>784</v>
      </c>
      <c r="U19" s="122">
        <v>150</v>
      </c>
      <c r="V19" s="122">
        <v>696</v>
      </c>
      <c r="W19" s="122">
        <v>0</v>
      </c>
      <c r="X19" s="122">
        <v>0</v>
      </c>
      <c r="Y19" s="122">
        <v>0</v>
      </c>
      <c r="Z19" s="122">
        <v>0</v>
      </c>
      <c r="AA19" s="122">
        <v>0</v>
      </c>
      <c r="AB19" s="122">
        <v>0</v>
      </c>
      <c r="AC19" s="122">
        <v>0</v>
      </c>
      <c r="AD19" s="122">
        <v>0</v>
      </c>
      <c r="AE19" s="122">
        <v>0</v>
      </c>
      <c r="AF19" s="122">
        <v>0</v>
      </c>
      <c r="AG19" s="122">
        <v>0</v>
      </c>
      <c r="AH19" s="122">
        <v>0</v>
      </c>
      <c r="AI19" s="122">
        <v>577</v>
      </c>
      <c r="AJ19" s="122">
        <v>560</v>
      </c>
      <c r="AK19" s="122">
        <v>47</v>
      </c>
      <c r="AL19" s="122">
        <v>103</v>
      </c>
      <c r="AM19" s="122">
        <v>45</v>
      </c>
      <c r="AN19" s="122">
        <v>94</v>
      </c>
      <c r="AO19" s="122">
        <v>175</v>
      </c>
      <c r="AP19" s="122">
        <v>101</v>
      </c>
      <c r="AQ19" s="122">
        <v>52</v>
      </c>
      <c r="AR19" s="122">
        <v>142</v>
      </c>
      <c r="AS19" s="122">
        <v>0</v>
      </c>
      <c r="AT19" s="122">
        <v>0</v>
      </c>
      <c r="AU19" s="122">
        <v>821</v>
      </c>
      <c r="AV19" s="122">
        <v>8841</v>
      </c>
      <c r="AW19" s="122">
        <v>813</v>
      </c>
      <c r="AX19" s="122">
        <v>5730</v>
      </c>
      <c r="AY19" s="122">
        <v>386</v>
      </c>
      <c r="AZ19" s="122">
        <v>1279.3868360277136</v>
      </c>
      <c r="BA19" s="13"/>
    </row>
    <row r="20" spans="1:53" ht="19.5" customHeight="1">
      <c r="A20" s="21" t="s">
        <v>16</v>
      </c>
      <c r="B20" s="120">
        <v>36</v>
      </c>
      <c r="C20" s="120" t="s">
        <v>7</v>
      </c>
      <c r="D20" s="121">
        <v>9</v>
      </c>
      <c r="E20" s="122">
        <v>1016</v>
      </c>
      <c r="F20" s="122">
        <v>2782</v>
      </c>
      <c r="G20" s="122">
        <v>314</v>
      </c>
      <c r="H20" s="122">
        <v>208</v>
      </c>
      <c r="I20" s="122">
        <v>1016</v>
      </c>
      <c r="J20" s="122">
        <v>472</v>
      </c>
      <c r="K20" s="122">
        <v>208</v>
      </c>
      <c r="L20" s="122">
        <v>262</v>
      </c>
      <c r="M20" s="122">
        <v>0</v>
      </c>
      <c r="N20" s="122">
        <v>0</v>
      </c>
      <c r="O20" s="122">
        <v>883</v>
      </c>
      <c r="P20" s="122">
        <v>63</v>
      </c>
      <c r="Q20" s="122">
        <v>0</v>
      </c>
      <c r="R20" s="122">
        <v>0</v>
      </c>
      <c r="S20" s="122">
        <v>17</v>
      </c>
      <c r="T20" s="122">
        <v>149</v>
      </c>
      <c r="U20" s="122">
        <v>139</v>
      </c>
      <c r="V20" s="122">
        <v>745</v>
      </c>
      <c r="W20" s="122">
        <v>0</v>
      </c>
      <c r="X20" s="122">
        <v>0</v>
      </c>
      <c r="Y20" s="122">
        <v>0</v>
      </c>
      <c r="Z20" s="122">
        <v>0</v>
      </c>
      <c r="AA20" s="122">
        <v>0</v>
      </c>
      <c r="AB20" s="122">
        <v>0</v>
      </c>
      <c r="AC20" s="122">
        <v>0</v>
      </c>
      <c r="AD20" s="122">
        <v>0</v>
      </c>
      <c r="AE20" s="122">
        <v>0</v>
      </c>
      <c r="AF20" s="122">
        <v>0</v>
      </c>
      <c r="AG20" s="122">
        <v>0</v>
      </c>
      <c r="AH20" s="122">
        <v>0</v>
      </c>
      <c r="AI20" s="122">
        <v>715</v>
      </c>
      <c r="AJ20" s="122">
        <v>735</v>
      </c>
      <c r="AK20" s="122">
        <v>0</v>
      </c>
      <c r="AL20" s="122">
        <v>0</v>
      </c>
      <c r="AM20" s="122">
        <v>3</v>
      </c>
      <c r="AN20" s="122">
        <v>57</v>
      </c>
      <c r="AO20" s="122">
        <v>0</v>
      </c>
      <c r="AP20" s="122">
        <v>0</v>
      </c>
      <c r="AQ20" s="122">
        <v>239</v>
      </c>
      <c r="AR20" s="122">
        <v>153</v>
      </c>
      <c r="AS20" s="122">
        <v>0</v>
      </c>
      <c r="AT20" s="122">
        <v>0</v>
      </c>
      <c r="AU20" s="122">
        <v>965</v>
      </c>
      <c r="AV20" s="122">
        <v>8687</v>
      </c>
      <c r="AW20" s="122">
        <v>939</v>
      </c>
      <c r="AX20" s="122">
        <v>5314</v>
      </c>
      <c r="AY20" s="122">
        <v>402</v>
      </c>
      <c r="AZ20" s="122">
        <v>1302.5</v>
      </c>
      <c r="BA20" s="13"/>
    </row>
    <row r="21" spans="1:53" ht="19.5" customHeight="1">
      <c r="A21" s="21" t="s">
        <v>17</v>
      </c>
      <c r="B21" s="120">
        <v>39</v>
      </c>
      <c r="C21" s="120" t="s">
        <v>7</v>
      </c>
      <c r="D21" s="121">
        <v>8</v>
      </c>
      <c r="E21" s="122">
        <v>3327</v>
      </c>
      <c r="F21" s="122">
        <v>3030</v>
      </c>
      <c r="G21" s="122">
        <v>1278</v>
      </c>
      <c r="H21" s="122">
        <v>205</v>
      </c>
      <c r="I21" s="122">
        <v>3327</v>
      </c>
      <c r="J21" s="122">
        <v>517</v>
      </c>
      <c r="K21" s="122">
        <v>603</v>
      </c>
      <c r="L21" s="122">
        <v>256</v>
      </c>
      <c r="M21" s="122">
        <v>0</v>
      </c>
      <c r="N21" s="122">
        <v>0</v>
      </c>
      <c r="O21" s="122">
        <v>3059</v>
      </c>
      <c r="P21" s="122">
        <v>82</v>
      </c>
      <c r="Q21" s="122">
        <v>6</v>
      </c>
      <c r="R21" s="122">
        <v>513</v>
      </c>
      <c r="S21" s="122">
        <v>1132</v>
      </c>
      <c r="T21" s="122">
        <v>95</v>
      </c>
      <c r="U21" s="122">
        <v>588</v>
      </c>
      <c r="V21" s="122">
        <v>673</v>
      </c>
      <c r="W21" s="122">
        <v>0</v>
      </c>
      <c r="X21" s="122">
        <v>0</v>
      </c>
      <c r="Y21" s="122">
        <v>0</v>
      </c>
      <c r="Z21" s="122">
        <v>0</v>
      </c>
      <c r="AA21" s="122">
        <v>0</v>
      </c>
      <c r="AB21" s="122">
        <v>0</v>
      </c>
      <c r="AC21" s="122">
        <v>0</v>
      </c>
      <c r="AD21" s="122">
        <v>0</v>
      </c>
      <c r="AE21" s="122">
        <v>0</v>
      </c>
      <c r="AF21" s="122">
        <v>0</v>
      </c>
      <c r="AG21" s="122">
        <v>0</v>
      </c>
      <c r="AH21" s="122">
        <v>0</v>
      </c>
      <c r="AI21" s="122">
        <v>1632</v>
      </c>
      <c r="AJ21" s="122">
        <v>564</v>
      </c>
      <c r="AK21" s="122">
        <v>0</v>
      </c>
      <c r="AL21" s="122">
        <v>0</v>
      </c>
      <c r="AM21" s="122">
        <v>0</v>
      </c>
      <c r="AN21" s="122">
        <v>0</v>
      </c>
      <c r="AO21" s="122">
        <v>340</v>
      </c>
      <c r="AP21" s="122">
        <v>34</v>
      </c>
      <c r="AQ21" s="122">
        <v>320</v>
      </c>
      <c r="AR21" s="122">
        <v>218</v>
      </c>
      <c r="AS21" s="122">
        <v>0</v>
      </c>
      <c r="AT21" s="122">
        <v>0</v>
      </c>
      <c r="AU21" s="122">
        <v>3063</v>
      </c>
      <c r="AV21" s="122">
        <v>9215</v>
      </c>
      <c r="AW21" s="122">
        <v>3008</v>
      </c>
      <c r="AX21" s="122">
        <v>5474</v>
      </c>
      <c r="AY21" s="122">
        <v>1127</v>
      </c>
      <c r="AZ21" s="122">
        <v>1170.834084761046</v>
      </c>
      <c r="BA21" s="13"/>
    </row>
    <row r="22" spans="1:53" ht="19.5" customHeight="1">
      <c r="A22" s="21" t="s">
        <v>18</v>
      </c>
      <c r="B22" s="120">
        <v>37</v>
      </c>
      <c r="C22" s="120" t="s">
        <v>7</v>
      </c>
      <c r="D22" s="121">
        <v>9</v>
      </c>
      <c r="E22" s="122">
        <v>1085</v>
      </c>
      <c r="F22" s="122">
        <v>2887</v>
      </c>
      <c r="G22" s="122">
        <v>377</v>
      </c>
      <c r="H22" s="122">
        <v>202</v>
      </c>
      <c r="I22" s="122">
        <v>1085</v>
      </c>
      <c r="J22" s="122">
        <v>367</v>
      </c>
      <c r="K22" s="122">
        <v>160</v>
      </c>
      <c r="L22" s="122">
        <v>263</v>
      </c>
      <c r="M22" s="122">
        <v>0</v>
      </c>
      <c r="N22" s="122">
        <v>0</v>
      </c>
      <c r="O22" s="122">
        <v>928</v>
      </c>
      <c r="P22" s="122">
        <v>62</v>
      </c>
      <c r="Q22" s="122">
        <v>0</v>
      </c>
      <c r="R22" s="122">
        <v>0</v>
      </c>
      <c r="S22" s="122">
        <v>76</v>
      </c>
      <c r="T22" s="122">
        <v>46</v>
      </c>
      <c r="U22" s="122">
        <v>156</v>
      </c>
      <c r="V22" s="122">
        <v>718</v>
      </c>
      <c r="W22" s="122">
        <v>0</v>
      </c>
      <c r="X22" s="122">
        <v>0</v>
      </c>
      <c r="Y22" s="122">
        <v>0</v>
      </c>
      <c r="Z22" s="122">
        <v>0</v>
      </c>
      <c r="AA22" s="122">
        <v>0</v>
      </c>
      <c r="AB22" s="122">
        <v>0</v>
      </c>
      <c r="AC22" s="122">
        <v>0</v>
      </c>
      <c r="AD22" s="122">
        <v>0</v>
      </c>
      <c r="AE22" s="122">
        <v>0</v>
      </c>
      <c r="AF22" s="122">
        <v>0</v>
      </c>
      <c r="AG22" s="122">
        <v>0</v>
      </c>
      <c r="AH22" s="122">
        <v>0</v>
      </c>
      <c r="AI22" s="122">
        <v>737</v>
      </c>
      <c r="AJ22" s="122">
        <v>552</v>
      </c>
      <c r="AK22" s="122">
        <v>0</v>
      </c>
      <c r="AL22" s="122">
        <v>0</v>
      </c>
      <c r="AM22" s="122">
        <v>0</v>
      </c>
      <c r="AN22" s="122">
        <v>0</v>
      </c>
      <c r="AO22" s="122">
        <v>0</v>
      </c>
      <c r="AP22" s="122">
        <v>0</v>
      </c>
      <c r="AQ22" s="122">
        <v>0</v>
      </c>
      <c r="AR22" s="122">
        <v>0</v>
      </c>
      <c r="AS22" s="122">
        <v>0</v>
      </c>
      <c r="AT22" s="122">
        <v>0</v>
      </c>
      <c r="AU22" s="122">
        <v>1030</v>
      </c>
      <c r="AV22" s="122">
        <v>8805</v>
      </c>
      <c r="AW22" s="122">
        <v>1007</v>
      </c>
      <c r="AX22" s="122">
        <v>5326</v>
      </c>
      <c r="AY22" s="122">
        <v>522</v>
      </c>
      <c r="AZ22" s="122">
        <v>1010.4082949308756</v>
      </c>
      <c r="BA22" s="13"/>
    </row>
    <row r="23" spans="1:53" ht="19.5" customHeight="1">
      <c r="A23" s="21" t="s">
        <v>19</v>
      </c>
      <c r="B23" s="120">
        <v>40</v>
      </c>
      <c r="C23" s="120" t="s">
        <v>7</v>
      </c>
      <c r="D23" s="121">
        <v>7</v>
      </c>
      <c r="E23" s="122">
        <v>1679</v>
      </c>
      <c r="F23" s="122">
        <v>3101</v>
      </c>
      <c r="G23" s="122">
        <v>678</v>
      </c>
      <c r="H23" s="122">
        <v>203</v>
      </c>
      <c r="I23" s="122">
        <v>1679</v>
      </c>
      <c r="J23" s="122">
        <v>337</v>
      </c>
      <c r="K23" s="122">
        <v>236</v>
      </c>
      <c r="L23" s="122">
        <v>260</v>
      </c>
      <c r="M23" s="122">
        <v>0</v>
      </c>
      <c r="N23" s="122">
        <v>0</v>
      </c>
      <c r="O23" s="122">
        <v>1473</v>
      </c>
      <c r="P23" s="122">
        <v>66</v>
      </c>
      <c r="Q23" s="122">
        <v>0</v>
      </c>
      <c r="R23" s="122">
        <v>0</v>
      </c>
      <c r="S23" s="122">
        <v>557</v>
      </c>
      <c r="T23" s="122">
        <v>631</v>
      </c>
      <c r="U23" s="122">
        <v>237</v>
      </c>
      <c r="V23" s="122">
        <v>751</v>
      </c>
      <c r="W23" s="122">
        <v>0</v>
      </c>
      <c r="X23" s="122">
        <v>0</v>
      </c>
      <c r="Y23" s="122">
        <v>0</v>
      </c>
      <c r="Z23" s="122">
        <v>0</v>
      </c>
      <c r="AA23" s="122">
        <v>0</v>
      </c>
      <c r="AB23" s="122">
        <v>0</v>
      </c>
      <c r="AC23" s="122">
        <v>0</v>
      </c>
      <c r="AD23" s="122">
        <v>0</v>
      </c>
      <c r="AE23" s="122">
        <v>0</v>
      </c>
      <c r="AF23" s="122">
        <v>0</v>
      </c>
      <c r="AG23" s="122">
        <v>0</v>
      </c>
      <c r="AH23" s="122">
        <v>0</v>
      </c>
      <c r="AI23" s="122">
        <v>1021</v>
      </c>
      <c r="AJ23" s="122">
        <v>284</v>
      </c>
      <c r="AK23" s="122">
        <v>83</v>
      </c>
      <c r="AL23" s="122">
        <v>413</v>
      </c>
      <c r="AM23" s="122">
        <v>0</v>
      </c>
      <c r="AN23" s="122">
        <v>0</v>
      </c>
      <c r="AO23" s="122">
        <v>368</v>
      </c>
      <c r="AP23" s="122">
        <v>130</v>
      </c>
      <c r="AQ23" s="122">
        <v>161</v>
      </c>
      <c r="AR23" s="122">
        <v>201</v>
      </c>
      <c r="AS23" s="122">
        <v>0</v>
      </c>
      <c r="AT23" s="122">
        <v>0</v>
      </c>
      <c r="AU23" s="122">
        <v>1651</v>
      </c>
      <c r="AV23" s="122">
        <v>9377</v>
      </c>
      <c r="AW23" s="122">
        <v>1634</v>
      </c>
      <c r="AX23" s="122">
        <v>5745</v>
      </c>
      <c r="AY23" s="122">
        <v>1030</v>
      </c>
      <c r="AZ23" s="122">
        <v>1069.644431209053</v>
      </c>
      <c r="BA23" s="13"/>
    </row>
    <row r="24" spans="1:53" ht="19.5" customHeight="1">
      <c r="A24" s="21" t="s">
        <v>20</v>
      </c>
      <c r="B24" s="120">
        <v>37</v>
      </c>
      <c r="C24" s="120" t="s">
        <v>7</v>
      </c>
      <c r="D24" s="121">
        <v>0</v>
      </c>
      <c r="E24" s="122">
        <v>1108</v>
      </c>
      <c r="F24" s="122">
        <v>2988</v>
      </c>
      <c r="G24" s="122">
        <v>363</v>
      </c>
      <c r="H24" s="122">
        <v>207</v>
      </c>
      <c r="I24" s="122">
        <v>53</v>
      </c>
      <c r="J24" s="122">
        <v>735</v>
      </c>
      <c r="K24" s="122">
        <v>180</v>
      </c>
      <c r="L24" s="122">
        <v>256</v>
      </c>
      <c r="M24" s="122">
        <v>0</v>
      </c>
      <c r="N24" s="122">
        <v>0</v>
      </c>
      <c r="O24" s="122">
        <v>855</v>
      </c>
      <c r="P24" s="122">
        <v>64</v>
      </c>
      <c r="Q24" s="122">
        <v>0</v>
      </c>
      <c r="R24" s="122">
        <v>0</v>
      </c>
      <c r="S24" s="122">
        <v>498</v>
      </c>
      <c r="T24" s="122">
        <v>638</v>
      </c>
      <c r="U24" s="122">
        <v>188</v>
      </c>
      <c r="V24" s="122">
        <v>521</v>
      </c>
      <c r="W24" s="122">
        <v>0</v>
      </c>
      <c r="X24" s="122">
        <v>0</v>
      </c>
      <c r="Y24" s="122">
        <v>0</v>
      </c>
      <c r="Z24" s="122">
        <v>0</v>
      </c>
      <c r="AA24" s="122">
        <v>0</v>
      </c>
      <c r="AB24" s="122">
        <v>0</v>
      </c>
      <c r="AC24" s="122">
        <v>0</v>
      </c>
      <c r="AD24" s="122">
        <v>0</v>
      </c>
      <c r="AE24" s="122">
        <v>15</v>
      </c>
      <c r="AF24" s="122">
        <v>35</v>
      </c>
      <c r="AG24" s="122">
        <v>0</v>
      </c>
      <c r="AH24" s="122">
        <v>0</v>
      </c>
      <c r="AI24" s="122">
        <v>681</v>
      </c>
      <c r="AJ24" s="122">
        <v>424</v>
      </c>
      <c r="AK24" s="122">
        <v>30</v>
      </c>
      <c r="AL24" s="122">
        <v>520</v>
      </c>
      <c r="AM24" s="122">
        <v>0</v>
      </c>
      <c r="AN24" s="122">
        <v>0</v>
      </c>
      <c r="AO24" s="122">
        <v>326</v>
      </c>
      <c r="AP24" s="122">
        <v>107</v>
      </c>
      <c r="AQ24" s="122">
        <v>129</v>
      </c>
      <c r="AR24" s="122">
        <v>160</v>
      </c>
      <c r="AS24" s="122">
        <v>0</v>
      </c>
      <c r="AT24" s="122">
        <v>0</v>
      </c>
      <c r="AU24" s="122">
        <v>1069</v>
      </c>
      <c r="AV24" s="122">
        <v>8336</v>
      </c>
      <c r="AW24" s="122">
        <v>1059</v>
      </c>
      <c r="AX24" s="122">
        <v>4997</v>
      </c>
      <c r="AY24" s="122">
        <v>525</v>
      </c>
      <c r="AZ24" s="122">
        <v>894.3673285198556</v>
      </c>
      <c r="BA24" s="13"/>
    </row>
    <row r="25" spans="1:53" ht="19.5" customHeight="1">
      <c r="A25" s="21" t="s">
        <v>21</v>
      </c>
      <c r="B25" s="120">
        <v>37</v>
      </c>
      <c r="C25" s="120" t="s">
        <v>7</v>
      </c>
      <c r="D25" s="121">
        <v>8</v>
      </c>
      <c r="E25" s="122">
        <v>540</v>
      </c>
      <c r="F25" s="122">
        <v>2950</v>
      </c>
      <c r="G25" s="122">
        <v>202</v>
      </c>
      <c r="H25" s="122">
        <v>211</v>
      </c>
      <c r="I25" s="122">
        <v>540</v>
      </c>
      <c r="J25" s="122">
        <v>189</v>
      </c>
      <c r="K25" s="122">
        <v>123</v>
      </c>
      <c r="L25" s="122">
        <v>256</v>
      </c>
      <c r="M25" s="122">
        <v>0</v>
      </c>
      <c r="N25" s="122">
        <v>0</v>
      </c>
      <c r="O25" s="122">
        <v>452</v>
      </c>
      <c r="P25" s="122">
        <v>60</v>
      </c>
      <c r="Q25" s="122">
        <v>0</v>
      </c>
      <c r="R25" s="122">
        <v>0</v>
      </c>
      <c r="S25" s="122">
        <v>86</v>
      </c>
      <c r="T25" s="122">
        <v>24</v>
      </c>
      <c r="U25" s="122">
        <v>107</v>
      </c>
      <c r="V25" s="122">
        <v>593</v>
      </c>
      <c r="W25" s="122">
        <v>0</v>
      </c>
      <c r="X25" s="122">
        <v>0</v>
      </c>
      <c r="Y25" s="122">
        <v>0</v>
      </c>
      <c r="Z25" s="122">
        <v>0</v>
      </c>
      <c r="AA25" s="122">
        <v>0</v>
      </c>
      <c r="AB25" s="122">
        <v>0</v>
      </c>
      <c r="AC25" s="122">
        <v>0</v>
      </c>
      <c r="AD25" s="122">
        <v>0</v>
      </c>
      <c r="AE25" s="122">
        <v>0</v>
      </c>
      <c r="AF25" s="122">
        <v>0</v>
      </c>
      <c r="AG25" s="122">
        <v>0</v>
      </c>
      <c r="AH25" s="122">
        <v>0</v>
      </c>
      <c r="AI25" s="122">
        <v>314</v>
      </c>
      <c r="AJ25" s="122">
        <v>290</v>
      </c>
      <c r="AK25" s="122">
        <v>0</v>
      </c>
      <c r="AL25" s="122">
        <v>0</v>
      </c>
      <c r="AM25" s="122">
        <v>0</v>
      </c>
      <c r="AN25" s="122">
        <v>0</v>
      </c>
      <c r="AO25" s="122">
        <v>65</v>
      </c>
      <c r="AP25" s="122">
        <v>81</v>
      </c>
      <c r="AQ25" s="122">
        <v>62</v>
      </c>
      <c r="AR25" s="122">
        <v>169</v>
      </c>
      <c r="AS25" s="122">
        <v>0</v>
      </c>
      <c r="AT25" s="122">
        <v>0</v>
      </c>
      <c r="AU25" s="122">
        <v>516</v>
      </c>
      <c r="AV25" s="122">
        <v>8661</v>
      </c>
      <c r="AW25" s="122">
        <v>508</v>
      </c>
      <c r="AX25" s="122">
        <v>5296</v>
      </c>
      <c r="AY25" s="122">
        <v>209</v>
      </c>
      <c r="AZ25" s="122">
        <v>695.5703703703704</v>
      </c>
      <c r="BA25" s="13"/>
    </row>
    <row r="26" spans="1:53" ht="19.5" customHeight="1">
      <c r="A26" s="21" t="s">
        <v>22</v>
      </c>
      <c r="B26" s="120">
        <v>37</v>
      </c>
      <c r="C26" s="120" t="s">
        <v>7</v>
      </c>
      <c r="D26" s="121">
        <v>6</v>
      </c>
      <c r="E26" s="122">
        <v>852</v>
      </c>
      <c r="F26" s="122">
        <v>2850</v>
      </c>
      <c r="G26" s="122">
        <v>267</v>
      </c>
      <c r="H26" s="122">
        <v>194</v>
      </c>
      <c r="I26" s="122">
        <v>852</v>
      </c>
      <c r="J26" s="122">
        <v>121</v>
      </c>
      <c r="K26" s="122">
        <v>177</v>
      </c>
      <c r="L26" s="122">
        <v>247</v>
      </c>
      <c r="M26" s="122">
        <v>0</v>
      </c>
      <c r="N26" s="122">
        <v>0</v>
      </c>
      <c r="O26" s="122">
        <v>692</v>
      </c>
      <c r="P26" s="122">
        <v>61</v>
      </c>
      <c r="Q26" s="122">
        <v>1</v>
      </c>
      <c r="R26" s="122">
        <v>540</v>
      </c>
      <c r="S26" s="122">
        <v>416</v>
      </c>
      <c r="T26" s="122">
        <v>508</v>
      </c>
      <c r="U26" s="122">
        <v>92</v>
      </c>
      <c r="V26" s="122">
        <v>481</v>
      </c>
      <c r="W26" s="122">
        <v>0</v>
      </c>
      <c r="X26" s="122">
        <v>0</v>
      </c>
      <c r="Y26" s="122">
        <v>0</v>
      </c>
      <c r="Z26" s="122">
        <v>0</v>
      </c>
      <c r="AA26" s="122">
        <v>0</v>
      </c>
      <c r="AB26" s="122">
        <v>0</v>
      </c>
      <c r="AC26" s="122">
        <v>0</v>
      </c>
      <c r="AD26" s="122">
        <v>0</v>
      </c>
      <c r="AE26" s="122">
        <v>0</v>
      </c>
      <c r="AF26" s="122">
        <v>0</v>
      </c>
      <c r="AG26" s="122">
        <v>0</v>
      </c>
      <c r="AH26" s="122">
        <v>0</v>
      </c>
      <c r="AI26" s="122">
        <v>504</v>
      </c>
      <c r="AJ26" s="122">
        <v>397</v>
      </c>
      <c r="AK26" s="122">
        <v>85</v>
      </c>
      <c r="AL26" s="122">
        <v>221</v>
      </c>
      <c r="AM26" s="122">
        <v>0</v>
      </c>
      <c r="AN26" s="122">
        <v>0</v>
      </c>
      <c r="AO26" s="122">
        <v>194</v>
      </c>
      <c r="AP26" s="122">
        <v>110</v>
      </c>
      <c r="AQ26" s="122">
        <v>36</v>
      </c>
      <c r="AR26" s="122">
        <v>108</v>
      </c>
      <c r="AS26" s="122">
        <v>0</v>
      </c>
      <c r="AT26" s="122">
        <v>0</v>
      </c>
      <c r="AU26" s="122">
        <v>812</v>
      </c>
      <c r="AV26" s="122">
        <v>7241</v>
      </c>
      <c r="AW26" s="122">
        <v>805</v>
      </c>
      <c r="AX26" s="122">
        <v>4356</v>
      </c>
      <c r="AY26" s="122">
        <v>349</v>
      </c>
      <c r="AZ26" s="122">
        <v>869.7676056338029</v>
      </c>
      <c r="BA26" s="13"/>
    </row>
    <row r="27" spans="1:53" ht="19.5" customHeight="1">
      <c r="A27" s="21" t="s">
        <v>23</v>
      </c>
      <c r="B27" s="120">
        <v>38</v>
      </c>
      <c r="C27" s="120" t="s">
        <v>7</v>
      </c>
      <c r="D27" s="121">
        <v>5</v>
      </c>
      <c r="E27" s="122">
        <v>650</v>
      </c>
      <c r="F27" s="122">
        <v>2867</v>
      </c>
      <c r="G27" s="122">
        <v>230</v>
      </c>
      <c r="H27" s="122">
        <v>203</v>
      </c>
      <c r="I27" s="122">
        <v>650</v>
      </c>
      <c r="J27" s="122">
        <v>184</v>
      </c>
      <c r="K27" s="122">
        <v>98</v>
      </c>
      <c r="L27" s="122">
        <v>258</v>
      </c>
      <c r="M27" s="122">
        <v>0</v>
      </c>
      <c r="N27" s="122">
        <v>0</v>
      </c>
      <c r="O27" s="122">
        <v>484</v>
      </c>
      <c r="P27" s="122">
        <v>43</v>
      </c>
      <c r="Q27" s="122">
        <v>0</v>
      </c>
      <c r="R27" s="122">
        <v>0</v>
      </c>
      <c r="S27" s="122">
        <v>83</v>
      </c>
      <c r="T27" s="122">
        <v>34</v>
      </c>
      <c r="U27" s="122">
        <v>135</v>
      </c>
      <c r="V27" s="122">
        <v>631</v>
      </c>
      <c r="W27" s="122">
        <v>0</v>
      </c>
      <c r="X27" s="122">
        <v>0</v>
      </c>
      <c r="Y27" s="122">
        <v>0</v>
      </c>
      <c r="Z27" s="122">
        <v>0</v>
      </c>
      <c r="AA27" s="122">
        <v>0</v>
      </c>
      <c r="AB27" s="122">
        <v>0</v>
      </c>
      <c r="AC27" s="122">
        <v>0</v>
      </c>
      <c r="AD27" s="122">
        <v>0</v>
      </c>
      <c r="AE27" s="122">
        <v>0</v>
      </c>
      <c r="AF27" s="122">
        <v>0</v>
      </c>
      <c r="AG27" s="122">
        <v>0</v>
      </c>
      <c r="AH27" s="122">
        <v>0</v>
      </c>
      <c r="AI27" s="122">
        <v>398</v>
      </c>
      <c r="AJ27" s="122">
        <v>338</v>
      </c>
      <c r="AK27" s="122">
        <v>0</v>
      </c>
      <c r="AL27" s="122">
        <v>0</v>
      </c>
      <c r="AM27" s="122">
        <v>0</v>
      </c>
      <c r="AN27" s="122">
        <v>0</v>
      </c>
      <c r="AO27" s="122">
        <v>66</v>
      </c>
      <c r="AP27" s="122">
        <v>96</v>
      </c>
      <c r="AQ27" s="122">
        <v>0</v>
      </c>
      <c r="AR27" s="122">
        <v>0</v>
      </c>
      <c r="AS27" s="122">
        <v>0</v>
      </c>
      <c r="AT27" s="122">
        <v>0</v>
      </c>
      <c r="AU27" s="122">
        <v>626</v>
      </c>
      <c r="AV27" s="122">
        <v>8547</v>
      </c>
      <c r="AW27" s="122">
        <v>620</v>
      </c>
      <c r="AX27" s="122">
        <v>5266</v>
      </c>
      <c r="AY27" s="122">
        <v>364</v>
      </c>
      <c r="AZ27" s="122">
        <v>678.8507692307692</v>
      </c>
      <c r="BA27" s="13"/>
    </row>
    <row r="28" spans="1:53" ht="19.5" customHeight="1">
      <c r="A28" s="21" t="s">
        <v>24</v>
      </c>
      <c r="B28" s="120">
        <v>37</v>
      </c>
      <c r="C28" s="120" t="s">
        <v>7</v>
      </c>
      <c r="D28" s="121">
        <v>8</v>
      </c>
      <c r="E28" s="122">
        <v>1916</v>
      </c>
      <c r="F28" s="122">
        <v>3023</v>
      </c>
      <c r="G28" s="122">
        <v>692</v>
      </c>
      <c r="H28" s="122">
        <v>202</v>
      </c>
      <c r="I28" s="122">
        <v>1916</v>
      </c>
      <c r="J28" s="122">
        <v>221</v>
      </c>
      <c r="K28" s="122">
        <v>392</v>
      </c>
      <c r="L28" s="122">
        <v>263</v>
      </c>
      <c r="M28" s="122">
        <v>0</v>
      </c>
      <c r="N28" s="122">
        <v>0</v>
      </c>
      <c r="O28" s="122">
        <v>1562</v>
      </c>
      <c r="P28" s="122">
        <v>52</v>
      </c>
      <c r="Q28" s="122">
        <v>0</v>
      </c>
      <c r="R28" s="122">
        <v>0</v>
      </c>
      <c r="S28" s="122">
        <v>997</v>
      </c>
      <c r="T28" s="122">
        <v>718</v>
      </c>
      <c r="U28" s="122">
        <v>246</v>
      </c>
      <c r="V28" s="122">
        <v>789</v>
      </c>
      <c r="W28" s="122">
        <v>0</v>
      </c>
      <c r="X28" s="122">
        <v>0</v>
      </c>
      <c r="Y28" s="122">
        <v>0</v>
      </c>
      <c r="Z28" s="122">
        <v>0</v>
      </c>
      <c r="AA28" s="122">
        <v>0</v>
      </c>
      <c r="AB28" s="122">
        <v>0</v>
      </c>
      <c r="AC28" s="122">
        <v>0</v>
      </c>
      <c r="AD28" s="122">
        <v>0</v>
      </c>
      <c r="AE28" s="122">
        <v>0</v>
      </c>
      <c r="AF28" s="122">
        <v>0</v>
      </c>
      <c r="AG28" s="122">
        <v>0</v>
      </c>
      <c r="AH28" s="122">
        <v>0</v>
      </c>
      <c r="AI28" s="122">
        <v>1330</v>
      </c>
      <c r="AJ28" s="122">
        <v>404</v>
      </c>
      <c r="AK28" s="122">
        <v>0</v>
      </c>
      <c r="AL28" s="122">
        <v>0</v>
      </c>
      <c r="AM28" s="122">
        <v>0</v>
      </c>
      <c r="AN28" s="122">
        <v>0</v>
      </c>
      <c r="AO28" s="122">
        <v>482</v>
      </c>
      <c r="AP28" s="122">
        <v>135</v>
      </c>
      <c r="AQ28" s="122">
        <v>87</v>
      </c>
      <c r="AR28" s="122">
        <v>225</v>
      </c>
      <c r="AS28" s="122">
        <v>0</v>
      </c>
      <c r="AT28" s="122">
        <v>0</v>
      </c>
      <c r="AU28" s="122">
        <v>1832</v>
      </c>
      <c r="AV28" s="122">
        <v>8554</v>
      </c>
      <c r="AW28" s="122">
        <v>1800</v>
      </c>
      <c r="AX28" s="122">
        <v>5366</v>
      </c>
      <c r="AY28" s="122">
        <v>705</v>
      </c>
      <c r="AZ28" s="122">
        <v>1189.6894572025053</v>
      </c>
      <c r="BA28" s="13"/>
    </row>
    <row r="29" spans="1:53" ht="19.5" customHeight="1">
      <c r="A29" s="21" t="s">
        <v>25</v>
      </c>
      <c r="B29" s="120">
        <v>41</v>
      </c>
      <c r="C29" s="120" t="s">
        <v>7</v>
      </c>
      <c r="D29" s="121">
        <v>0</v>
      </c>
      <c r="E29" s="122">
        <v>1295</v>
      </c>
      <c r="F29" s="122">
        <v>3055</v>
      </c>
      <c r="G29" s="122">
        <v>494</v>
      </c>
      <c r="H29" s="122">
        <v>208</v>
      </c>
      <c r="I29" s="122">
        <v>1295</v>
      </c>
      <c r="J29" s="122">
        <v>211</v>
      </c>
      <c r="K29" s="122">
        <v>224</v>
      </c>
      <c r="L29" s="122">
        <v>258</v>
      </c>
      <c r="M29" s="122">
        <v>0</v>
      </c>
      <c r="N29" s="122">
        <v>0</v>
      </c>
      <c r="O29" s="122">
        <v>1160</v>
      </c>
      <c r="P29" s="122">
        <v>52</v>
      </c>
      <c r="Q29" s="122">
        <v>2</v>
      </c>
      <c r="R29" s="122">
        <v>540</v>
      </c>
      <c r="S29" s="122">
        <v>446</v>
      </c>
      <c r="T29" s="122">
        <v>341</v>
      </c>
      <c r="U29" s="122">
        <v>255</v>
      </c>
      <c r="V29" s="122">
        <v>606</v>
      </c>
      <c r="W29" s="122">
        <v>0</v>
      </c>
      <c r="X29" s="122">
        <v>0</v>
      </c>
      <c r="Y29" s="122">
        <v>0</v>
      </c>
      <c r="Z29" s="122">
        <v>0</v>
      </c>
      <c r="AA29" s="122">
        <v>0</v>
      </c>
      <c r="AB29" s="122">
        <v>0</v>
      </c>
      <c r="AC29" s="122">
        <v>0</v>
      </c>
      <c r="AD29" s="122">
        <v>0</v>
      </c>
      <c r="AE29" s="122">
        <v>0</v>
      </c>
      <c r="AF29" s="122">
        <v>0</v>
      </c>
      <c r="AG29" s="122">
        <v>0</v>
      </c>
      <c r="AH29" s="122">
        <v>0</v>
      </c>
      <c r="AI29" s="122">
        <v>763</v>
      </c>
      <c r="AJ29" s="122">
        <v>354</v>
      </c>
      <c r="AK29" s="122">
        <v>97</v>
      </c>
      <c r="AL29" s="122">
        <v>359</v>
      </c>
      <c r="AM29" s="122">
        <v>0</v>
      </c>
      <c r="AN29" s="122">
        <v>0</v>
      </c>
      <c r="AO29" s="122">
        <v>286</v>
      </c>
      <c r="AP29" s="122">
        <v>131</v>
      </c>
      <c r="AQ29" s="122">
        <v>110</v>
      </c>
      <c r="AR29" s="122">
        <v>196</v>
      </c>
      <c r="AS29" s="122">
        <v>0</v>
      </c>
      <c r="AT29" s="122">
        <v>0</v>
      </c>
      <c r="AU29" s="122">
        <v>1199</v>
      </c>
      <c r="AV29" s="122">
        <v>8623</v>
      </c>
      <c r="AW29" s="122">
        <v>1189</v>
      </c>
      <c r="AX29" s="122">
        <v>5482</v>
      </c>
      <c r="AY29" s="122">
        <v>594</v>
      </c>
      <c r="AZ29" s="122">
        <v>900.1976833976834</v>
      </c>
      <c r="BA29" s="13"/>
    </row>
    <row r="30" spans="1:53" ht="19.5" customHeight="1">
      <c r="A30" s="21" t="s">
        <v>26</v>
      </c>
      <c r="B30" s="120">
        <v>39</v>
      </c>
      <c r="C30" s="120" t="s">
        <v>7</v>
      </c>
      <c r="D30" s="121">
        <v>8</v>
      </c>
      <c r="E30" s="122">
        <v>894</v>
      </c>
      <c r="F30" s="122">
        <v>3032</v>
      </c>
      <c r="G30" s="122">
        <v>380</v>
      </c>
      <c r="H30" s="122">
        <v>207</v>
      </c>
      <c r="I30" s="122">
        <v>37</v>
      </c>
      <c r="J30" s="122">
        <v>638</v>
      </c>
      <c r="K30" s="122">
        <v>143</v>
      </c>
      <c r="L30" s="122">
        <v>132</v>
      </c>
      <c r="M30" s="122">
        <v>19</v>
      </c>
      <c r="N30" s="122">
        <v>2920</v>
      </c>
      <c r="O30" s="122">
        <v>760</v>
      </c>
      <c r="P30" s="122">
        <v>77</v>
      </c>
      <c r="Q30" s="122">
        <v>0</v>
      </c>
      <c r="R30" s="122">
        <v>0</v>
      </c>
      <c r="S30" s="122">
        <v>192</v>
      </c>
      <c r="T30" s="122">
        <v>591</v>
      </c>
      <c r="U30" s="122">
        <v>211</v>
      </c>
      <c r="V30" s="122">
        <v>509</v>
      </c>
      <c r="W30" s="122">
        <v>0</v>
      </c>
      <c r="X30" s="122">
        <v>0</v>
      </c>
      <c r="Y30" s="122">
        <v>0</v>
      </c>
      <c r="Z30" s="122">
        <v>0</v>
      </c>
      <c r="AA30" s="122">
        <v>0</v>
      </c>
      <c r="AB30" s="122">
        <v>0</v>
      </c>
      <c r="AC30" s="122">
        <v>0</v>
      </c>
      <c r="AD30" s="122">
        <v>0</v>
      </c>
      <c r="AE30" s="122">
        <v>0</v>
      </c>
      <c r="AF30" s="122">
        <v>0</v>
      </c>
      <c r="AG30" s="122">
        <v>0</v>
      </c>
      <c r="AH30" s="122">
        <v>0</v>
      </c>
      <c r="AI30" s="122">
        <v>493</v>
      </c>
      <c r="AJ30" s="122">
        <v>326</v>
      </c>
      <c r="AK30" s="122">
        <v>128</v>
      </c>
      <c r="AL30" s="122">
        <v>166</v>
      </c>
      <c r="AM30" s="122">
        <v>3</v>
      </c>
      <c r="AN30" s="122">
        <v>140</v>
      </c>
      <c r="AO30" s="122">
        <v>182</v>
      </c>
      <c r="AP30" s="122">
        <v>97</v>
      </c>
      <c r="AQ30" s="122">
        <v>113</v>
      </c>
      <c r="AR30" s="122">
        <v>179</v>
      </c>
      <c r="AS30" s="122">
        <v>0</v>
      </c>
      <c r="AT30" s="122">
        <v>0</v>
      </c>
      <c r="AU30" s="122">
        <v>853</v>
      </c>
      <c r="AV30" s="122">
        <v>8428</v>
      </c>
      <c r="AW30" s="122">
        <v>840</v>
      </c>
      <c r="AX30" s="122">
        <v>5000</v>
      </c>
      <c r="AY30" s="122">
        <v>315</v>
      </c>
      <c r="AZ30" s="122">
        <v>756.4653243847874</v>
      </c>
      <c r="BA30" s="13"/>
    </row>
    <row r="31" spans="1:53" ht="19.5" customHeight="1">
      <c r="A31" s="21" t="s">
        <v>27</v>
      </c>
      <c r="B31" s="120">
        <v>36</v>
      </c>
      <c r="C31" s="120" t="s">
        <v>7</v>
      </c>
      <c r="D31" s="121">
        <v>6</v>
      </c>
      <c r="E31" s="122">
        <v>884</v>
      </c>
      <c r="F31" s="122">
        <v>2813</v>
      </c>
      <c r="G31" s="122">
        <v>277</v>
      </c>
      <c r="H31" s="122">
        <v>187</v>
      </c>
      <c r="I31" s="122">
        <v>884</v>
      </c>
      <c r="J31" s="122">
        <v>298</v>
      </c>
      <c r="K31" s="122">
        <v>147</v>
      </c>
      <c r="L31" s="122">
        <v>261</v>
      </c>
      <c r="M31" s="122">
        <v>0</v>
      </c>
      <c r="N31" s="122">
        <v>0</v>
      </c>
      <c r="O31" s="122">
        <v>764</v>
      </c>
      <c r="P31" s="122">
        <v>74</v>
      </c>
      <c r="Q31" s="122">
        <v>2</v>
      </c>
      <c r="R31" s="122">
        <v>700</v>
      </c>
      <c r="S31" s="122">
        <v>400</v>
      </c>
      <c r="T31" s="122">
        <v>31</v>
      </c>
      <c r="U31" s="122">
        <v>163</v>
      </c>
      <c r="V31" s="122">
        <v>620</v>
      </c>
      <c r="W31" s="122">
        <v>0</v>
      </c>
      <c r="X31" s="122">
        <v>0</v>
      </c>
      <c r="Y31" s="122">
        <v>0</v>
      </c>
      <c r="Z31" s="122">
        <v>0</v>
      </c>
      <c r="AA31" s="122">
        <v>0</v>
      </c>
      <c r="AB31" s="122">
        <v>0</v>
      </c>
      <c r="AC31" s="122">
        <v>0</v>
      </c>
      <c r="AD31" s="122">
        <v>0</v>
      </c>
      <c r="AE31" s="122">
        <v>0</v>
      </c>
      <c r="AF31" s="122">
        <v>0</v>
      </c>
      <c r="AG31" s="122">
        <v>0</v>
      </c>
      <c r="AH31" s="122">
        <v>0</v>
      </c>
      <c r="AI31" s="122">
        <v>601</v>
      </c>
      <c r="AJ31" s="122">
        <v>627</v>
      </c>
      <c r="AK31" s="122">
        <v>0</v>
      </c>
      <c r="AL31" s="122">
        <v>0</v>
      </c>
      <c r="AM31" s="122">
        <v>0</v>
      </c>
      <c r="AN31" s="122">
        <v>0</v>
      </c>
      <c r="AO31" s="122">
        <v>86</v>
      </c>
      <c r="AP31" s="122">
        <v>70</v>
      </c>
      <c r="AQ31" s="122">
        <v>25</v>
      </c>
      <c r="AR31" s="122">
        <v>98</v>
      </c>
      <c r="AS31" s="122">
        <v>0</v>
      </c>
      <c r="AT31" s="122">
        <v>0</v>
      </c>
      <c r="AU31" s="122">
        <v>820</v>
      </c>
      <c r="AV31" s="122">
        <v>8575</v>
      </c>
      <c r="AW31" s="122">
        <v>799</v>
      </c>
      <c r="AX31" s="122">
        <v>5274</v>
      </c>
      <c r="AY31" s="122">
        <v>434</v>
      </c>
      <c r="AZ31" s="122">
        <v>1029.7409502262444</v>
      </c>
      <c r="BA31" s="13"/>
    </row>
    <row r="32" spans="1:53" ht="19.5" customHeight="1">
      <c r="A32" s="21" t="s">
        <v>28</v>
      </c>
      <c r="B32" s="120">
        <v>39</v>
      </c>
      <c r="C32" s="120" t="s">
        <v>7</v>
      </c>
      <c r="D32" s="121">
        <v>0</v>
      </c>
      <c r="E32" s="122">
        <v>637</v>
      </c>
      <c r="F32" s="122">
        <v>2840</v>
      </c>
      <c r="G32" s="122">
        <v>230</v>
      </c>
      <c r="H32" s="122">
        <v>193</v>
      </c>
      <c r="I32" s="122">
        <v>637</v>
      </c>
      <c r="J32" s="122">
        <v>301</v>
      </c>
      <c r="K32" s="122">
        <v>103</v>
      </c>
      <c r="L32" s="122">
        <v>262</v>
      </c>
      <c r="M32" s="122">
        <v>0</v>
      </c>
      <c r="N32" s="122">
        <v>0</v>
      </c>
      <c r="O32" s="122">
        <v>497</v>
      </c>
      <c r="P32" s="122">
        <v>47</v>
      </c>
      <c r="Q32" s="122">
        <v>0</v>
      </c>
      <c r="R32" s="122">
        <v>0</v>
      </c>
      <c r="S32" s="122">
        <v>111</v>
      </c>
      <c r="T32" s="122">
        <v>51</v>
      </c>
      <c r="U32" s="122">
        <v>108</v>
      </c>
      <c r="V32" s="122">
        <v>569</v>
      </c>
      <c r="W32" s="122">
        <v>0</v>
      </c>
      <c r="X32" s="122">
        <v>0</v>
      </c>
      <c r="Y32" s="122">
        <v>0</v>
      </c>
      <c r="Z32" s="122">
        <v>0</v>
      </c>
      <c r="AA32" s="122">
        <v>0</v>
      </c>
      <c r="AB32" s="122">
        <v>0</v>
      </c>
      <c r="AC32" s="122">
        <v>0</v>
      </c>
      <c r="AD32" s="122">
        <v>0</v>
      </c>
      <c r="AE32" s="122">
        <v>0</v>
      </c>
      <c r="AF32" s="122">
        <v>0</v>
      </c>
      <c r="AG32" s="122">
        <v>0</v>
      </c>
      <c r="AH32" s="122">
        <v>0</v>
      </c>
      <c r="AI32" s="122">
        <v>413</v>
      </c>
      <c r="AJ32" s="122">
        <v>404</v>
      </c>
      <c r="AK32" s="122">
        <v>0</v>
      </c>
      <c r="AL32" s="122">
        <v>0</v>
      </c>
      <c r="AM32" s="122">
        <v>0</v>
      </c>
      <c r="AN32" s="122">
        <v>0</v>
      </c>
      <c r="AO32" s="122">
        <v>66</v>
      </c>
      <c r="AP32" s="122">
        <v>105</v>
      </c>
      <c r="AQ32" s="122">
        <v>16</v>
      </c>
      <c r="AR32" s="122">
        <v>88</v>
      </c>
      <c r="AS32" s="122">
        <v>0</v>
      </c>
      <c r="AT32" s="122">
        <v>0</v>
      </c>
      <c r="AU32" s="122">
        <v>578</v>
      </c>
      <c r="AV32" s="122">
        <v>8622</v>
      </c>
      <c r="AW32" s="122">
        <v>567</v>
      </c>
      <c r="AX32" s="122">
        <v>5220</v>
      </c>
      <c r="AY32" s="122">
        <v>363</v>
      </c>
      <c r="AZ32" s="122">
        <v>830.1020408163265</v>
      </c>
      <c r="BA32" s="13"/>
    </row>
    <row r="33" spans="1:53" ht="19.5" customHeight="1">
      <c r="A33" s="21" t="s">
        <v>29</v>
      </c>
      <c r="B33" s="120">
        <v>39</v>
      </c>
      <c r="C33" s="120" t="s">
        <v>7</v>
      </c>
      <c r="D33" s="121">
        <v>4</v>
      </c>
      <c r="E33" s="122">
        <v>677</v>
      </c>
      <c r="F33" s="122">
        <v>2946</v>
      </c>
      <c r="G33" s="122">
        <v>237</v>
      </c>
      <c r="H33" s="122">
        <v>199</v>
      </c>
      <c r="I33" s="122">
        <v>677</v>
      </c>
      <c r="J33" s="122">
        <v>316</v>
      </c>
      <c r="K33" s="122">
        <v>109</v>
      </c>
      <c r="L33" s="122">
        <v>256</v>
      </c>
      <c r="M33" s="122">
        <v>0</v>
      </c>
      <c r="N33" s="122">
        <v>0</v>
      </c>
      <c r="O33" s="122">
        <v>598</v>
      </c>
      <c r="P33" s="122">
        <v>52</v>
      </c>
      <c r="Q33" s="122">
        <v>0</v>
      </c>
      <c r="R33" s="122">
        <v>0</v>
      </c>
      <c r="S33" s="122">
        <v>157</v>
      </c>
      <c r="T33" s="122">
        <v>70</v>
      </c>
      <c r="U33" s="122">
        <v>180</v>
      </c>
      <c r="V33" s="122">
        <v>553</v>
      </c>
      <c r="W33" s="122">
        <v>0</v>
      </c>
      <c r="X33" s="122">
        <v>0</v>
      </c>
      <c r="Y33" s="122">
        <v>0</v>
      </c>
      <c r="Z33" s="122">
        <v>0</v>
      </c>
      <c r="AA33" s="122">
        <v>0</v>
      </c>
      <c r="AB33" s="122">
        <v>0</v>
      </c>
      <c r="AC33" s="122">
        <v>0</v>
      </c>
      <c r="AD33" s="122">
        <v>0</v>
      </c>
      <c r="AE33" s="122">
        <v>0</v>
      </c>
      <c r="AF33" s="122">
        <v>0</v>
      </c>
      <c r="AG33" s="122">
        <v>0</v>
      </c>
      <c r="AH33" s="122">
        <v>0</v>
      </c>
      <c r="AI33" s="122">
        <v>381</v>
      </c>
      <c r="AJ33" s="122">
        <v>338</v>
      </c>
      <c r="AK33" s="122">
        <v>20</v>
      </c>
      <c r="AL33" s="122">
        <v>53</v>
      </c>
      <c r="AM33" s="122">
        <v>0</v>
      </c>
      <c r="AN33" s="122">
        <v>0</v>
      </c>
      <c r="AO33" s="122">
        <v>57</v>
      </c>
      <c r="AP33" s="122">
        <v>73</v>
      </c>
      <c r="AQ33" s="122">
        <v>17</v>
      </c>
      <c r="AR33" s="122">
        <v>118</v>
      </c>
      <c r="AS33" s="122">
        <v>0</v>
      </c>
      <c r="AT33" s="122">
        <v>0</v>
      </c>
      <c r="AU33" s="122">
        <v>637</v>
      </c>
      <c r="AV33" s="122">
        <v>8349</v>
      </c>
      <c r="AW33" s="122">
        <v>633</v>
      </c>
      <c r="AX33" s="122">
        <v>5100</v>
      </c>
      <c r="AY33" s="122">
        <v>340</v>
      </c>
      <c r="AZ33" s="122">
        <v>836.9719350073855</v>
      </c>
      <c r="BA33" s="13"/>
    </row>
    <row r="34" spans="1:53" ht="19.5" customHeight="1">
      <c r="A34" s="21" t="s">
        <v>30</v>
      </c>
      <c r="B34" s="120">
        <v>39</v>
      </c>
      <c r="C34" s="120" t="s">
        <v>7</v>
      </c>
      <c r="D34" s="121">
        <v>8</v>
      </c>
      <c r="E34" s="122">
        <v>457</v>
      </c>
      <c r="F34" s="122">
        <v>2924</v>
      </c>
      <c r="G34" s="122">
        <v>128</v>
      </c>
      <c r="H34" s="122">
        <v>205</v>
      </c>
      <c r="I34" s="122">
        <v>457</v>
      </c>
      <c r="J34" s="122">
        <v>310</v>
      </c>
      <c r="K34" s="122">
        <v>87</v>
      </c>
      <c r="L34" s="122">
        <v>262</v>
      </c>
      <c r="M34" s="122">
        <v>0</v>
      </c>
      <c r="N34" s="122">
        <v>0</v>
      </c>
      <c r="O34" s="122">
        <v>362</v>
      </c>
      <c r="P34" s="122">
        <v>65</v>
      </c>
      <c r="Q34" s="122">
        <v>0</v>
      </c>
      <c r="R34" s="122">
        <v>0</v>
      </c>
      <c r="S34" s="122">
        <v>19</v>
      </c>
      <c r="T34" s="122">
        <v>24</v>
      </c>
      <c r="U34" s="122">
        <v>80</v>
      </c>
      <c r="V34" s="122">
        <v>726</v>
      </c>
      <c r="W34" s="122">
        <v>0</v>
      </c>
      <c r="X34" s="122">
        <v>0</v>
      </c>
      <c r="Y34" s="122">
        <v>0</v>
      </c>
      <c r="Z34" s="122">
        <v>0</v>
      </c>
      <c r="AA34" s="122">
        <v>0</v>
      </c>
      <c r="AB34" s="122">
        <v>0</v>
      </c>
      <c r="AC34" s="122">
        <v>0</v>
      </c>
      <c r="AD34" s="122">
        <v>0</v>
      </c>
      <c r="AE34" s="122">
        <v>0</v>
      </c>
      <c r="AF34" s="122">
        <v>0</v>
      </c>
      <c r="AG34" s="122">
        <v>0</v>
      </c>
      <c r="AH34" s="122">
        <v>0</v>
      </c>
      <c r="AI34" s="122">
        <v>288</v>
      </c>
      <c r="AJ34" s="122">
        <v>548</v>
      </c>
      <c r="AK34" s="122">
        <v>0</v>
      </c>
      <c r="AL34" s="122">
        <v>0</v>
      </c>
      <c r="AM34" s="122">
        <v>0</v>
      </c>
      <c r="AN34" s="122">
        <v>0</v>
      </c>
      <c r="AO34" s="122">
        <v>2</v>
      </c>
      <c r="AP34" s="122">
        <v>151</v>
      </c>
      <c r="AQ34" s="122">
        <v>9</v>
      </c>
      <c r="AR34" s="122">
        <v>91</v>
      </c>
      <c r="AS34" s="122">
        <v>0</v>
      </c>
      <c r="AT34" s="122">
        <v>0</v>
      </c>
      <c r="AU34" s="122">
        <v>437</v>
      </c>
      <c r="AV34" s="122">
        <v>8680</v>
      </c>
      <c r="AW34" s="122">
        <v>431</v>
      </c>
      <c r="AX34" s="122">
        <v>5248</v>
      </c>
      <c r="AY34" s="122">
        <v>258</v>
      </c>
      <c r="AZ34" s="122">
        <v>944.6717724288841</v>
      </c>
      <c r="BA34" s="13"/>
    </row>
    <row r="35" spans="1:53" ht="19.5" customHeight="1">
      <c r="A35" s="21" t="s">
        <v>31</v>
      </c>
      <c r="B35" s="120">
        <v>39</v>
      </c>
      <c r="C35" s="120" t="s">
        <v>7</v>
      </c>
      <c r="D35" s="121">
        <v>7</v>
      </c>
      <c r="E35" s="122">
        <v>606</v>
      </c>
      <c r="F35" s="122">
        <v>3001</v>
      </c>
      <c r="G35" s="122">
        <v>223</v>
      </c>
      <c r="H35" s="122">
        <v>195</v>
      </c>
      <c r="I35" s="122">
        <v>606</v>
      </c>
      <c r="J35" s="122">
        <v>193</v>
      </c>
      <c r="K35" s="122">
        <v>111</v>
      </c>
      <c r="L35" s="122">
        <v>260</v>
      </c>
      <c r="M35" s="122">
        <v>0</v>
      </c>
      <c r="N35" s="122">
        <v>0</v>
      </c>
      <c r="O35" s="122">
        <v>465</v>
      </c>
      <c r="P35" s="122">
        <v>46</v>
      </c>
      <c r="Q35" s="122">
        <v>0</v>
      </c>
      <c r="R35" s="122">
        <v>0</v>
      </c>
      <c r="S35" s="122">
        <v>73</v>
      </c>
      <c r="T35" s="122">
        <v>66</v>
      </c>
      <c r="U35" s="122">
        <v>147</v>
      </c>
      <c r="V35" s="122">
        <v>590</v>
      </c>
      <c r="W35" s="122">
        <v>0</v>
      </c>
      <c r="X35" s="122">
        <v>0</v>
      </c>
      <c r="Y35" s="122">
        <v>0</v>
      </c>
      <c r="Z35" s="122">
        <v>0</v>
      </c>
      <c r="AA35" s="122">
        <v>0</v>
      </c>
      <c r="AB35" s="122">
        <v>0</v>
      </c>
      <c r="AC35" s="122">
        <v>0</v>
      </c>
      <c r="AD35" s="122">
        <v>0</v>
      </c>
      <c r="AE35" s="122">
        <v>0</v>
      </c>
      <c r="AF35" s="122">
        <v>0</v>
      </c>
      <c r="AG35" s="122">
        <v>0</v>
      </c>
      <c r="AH35" s="122">
        <v>0</v>
      </c>
      <c r="AI35" s="122">
        <v>287</v>
      </c>
      <c r="AJ35" s="122">
        <v>351</v>
      </c>
      <c r="AK35" s="122">
        <v>0</v>
      </c>
      <c r="AL35" s="122">
        <v>0</v>
      </c>
      <c r="AM35" s="122">
        <v>0</v>
      </c>
      <c r="AN35" s="122">
        <v>0</v>
      </c>
      <c r="AO35" s="122">
        <v>49</v>
      </c>
      <c r="AP35" s="122">
        <v>80</v>
      </c>
      <c r="AQ35" s="122">
        <v>0</v>
      </c>
      <c r="AR35" s="122">
        <v>0</v>
      </c>
      <c r="AS35" s="122">
        <v>0</v>
      </c>
      <c r="AT35" s="122">
        <v>0</v>
      </c>
      <c r="AU35" s="122">
        <v>572</v>
      </c>
      <c r="AV35" s="122">
        <v>8795</v>
      </c>
      <c r="AW35" s="122">
        <v>568</v>
      </c>
      <c r="AX35" s="122">
        <v>5337</v>
      </c>
      <c r="AY35" s="122">
        <v>314</v>
      </c>
      <c r="AZ35" s="122">
        <v>671.4488448844885</v>
      </c>
      <c r="BA35" s="13"/>
    </row>
    <row r="36" spans="1:53" ht="19.5" customHeight="1">
      <c r="A36" s="21" t="s">
        <v>32</v>
      </c>
      <c r="B36" s="120">
        <v>38</v>
      </c>
      <c r="C36" s="120" t="s">
        <v>7</v>
      </c>
      <c r="D36" s="121">
        <v>4</v>
      </c>
      <c r="E36" s="122">
        <v>256</v>
      </c>
      <c r="F36" s="122">
        <v>2839</v>
      </c>
      <c r="G36" s="122">
        <v>95</v>
      </c>
      <c r="H36" s="122">
        <v>192</v>
      </c>
      <c r="I36" s="122">
        <v>256</v>
      </c>
      <c r="J36" s="122">
        <v>181</v>
      </c>
      <c r="K36" s="122">
        <v>52</v>
      </c>
      <c r="L36" s="122">
        <v>257</v>
      </c>
      <c r="M36" s="122">
        <v>0</v>
      </c>
      <c r="N36" s="122">
        <v>0</v>
      </c>
      <c r="O36" s="122">
        <v>186</v>
      </c>
      <c r="P36" s="122">
        <v>58</v>
      </c>
      <c r="Q36" s="122">
        <v>3</v>
      </c>
      <c r="R36" s="122">
        <v>513</v>
      </c>
      <c r="S36" s="122">
        <v>0</v>
      </c>
      <c r="T36" s="122">
        <v>0</v>
      </c>
      <c r="U36" s="122">
        <v>48</v>
      </c>
      <c r="V36" s="122">
        <v>576</v>
      </c>
      <c r="W36" s="122">
        <v>0</v>
      </c>
      <c r="X36" s="122">
        <v>0</v>
      </c>
      <c r="Y36" s="122">
        <v>0</v>
      </c>
      <c r="Z36" s="122">
        <v>0</v>
      </c>
      <c r="AA36" s="122">
        <v>0</v>
      </c>
      <c r="AB36" s="122">
        <v>0</v>
      </c>
      <c r="AC36" s="122">
        <v>0</v>
      </c>
      <c r="AD36" s="122">
        <v>0</v>
      </c>
      <c r="AE36" s="122">
        <v>0</v>
      </c>
      <c r="AF36" s="122">
        <v>0</v>
      </c>
      <c r="AG36" s="122">
        <v>0</v>
      </c>
      <c r="AH36" s="122">
        <v>0</v>
      </c>
      <c r="AI36" s="122">
        <v>168</v>
      </c>
      <c r="AJ36" s="122">
        <v>437</v>
      </c>
      <c r="AK36" s="122">
        <v>0</v>
      </c>
      <c r="AL36" s="122">
        <v>0</v>
      </c>
      <c r="AM36" s="122">
        <v>0</v>
      </c>
      <c r="AN36" s="122">
        <v>0</v>
      </c>
      <c r="AO36" s="122">
        <v>0</v>
      </c>
      <c r="AP36" s="122">
        <v>0</v>
      </c>
      <c r="AQ36" s="122">
        <v>10</v>
      </c>
      <c r="AR36" s="122">
        <v>130</v>
      </c>
      <c r="AS36" s="122">
        <v>0</v>
      </c>
      <c r="AT36" s="122">
        <v>0</v>
      </c>
      <c r="AU36" s="122">
        <v>246</v>
      </c>
      <c r="AV36" s="122">
        <v>8566</v>
      </c>
      <c r="AW36" s="122">
        <v>243</v>
      </c>
      <c r="AX36" s="122">
        <v>5184</v>
      </c>
      <c r="AY36" s="122">
        <v>137</v>
      </c>
      <c r="AZ36" s="122">
        <v>752.46484375</v>
      </c>
      <c r="BA36" s="13"/>
    </row>
    <row r="37" spans="1:53" ht="19.5" customHeight="1">
      <c r="A37" s="21" t="s">
        <v>33</v>
      </c>
      <c r="B37" s="120">
        <v>36</v>
      </c>
      <c r="C37" s="120" t="s">
        <v>7</v>
      </c>
      <c r="D37" s="121">
        <v>8</v>
      </c>
      <c r="E37" s="122">
        <v>360</v>
      </c>
      <c r="F37" s="122">
        <v>2811</v>
      </c>
      <c r="G37" s="122">
        <v>140</v>
      </c>
      <c r="H37" s="122">
        <v>191</v>
      </c>
      <c r="I37" s="122">
        <v>360</v>
      </c>
      <c r="J37" s="122">
        <v>178</v>
      </c>
      <c r="K37" s="122">
        <v>90</v>
      </c>
      <c r="L37" s="122">
        <v>258</v>
      </c>
      <c r="M37" s="122">
        <v>0</v>
      </c>
      <c r="N37" s="122">
        <v>0</v>
      </c>
      <c r="O37" s="122">
        <v>260</v>
      </c>
      <c r="P37" s="122">
        <v>71</v>
      </c>
      <c r="Q37" s="122">
        <v>0</v>
      </c>
      <c r="R37" s="122">
        <v>0</v>
      </c>
      <c r="S37" s="122">
        <v>54</v>
      </c>
      <c r="T37" s="122">
        <v>60</v>
      </c>
      <c r="U37" s="122">
        <v>55</v>
      </c>
      <c r="V37" s="122">
        <v>494</v>
      </c>
      <c r="W37" s="122">
        <v>0</v>
      </c>
      <c r="X37" s="122">
        <v>0</v>
      </c>
      <c r="Y37" s="122">
        <v>0</v>
      </c>
      <c r="Z37" s="122">
        <v>0</v>
      </c>
      <c r="AA37" s="122">
        <v>0</v>
      </c>
      <c r="AB37" s="122">
        <v>0</v>
      </c>
      <c r="AC37" s="122">
        <v>0</v>
      </c>
      <c r="AD37" s="122">
        <v>0</v>
      </c>
      <c r="AE37" s="122">
        <v>0</v>
      </c>
      <c r="AF37" s="122">
        <v>0</v>
      </c>
      <c r="AG37" s="122">
        <v>0</v>
      </c>
      <c r="AH37" s="122">
        <v>0</v>
      </c>
      <c r="AI37" s="122">
        <v>228</v>
      </c>
      <c r="AJ37" s="122">
        <v>277</v>
      </c>
      <c r="AK37" s="122">
        <v>0</v>
      </c>
      <c r="AL37" s="122">
        <v>0</v>
      </c>
      <c r="AM37" s="122">
        <v>0</v>
      </c>
      <c r="AN37" s="122">
        <v>0</v>
      </c>
      <c r="AO37" s="122">
        <v>35</v>
      </c>
      <c r="AP37" s="122">
        <v>109</v>
      </c>
      <c r="AQ37" s="122">
        <v>0</v>
      </c>
      <c r="AR37" s="122">
        <v>0</v>
      </c>
      <c r="AS37" s="122">
        <v>0</v>
      </c>
      <c r="AT37" s="122">
        <v>0</v>
      </c>
      <c r="AU37" s="122">
        <v>353</v>
      </c>
      <c r="AV37" s="122">
        <v>7951</v>
      </c>
      <c r="AW37" s="122">
        <v>353</v>
      </c>
      <c r="AX37" s="122">
        <v>5010</v>
      </c>
      <c r="AY37" s="122">
        <v>133</v>
      </c>
      <c r="AZ37" s="122">
        <v>638.5583333333333</v>
      </c>
      <c r="BA37" s="13"/>
    </row>
    <row r="38" spans="1:53" ht="19.5" customHeight="1">
      <c r="A38" s="21" t="s">
        <v>34</v>
      </c>
      <c r="B38" s="120">
        <v>40</v>
      </c>
      <c r="C38" s="120" t="s">
        <v>7</v>
      </c>
      <c r="D38" s="121">
        <v>1</v>
      </c>
      <c r="E38" s="122">
        <v>485</v>
      </c>
      <c r="F38" s="122">
        <v>2999</v>
      </c>
      <c r="G38" s="122">
        <v>141</v>
      </c>
      <c r="H38" s="122">
        <v>203</v>
      </c>
      <c r="I38" s="122">
        <v>485</v>
      </c>
      <c r="J38" s="122">
        <v>316</v>
      </c>
      <c r="K38" s="122">
        <v>89</v>
      </c>
      <c r="L38" s="122">
        <v>251</v>
      </c>
      <c r="M38" s="122">
        <v>0</v>
      </c>
      <c r="N38" s="122">
        <v>0</v>
      </c>
      <c r="O38" s="122">
        <v>360</v>
      </c>
      <c r="P38" s="122">
        <v>49</v>
      </c>
      <c r="Q38" s="122">
        <v>1</v>
      </c>
      <c r="R38" s="122">
        <v>620</v>
      </c>
      <c r="S38" s="122">
        <v>51</v>
      </c>
      <c r="T38" s="122">
        <v>30</v>
      </c>
      <c r="U38" s="122">
        <v>91</v>
      </c>
      <c r="V38" s="122">
        <v>519</v>
      </c>
      <c r="W38" s="122">
        <v>0</v>
      </c>
      <c r="X38" s="122">
        <v>0</v>
      </c>
      <c r="Y38" s="122">
        <v>0</v>
      </c>
      <c r="Z38" s="122">
        <v>0</v>
      </c>
      <c r="AA38" s="122">
        <v>0</v>
      </c>
      <c r="AB38" s="122">
        <v>0</v>
      </c>
      <c r="AC38" s="122">
        <v>0</v>
      </c>
      <c r="AD38" s="122">
        <v>0</v>
      </c>
      <c r="AE38" s="122">
        <v>0</v>
      </c>
      <c r="AF38" s="122">
        <v>0</v>
      </c>
      <c r="AG38" s="122">
        <v>0</v>
      </c>
      <c r="AH38" s="122">
        <v>0</v>
      </c>
      <c r="AI38" s="122">
        <v>285</v>
      </c>
      <c r="AJ38" s="122">
        <v>302</v>
      </c>
      <c r="AK38" s="122">
        <v>0</v>
      </c>
      <c r="AL38" s="122">
        <v>0</v>
      </c>
      <c r="AM38" s="122">
        <v>0</v>
      </c>
      <c r="AN38" s="122">
        <v>0</v>
      </c>
      <c r="AO38" s="122">
        <v>43</v>
      </c>
      <c r="AP38" s="122">
        <v>105</v>
      </c>
      <c r="AQ38" s="122">
        <v>0</v>
      </c>
      <c r="AR38" s="122">
        <v>0</v>
      </c>
      <c r="AS38" s="122">
        <v>0</v>
      </c>
      <c r="AT38" s="122">
        <v>0</v>
      </c>
      <c r="AU38" s="122">
        <v>470</v>
      </c>
      <c r="AV38" s="122">
        <v>9119</v>
      </c>
      <c r="AW38" s="122">
        <v>459</v>
      </c>
      <c r="AX38" s="122">
        <v>5659</v>
      </c>
      <c r="AY38" s="122">
        <v>190</v>
      </c>
      <c r="AZ38" s="122">
        <v>746.0329896907217</v>
      </c>
      <c r="BA38" s="13"/>
    </row>
    <row r="39" spans="1:53" ht="19.5" customHeight="1">
      <c r="A39" s="21" t="s">
        <v>35</v>
      </c>
      <c r="B39" s="120">
        <v>40</v>
      </c>
      <c r="C39" s="120" t="s">
        <v>7</v>
      </c>
      <c r="D39" s="121">
        <v>1</v>
      </c>
      <c r="E39" s="122">
        <v>503</v>
      </c>
      <c r="F39" s="122">
        <v>3027</v>
      </c>
      <c r="G39" s="122">
        <v>180</v>
      </c>
      <c r="H39" s="122">
        <v>184</v>
      </c>
      <c r="I39" s="122">
        <v>503</v>
      </c>
      <c r="J39" s="122">
        <v>320</v>
      </c>
      <c r="K39" s="122">
        <v>92</v>
      </c>
      <c r="L39" s="122">
        <v>263</v>
      </c>
      <c r="M39" s="122">
        <v>0</v>
      </c>
      <c r="N39" s="122">
        <v>0</v>
      </c>
      <c r="O39" s="122">
        <v>435</v>
      </c>
      <c r="P39" s="122">
        <v>38</v>
      </c>
      <c r="Q39" s="122">
        <v>0</v>
      </c>
      <c r="R39" s="122">
        <v>0</v>
      </c>
      <c r="S39" s="122">
        <v>8</v>
      </c>
      <c r="T39" s="122">
        <v>14</v>
      </c>
      <c r="U39" s="122">
        <v>88</v>
      </c>
      <c r="V39" s="122">
        <v>632</v>
      </c>
      <c r="W39" s="122">
        <v>0</v>
      </c>
      <c r="X39" s="122">
        <v>0</v>
      </c>
      <c r="Y39" s="122">
        <v>0</v>
      </c>
      <c r="Z39" s="122">
        <v>0</v>
      </c>
      <c r="AA39" s="122">
        <v>0</v>
      </c>
      <c r="AB39" s="122">
        <v>0</v>
      </c>
      <c r="AC39" s="122">
        <v>0</v>
      </c>
      <c r="AD39" s="122">
        <v>0</v>
      </c>
      <c r="AE39" s="122">
        <v>0</v>
      </c>
      <c r="AF39" s="122">
        <v>0</v>
      </c>
      <c r="AG39" s="122">
        <v>0</v>
      </c>
      <c r="AH39" s="122">
        <v>0</v>
      </c>
      <c r="AI39" s="122">
        <v>289</v>
      </c>
      <c r="AJ39" s="122">
        <v>405</v>
      </c>
      <c r="AK39" s="122">
        <v>0</v>
      </c>
      <c r="AL39" s="122">
        <v>0</v>
      </c>
      <c r="AM39" s="122">
        <v>0</v>
      </c>
      <c r="AN39" s="122">
        <v>0</v>
      </c>
      <c r="AO39" s="122">
        <v>0</v>
      </c>
      <c r="AP39" s="122">
        <v>0</v>
      </c>
      <c r="AQ39" s="122">
        <v>12</v>
      </c>
      <c r="AR39" s="122">
        <v>103</v>
      </c>
      <c r="AS39" s="122">
        <v>0</v>
      </c>
      <c r="AT39" s="122">
        <v>0</v>
      </c>
      <c r="AU39" s="122">
        <v>470</v>
      </c>
      <c r="AV39" s="122">
        <v>9334</v>
      </c>
      <c r="AW39" s="122">
        <v>462</v>
      </c>
      <c r="AX39" s="122">
        <v>5680</v>
      </c>
      <c r="AY39" s="122">
        <v>260</v>
      </c>
      <c r="AZ39" s="122">
        <v>812.7534791252485</v>
      </c>
      <c r="BA39" s="13"/>
    </row>
    <row r="40" spans="1:53" ht="19.5" customHeight="1">
      <c r="A40" s="21" t="s">
        <v>78</v>
      </c>
      <c r="B40" s="120">
        <v>42</v>
      </c>
      <c r="C40" s="120" t="s">
        <v>7</v>
      </c>
      <c r="D40" s="121">
        <v>9</v>
      </c>
      <c r="E40" s="122">
        <v>660</v>
      </c>
      <c r="F40" s="122">
        <v>3178</v>
      </c>
      <c r="G40" s="122">
        <v>277</v>
      </c>
      <c r="H40" s="122">
        <v>207</v>
      </c>
      <c r="I40" s="122">
        <v>660</v>
      </c>
      <c r="J40" s="122">
        <v>202</v>
      </c>
      <c r="K40" s="122">
        <v>101</v>
      </c>
      <c r="L40" s="122">
        <v>249</v>
      </c>
      <c r="M40" s="122">
        <v>0</v>
      </c>
      <c r="N40" s="122">
        <v>0</v>
      </c>
      <c r="O40" s="122">
        <v>545</v>
      </c>
      <c r="P40" s="122">
        <v>76</v>
      </c>
      <c r="Q40" s="122">
        <v>2</v>
      </c>
      <c r="R40" s="122">
        <v>540</v>
      </c>
      <c r="S40" s="122">
        <v>132</v>
      </c>
      <c r="T40" s="122">
        <v>100</v>
      </c>
      <c r="U40" s="122">
        <v>94</v>
      </c>
      <c r="V40" s="122">
        <v>521</v>
      </c>
      <c r="W40" s="122">
        <v>0</v>
      </c>
      <c r="X40" s="122">
        <v>0</v>
      </c>
      <c r="Y40" s="122">
        <v>0</v>
      </c>
      <c r="Z40" s="122">
        <v>0</v>
      </c>
      <c r="AA40" s="122">
        <v>0</v>
      </c>
      <c r="AB40" s="122">
        <v>0</v>
      </c>
      <c r="AC40" s="122">
        <v>0</v>
      </c>
      <c r="AD40" s="122">
        <v>0</v>
      </c>
      <c r="AE40" s="122">
        <v>0</v>
      </c>
      <c r="AF40" s="122">
        <v>0</v>
      </c>
      <c r="AG40" s="122">
        <v>0</v>
      </c>
      <c r="AH40" s="122">
        <v>0</v>
      </c>
      <c r="AI40" s="122">
        <v>451</v>
      </c>
      <c r="AJ40" s="122">
        <v>505</v>
      </c>
      <c r="AK40" s="122">
        <v>30</v>
      </c>
      <c r="AL40" s="122">
        <v>42</v>
      </c>
      <c r="AM40" s="122">
        <v>0</v>
      </c>
      <c r="AN40" s="122">
        <v>0</v>
      </c>
      <c r="AO40" s="122">
        <v>91</v>
      </c>
      <c r="AP40" s="122">
        <v>107</v>
      </c>
      <c r="AQ40" s="122">
        <v>80</v>
      </c>
      <c r="AR40" s="122">
        <v>207</v>
      </c>
      <c r="AS40" s="122">
        <v>0</v>
      </c>
      <c r="AT40" s="122">
        <v>0</v>
      </c>
      <c r="AU40" s="122">
        <v>661</v>
      </c>
      <c r="AV40" s="122">
        <v>9062</v>
      </c>
      <c r="AW40" s="122">
        <v>650</v>
      </c>
      <c r="AX40" s="122">
        <v>5745</v>
      </c>
      <c r="AY40" s="122">
        <v>312</v>
      </c>
      <c r="AZ40" s="122">
        <v>872.4151515151515</v>
      </c>
      <c r="BA40" s="13"/>
    </row>
    <row r="41" spans="1:53" ht="19.5" customHeight="1">
      <c r="A41" s="21" t="s">
        <v>79</v>
      </c>
      <c r="B41" s="120">
        <v>41</v>
      </c>
      <c r="C41" s="120" t="s">
        <v>7</v>
      </c>
      <c r="D41" s="121">
        <v>4</v>
      </c>
      <c r="E41" s="122">
        <v>501</v>
      </c>
      <c r="F41" s="122">
        <v>2887</v>
      </c>
      <c r="G41" s="122">
        <v>209</v>
      </c>
      <c r="H41" s="122">
        <v>194</v>
      </c>
      <c r="I41" s="122">
        <v>501</v>
      </c>
      <c r="J41" s="122">
        <v>183</v>
      </c>
      <c r="K41" s="122">
        <v>62</v>
      </c>
      <c r="L41" s="122">
        <v>259</v>
      </c>
      <c r="M41" s="122">
        <v>1</v>
      </c>
      <c r="N41" s="122">
        <v>500</v>
      </c>
      <c r="O41" s="122">
        <v>425</v>
      </c>
      <c r="P41" s="122">
        <v>49</v>
      </c>
      <c r="Q41" s="122">
        <v>0</v>
      </c>
      <c r="R41" s="122">
        <v>0</v>
      </c>
      <c r="S41" s="122">
        <v>65</v>
      </c>
      <c r="T41" s="122">
        <v>124</v>
      </c>
      <c r="U41" s="122">
        <v>58</v>
      </c>
      <c r="V41" s="122">
        <v>651</v>
      </c>
      <c r="W41" s="122">
        <v>0</v>
      </c>
      <c r="X41" s="122">
        <v>0</v>
      </c>
      <c r="Y41" s="122">
        <v>0</v>
      </c>
      <c r="Z41" s="122">
        <v>0</v>
      </c>
      <c r="AA41" s="122">
        <v>0</v>
      </c>
      <c r="AB41" s="122">
        <v>0</v>
      </c>
      <c r="AC41" s="122">
        <v>0</v>
      </c>
      <c r="AD41" s="122">
        <v>0</v>
      </c>
      <c r="AE41" s="122">
        <v>0</v>
      </c>
      <c r="AF41" s="122">
        <v>0</v>
      </c>
      <c r="AG41" s="122">
        <v>0</v>
      </c>
      <c r="AH41" s="122">
        <v>0</v>
      </c>
      <c r="AI41" s="122">
        <v>312</v>
      </c>
      <c r="AJ41" s="122">
        <v>401</v>
      </c>
      <c r="AK41" s="122">
        <v>79</v>
      </c>
      <c r="AL41" s="122">
        <v>43</v>
      </c>
      <c r="AM41" s="122">
        <v>0</v>
      </c>
      <c r="AN41" s="122">
        <v>0</v>
      </c>
      <c r="AO41" s="122">
        <v>74</v>
      </c>
      <c r="AP41" s="122">
        <v>108</v>
      </c>
      <c r="AQ41" s="122">
        <v>0</v>
      </c>
      <c r="AR41" s="122">
        <v>0</v>
      </c>
      <c r="AS41" s="122">
        <v>0</v>
      </c>
      <c r="AT41" s="122">
        <v>0</v>
      </c>
      <c r="AU41" s="122">
        <v>503</v>
      </c>
      <c r="AV41" s="122">
        <v>8529</v>
      </c>
      <c r="AW41" s="122">
        <v>487</v>
      </c>
      <c r="AX41" s="122">
        <v>5151</v>
      </c>
      <c r="AY41" s="122">
        <v>344</v>
      </c>
      <c r="AZ41" s="122">
        <v>702.4570858283433</v>
      </c>
      <c r="BA41" s="13"/>
    </row>
    <row r="42" spans="1:53" ht="19.5" customHeight="1">
      <c r="A42" s="21" t="s">
        <v>80</v>
      </c>
      <c r="B42" s="120">
        <v>38</v>
      </c>
      <c r="C42" s="120" t="s">
        <v>7</v>
      </c>
      <c r="D42" s="121">
        <v>7</v>
      </c>
      <c r="E42" s="122">
        <v>443</v>
      </c>
      <c r="F42" s="122">
        <v>2872</v>
      </c>
      <c r="G42" s="122">
        <v>129</v>
      </c>
      <c r="H42" s="122">
        <v>202</v>
      </c>
      <c r="I42" s="122">
        <v>442</v>
      </c>
      <c r="J42" s="122">
        <v>243</v>
      </c>
      <c r="K42" s="122">
        <v>68</v>
      </c>
      <c r="L42" s="122">
        <v>262</v>
      </c>
      <c r="M42" s="122">
        <v>0</v>
      </c>
      <c r="N42" s="122">
        <v>0</v>
      </c>
      <c r="O42" s="122">
        <v>338</v>
      </c>
      <c r="P42" s="122">
        <v>51</v>
      </c>
      <c r="Q42" s="122">
        <v>0</v>
      </c>
      <c r="R42" s="122">
        <v>0</v>
      </c>
      <c r="S42" s="122">
        <v>0</v>
      </c>
      <c r="T42" s="122">
        <v>0</v>
      </c>
      <c r="U42" s="122">
        <v>117</v>
      </c>
      <c r="V42" s="122">
        <v>405</v>
      </c>
      <c r="W42" s="122">
        <v>0</v>
      </c>
      <c r="X42" s="122">
        <v>0</v>
      </c>
      <c r="Y42" s="122">
        <v>0</v>
      </c>
      <c r="Z42" s="122">
        <v>0</v>
      </c>
      <c r="AA42" s="122">
        <v>0</v>
      </c>
      <c r="AB42" s="122">
        <v>0</v>
      </c>
      <c r="AC42" s="122">
        <v>0</v>
      </c>
      <c r="AD42" s="122">
        <v>0</v>
      </c>
      <c r="AE42" s="122">
        <v>0</v>
      </c>
      <c r="AF42" s="122">
        <v>0</v>
      </c>
      <c r="AG42" s="122">
        <v>0</v>
      </c>
      <c r="AH42" s="122">
        <v>0</v>
      </c>
      <c r="AI42" s="122">
        <v>237</v>
      </c>
      <c r="AJ42" s="122">
        <v>341</v>
      </c>
      <c r="AK42" s="122">
        <v>79</v>
      </c>
      <c r="AL42" s="122">
        <v>43</v>
      </c>
      <c r="AM42" s="122">
        <v>0</v>
      </c>
      <c r="AN42" s="122">
        <v>0</v>
      </c>
      <c r="AO42" s="122">
        <v>0</v>
      </c>
      <c r="AP42" s="122">
        <v>0</v>
      </c>
      <c r="AQ42" s="122">
        <v>0</v>
      </c>
      <c r="AR42" s="122">
        <v>0</v>
      </c>
      <c r="AS42" s="122">
        <v>0</v>
      </c>
      <c r="AT42" s="122">
        <v>0</v>
      </c>
      <c r="AU42" s="122">
        <v>432</v>
      </c>
      <c r="AV42" s="122">
        <v>8874</v>
      </c>
      <c r="AW42" s="122">
        <v>421</v>
      </c>
      <c r="AX42" s="122">
        <v>5377</v>
      </c>
      <c r="AY42" s="122">
        <v>208</v>
      </c>
      <c r="AZ42" s="122">
        <v>677.4650112866817</v>
      </c>
      <c r="BA42" s="13"/>
    </row>
    <row r="43" spans="1:53" ht="19.5" customHeight="1">
      <c r="A43" s="21" t="s">
        <v>81</v>
      </c>
      <c r="B43" s="120">
        <v>42</v>
      </c>
      <c r="C43" s="120" t="s">
        <v>7</v>
      </c>
      <c r="D43" s="121">
        <v>0</v>
      </c>
      <c r="E43" s="122">
        <v>495</v>
      </c>
      <c r="F43" s="122">
        <v>3175</v>
      </c>
      <c r="G43" s="122">
        <v>191</v>
      </c>
      <c r="H43" s="122">
        <v>206</v>
      </c>
      <c r="I43" s="122">
        <v>495</v>
      </c>
      <c r="J43" s="122">
        <v>200</v>
      </c>
      <c r="K43" s="122">
        <v>55</v>
      </c>
      <c r="L43" s="122">
        <v>257</v>
      </c>
      <c r="M43" s="122">
        <v>0</v>
      </c>
      <c r="N43" s="122">
        <v>0</v>
      </c>
      <c r="O43" s="122">
        <v>348</v>
      </c>
      <c r="P43" s="122">
        <v>50</v>
      </c>
      <c r="Q43" s="122">
        <v>1</v>
      </c>
      <c r="R43" s="122">
        <v>540</v>
      </c>
      <c r="S43" s="122">
        <v>0</v>
      </c>
      <c r="T43" s="122">
        <v>0</v>
      </c>
      <c r="U43" s="122">
        <v>79</v>
      </c>
      <c r="V43" s="122">
        <v>509</v>
      </c>
      <c r="W43" s="122">
        <v>0</v>
      </c>
      <c r="X43" s="122">
        <v>0</v>
      </c>
      <c r="Y43" s="122">
        <v>0</v>
      </c>
      <c r="Z43" s="122">
        <v>0</v>
      </c>
      <c r="AA43" s="122">
        <v>0</v>
      </c>
      <c r="AB43" s="122">
        <v>0</v>
      </c>
      <c r="AC43" s="122">
        <v>0</v>
      </c>
      <c r="AD43" s="122">
        <v>0</v>
      </c>
      <c r="AE43" s="122">
        <v>0</v>
      </c>
      <c r="AF43" s="122">
        <v>0</v>
      </c>
      <c r="AG43" s="122">
        <v>0</v>
      </c>
      <c r="AH43" s="122">
        <v>0</v>
      </c>
      <c r="AI43" s="122">
        <v>306</v>
      </c>
      <c r="AJ43" s="122">
        <v>333</v>
      </c>
      <c r="AK43" s="122">
        <v>50</v>
      </c>
      <c r="AL43" s="122">
        <v>52</v>
      </c>
      <c r="AM43" s="122">
        <v>0</v>
      </c>
      <c r="AN43" s="122">
        <v>0</v>
      </c>
      <c r="AO43" s="122">
        <v>0</v>
      </c>
      <c r="AP43" s="122">
        <v>0</v>
      </c>
      <c r="AQ43" s="122">
        <v>9</v>
      </c>
      <c r="AR43" s="122">
        <v>120</v>
      </c>
      <c r="AS43" s="122">
        <v>0</v>
      </c>
      <c r="AT43" s="122">
        <v>0</v>
      </c>
      <c r="AU43" s="122">
        <v>478</v>
      </c>
      <c r="AV43" s="122">
        <v>9567</v>
      </c>
      <c r="AW43" s="122">
        <v>474</v>
      </c>
      <c r="AX43" s="122">
        <v>5775</v>
      </c>
      <c r="AY43" s="122">
        <v>279</v>
      </c>
      <c r="AZ43" s="122">
        <v>638.8080808080808</v>
      </c>
      <c r="BA43" s="13"/>
    </row>
    <row r="44" spans="1:53" ht="19.5" customHeight="1">
      <c r="A44" s="21" t="s">
        <v>82</v>
      </c>
      <c r="B44" s="120">
        <v>38</v>
      </c>
      <c r="C44" s="120" t="s">
        <v>7</v>
      </c>
      <c r="D44" s="121">
        <v>9</v>
      </c>
      <c r="E44" s="122">
        <v>338</v>
      </c>
      <c r="F44" s="122">
        <v>2889</v>
      </c>
      <c r="G44" s="122">
        <v>102</v>
      </c>
      <c r="H44" s="122">
        <v>199</v>
      </c>
      <c r="I44" s="122">
        <v>338</v>
      </c>
      <c r="J44" s="122">
        <v>182</v>
      </c>
      <c r="K44" s="122">
        <v>39</v>
      </c>
      <c r="L44" s="122">
        <v>244</v>
      </c>
      <c r="M44" s="122">
        <v>0</v>
      </c>
      <c r="N44" s="122">
        <v>0</v>
      </c>
      <c r="O44" s="122">
        <v>274</v>
      </c>
      <c r="P44" s="122">
        <v>52</v>
      </c>
      <c r="Q44" s="122">
        <v>1</v>
      </c>
      <c r="R44" s="122">
        <v>620</v>
      </c>
      <c r="S44" s="122">
        <v>11</v>
      </c>
      <c r="T44" s="122">
        <v>10</v>
      </c>
      <c r="U44" s="122">
        <v>43</v>
      </c>
      <c r="V44" s="122">
        <v>610</v>
      </c>
      <c r="W44" s="122">
        <v>0</v>
      </c>
      <c r="X44" s="122">
        <v>0</v>
      </c>
      <c r="Y44" s="122">
        <v>0</v>
      </c>
      <c r="Z44" s="122">
        <v>0</v>
      </c>
      <c r="AA44" s="122">
        <v>0</v>
      </c>
      <c r="AB44" s="122">
        <v>0</v>
      </c>
      <c r="AC44" s="122">
        <v>0</v>
      </c>
      <c r="AD44" s="122">
        <v>0</v>
      </c>
      <c r="AE44" s="122">
        <v>0</v>
      </c>
      <c r="AF44" s="122">
        <v>0</v>
      </c>
      <c r="AG44" s="122">
        <v>0</v>
      </c>
      <c r="AH44" s="122">
        <v>0</v>
      </c>
      <c r="AI44" s="122">
        <v>223</v>
      </c>
      <c r="AJ44" s="122">
        <v>370</v>
      </c>
      <c r="AK44" s="122">
        <v>20</v>
      </c>
      <c r="AL44" s="122">
        <v>42</v>
      </c>
      <c r="AM44" s="122">
        <v>0</v>
      </c>
      <c r="AN44" s="122">
        <v>0</v>
      </c>
      <c r="AO44" s="122">
        <v>0</v>
      </c>
      <c r="AP44" s="122">
        <v>0</v>
      </c>
      <c r="AQ44" s="122">
        <v>5</v>
      </c>
      <c r="AR44" s="122">
        <v>104</v>
      </c>
      <c r="AS44" s="122">
        <v>0</v>
      </c>
      <c r="AT44" s="122">
        <v>0</v>
      </c>
      <c r="AU44" s="122">
        <v>318</v>
      </c>
      <c r="AV44" s="122">
        <v>8595</v>
      </c>
      <c r="AW44" s="122">
        <v>315</v>
      </c>
      <c r="AX44" s="122">
        <v>5157</v>
      </c>
      <c r="AY44" s="122">
        <v>179</v>
      </c>
      <c r="AZ44" s="122">
        <v>640.2603550295858</v>
      </c>
      <c r="BA44" s="13"/>
    </row>
    <row r="45" spans="1:53" ht="19.5" customHeight="1">
      <c r="A45" s="21" t="s">
        <v>83</v>
      </c>
      <c r="B45" s="120">
        <v>40</v>
      </c>
      <c r="C45" s="120" t="s">
        <v>7</v>
      </c>
      <c r="D45" s="121">
        <v>3</v>
      </c>
      <c r="E45" s="122">
        <v>522</v>
      </c>
      <c r="F45" s="122">
        <v>2966</v>
      </c>
      <c r="G45" s="122">
        <v>185</v>
      </c>
      <c r="H45" s="122">
        <v>208</v>
      </c>
      <c r="I45" s="122">
        <v>522</v>
      </c>
      <c r="J45" s="122">
        <v>334</v>
      </c>
      <c r="K45" s="122">
        <v>74</v>
      </c>
      <c r="L45" s="122">
        <v>256</v>
      </c>
      <c r="M45" s="122">
        <v>11</v>
      </c>
      <c r="N45" s="122">
        <v>3354</v>
      </c>
      <c r="O45" s="122">
        <v>405</v>
      </c>
      <c r="P45" s="122">
        <v>56</v>
      </c>
      <c r="Q45" s="122">
        <v>0</v>
      </c>
      <c r="R45" s="122">
        <v>0</v>
      </c>
      <c r="S45" s="122">
        <v>71</v>
      </c>
      <c r="T45" s="122">
        <v>418</v>
      </c>
      <c r="U45" s="122">
        <v>92</v>
      </c>
      <c r="V45" s="122">
        <v>621</v>
      </c>
      <c r="W45" s="122">
        <v>0</v>
      </c>
      <c r="X45" s="122">
        <v>0</v>
      </c>
      <c r="Y45" s="122">
        <v>0</v>
      </c>
      <c r="Z45" s="122">
        <v>0</v>
      </c>
      <c r="AA45" s="122">
        <v>0</v>
      </c>
      <c r="AB45" s="122">
        <v>0</v>
      </c>
      <c r="AC45" s="122">
        <v>0</v>
      </c>
      <c r="AD45" s="122">
        <v>0</v>
      </c>
      <c r="AE45" s="122">
        <v>0</v>
      </c>
      <c r="AF45" s="122">
        <v>0</v>
      </c>
      <c r="AG45" s="122">
        <v>0</v>
      </c>
      <c r="AH45" s="122">
        <v>0</v>
      </c>
      <c r="AI45" s="122">
        <v>370</v>
      </c>
      <c r="AJ45" s="122">
        <v>712</v>
      </c>
      <c r="AK45" s="122">
        <v>37</v>
      </c>
      <c r="AL45" s="122">
        <v>471</v>
      </c>
      <c r="AM45" s="122">
        <v>14</v>
      </c>
      <c r="AN45" s="122">
        <v>115</v>
      </c>
      <c r="AO45" s="122">
        <v>45</v>
      </c>
      <c r="AP45" s="122">
        <v>118</v>
      </c>
      <c r="AQ45" s="122">
        <v>14</v>
      </c>
      <c r="AR45" s="122">
        <v>110</v>
      </c>
      <c r="AS45" s="122">
        <v>0</v>
      </c>
      <c r="AT45" s="122">
        <v>0</v>
      </c>
      <c r="AU45" s="122">
        <v>500</v>
      </c>
      <c r="AV45" s="122">
        <v>8801</v>
      </c>
      <c r="AW45" s="122">
        <v>493</v>
      </c>
      <c r="AX45" s="122">
        <v>5915</v>
      </c>
      <c r="AY45" s="122">
        <v>275</v>
      </c>
      <c r="AZ45" s="122">
        <v>1278.7030651340997</v>
      </c>
      <c r="BA45" s="13"/>
    </row>
    <row r="46" spans="1:53" ht="19.5" customHeight="1">
      <c r="A46" s="21" t="s">
        <v>84</v>
      </c>
      <c r="B46" s="120">
        <v>41</v>
      </c>
      <c r="C46" s="120" t="s">
        <v>7</v>
      </c>
      <c r="D46" s="121">
        <v>0</v>
      </c>
      <c r="E46" s="122">
        <v>682</v>
      </c>
      <c r="F46" s="122">
        <v>2903</v>
      </c>
      <c r="G46" s="122">
        <v>281</v>
      </c>
      <c r="H46" s="122">
        <v>198</v>
      </c>
      <c r="I46" s="122">
        <v>682</v>
      </c>
      <c r="J46" s="122">
        <v>198</v>
      </c>
      <c r="K46" s="122">
        <v>103</v>
      </c>
      <c r="L46" s="122">
        <v>258</v>
      </c>
      <c r="M46" s="122">
        <v>0</v>
      </c>
      <c r="N46" s="122">
        <v>0</v>
      </c>
      <c r="O46" s="122">
        <v>564</v>
      </c>
      <c r="P46" s="122">
        <v>49</v>
      </c>
      <c r="Q46" s="122">
        <v>1</v>
      </c>
      <c r="R46" s="122">
        <v>620</v>
      </c>
      <c r="S46" s="122">
        <v>107</v>
      </c>
      <c r="T46" s="122">
        <v>651</v>
      </c>
      <c r="U46" s="122">
        <v>101</v>
      </c>
      <c r="V46" s="122">
        <v>600</v>
      </c>
      <c r="W46" s="122">
        <v>0</v>
      </c>
      <c r="X46" s="122">
        <v>0</v>
      </c>
      <c r="Y46" s="122">
        <v>0</v>
      </c>
      <c r="Z46" s="122">
        <v>0</v>
      </c>
      <c r="AA46" s="122">
        <v>0</v>
      </c>
      <c r="AB46" s="122">
        <v>0</v>
      </c>
      <c r="AC46" s="122">
        <v>0</v>
      </c>
      <c r="AD46" s="122">
        <v>0</v>
      </c>
      <c r="AE46" s="122">
        <v>0</v>
      </c>
      <c r="AF46" s="122">
        <v>0</v>
      </c>
      <c r="AG46" s="122">
        <v>0</v>
      </c>
      <c r="AH46" s="122">
        <v>0</v>
      </c>
      <c r="AI46" s="122">
        <v>354</v>
      </c>
      <c r="AJ46" s="122">
        <v>359</v>
      </c>
      <c r="AK46" s="122">
        <v>104</v>
      </c>
      <c r="AL46" s="122">
        <v>234</v>
      </c>
      <c r="AM46" s="122">
        <v>0</v>
      </c>
      <c r="AN46" s="122">
        <v>0</v>
      </c>
      <c r="AO46" s="122">
        <v>78</v>
      </c>
      <c r="AP46" s="122">
        <v>107</v>
      </c>
      <c r="AQ46" s="122">
        <v>0</v>
      </c>
      <c r="AR46" s="122">
        <v>0</v>
      </c>
      <c r="AS46" s="122">
        <v>0</v>
      </c>
      <c r="AT46" s="122">
        <v>0</v>
      </c>
      <c r="AU46" s="122">
        <v>658</v>
      </c>
      <c r="AV46" s="122">
        <v>8622</v>
      </c>
      <c r="AW46" s="122">
        <v>648</v>
      </c>
      <c r="AX46" s="122">
        <v>5152</v>
      </c>
      <c r="AY46" s="122">
        <v>360</v>
      </c>
      <c r="AZ46" s="122">
        <v>785.233137829912</v>
      </c>
      <c r="BA46" s="13"/>
    </row>
    <row r="47" spans="1:53" ht="19.5" customHeight="1">
      <c r="A47" s="21" t="s">
        <v>87</v>
      </c>
      <c r="B47" s="120">
        <v>38</v>
      </c>
      <c r="C47" s="120" t="s">
        <v>7</v>
      </c>
      <c r="D47" s="121">
        <v>7</v>
      </c>
      <c r="E47" s="122">
        <v>446</v>
      </c>
      <c r="F47" s="122">
        <v>2937</v>
      </c>
      <c r="G47" s="122">
        <v>172</v>
      </c>
      <c r="H47" s="122">
        <v>198</v>
      </c>
      <c r="I47" s="122">
        <v>446</v>
      </c>
      <c r="J47" s="122">
        <v>310</v>
      </c>
      <c r="K47" s="122">
        <v>101</v>
      </c>
      <c r="L47" s="122">
        <v>259</v>
      </c>
      <c r="M47" s="122">
        <v>0</v>
      </c>
      <c r="N47" s="122">
        <v>0</v>
      </c>
      <c r="O47" s="122">
        <v>347</v>
      </c>
      <c r="P47" s="122">
        <v>49</v>
      </c>
      <c r="Q47" s="122">
        <v>1</v>
      </c>
      <c r="R47" s="122">
        <v>460</v>
      </c>
      <c r="S47" s="122">
        <v>63</v>
      </c>
      <c r="T47" s="122">
        <v>72</v>
      </c>
      <c r="U47" s="122">
        <v>67</v>
      </c>
      <c r="V47" s="122">
        <v>554</v>
      </c>
      <c r="W47" s="122">
        <v>0</v>
      </c>
      <c r="X47" s="122">
        <v>0</v>
      </c>
      <c r="Y47" s="122">
        <v>0</v>
      </c>
      <c r="Z47" s="122">
        <v>0</v>
      </c>
      <c r="AA47" s="122">
        <v>0</v>
      </c>
      <c r="AB47" s="122">
        <v>0</v>
      </c>
      <c r="AC47" s="122">
        <v>0</v>
      </c>
      <c r="AD47" s="122">
        <v>0</v>
      </c>
      <c r="AE47" s="122">
        <v>0</v>
      </c>
      <c r="AF47" s="122">
        <v>0</v>
      </c>
      <c r="AG47" s="122">
        <v>0</v>
      </c>
      <c r="AH47" s="122">
        <v>0</v>
      </c>
      <c r="AI47" s="122">
        <v>316</v>
      </c>
      <c r="AJ47" s="122">
        <v>586</v>
      </c>
      <c r="AK47" s="122">
        <v>0</v>
      </c>
      <c r="AL47" s="122">
        <v>0</v>
      </c>
      <c r="AM47" s="122">
        <v>0</v>
      </c>
      <c r="AN47" s="122">
        <v>0</v>
      </c>
      <c r="AO47" s="122">
        <v>41</v>
      </c>
      <c r="AP47" s="122">
        <v>104</v>
      </c>
      <c r="AQ47" s="122">
        <v>46</v>
      </c>
      <c r="AR47" s="122">
        <v>190</v>
      </c>
      <c r="AS47" s="122">
        <v>0</v>
      </c>
      <c r="AT47" s="122">
        <v>0</v>
      </c>
      <c r="AU47" s="122">
        <v>424</v>
      </c>
      <c r="AV47" s="122">
        <v>9121</v>
      </c>
      <c r="AW47" s="122">
        <v>420</v>
      </c>
      <c r="AX47" s="122">
        <v>5353</v>
      </c>
      <c r="AY47" s="122">
        <v>279</v>
      </c>
      <c r="AZ47" s="122">
        <v>1021.9103139013453</v>
      </c>
      <c r="BA47" s="13"/>
    </row>
    <row r="48" spans="1:53" ht="19.5" customHeight="1">
      <c r="A48" s="21"/>
      <c r="B48" s="120"/>
      <c r="C48" s="120"/>
      <c r="D48" s="121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3"/>
    </row>
    <row r="49" spans="1:53" ht="19.5" customHeight="1">
      <c r="A49" s="21" t="s">
        <v>88</v>
      </c>
      <c r="B49" s="120">
        <v>38</v>
      </c>
      <c r="C49" s="120" t="s">
        <v>7</v>
      </c>
      <c r="D49" s="121">
        <v>8</v>
      </c>
      <c r="E49" s="122">
        <v>284</v>
      </c>
      <c r="F49" s="122">
        <v>2919</v>
      </c>
      <c r="G49" s="122">
        <v>89</v>
      </c>
      <c r="H49" s="122">
        <v>205</v>
      </c>
      <c r="I49" s="122">
        <v>283</v>
      </c>
      <c r="J49" s="122">
        <v>184</v>
      </c>
      <c r="K49" s="122">
        <v>52</v>
      </c>
      <c r="L49" s="122">
        <v>255</v>
      </c>
      <c r="M49" s="122">
        <v>0</v>
      </c>
      <c r="N49" s="122">
        <v>0</v>
      </c>
      <c r="O49" s="122">
        <v>222</v>
      </c>
      <c r="P49" s="122">
        <v>48</v>
      </c>
      <c r="Q49" s="122">
        <v>0</v>
      </c>
      <c r="R49" s="122">
        <v>0</v>
      </c>
      <c r="S49" s="122">
        <v>13</v>
      </c>
      <c r="T49" s="122">
        <v>194</v>
      </c>
      <c r="U49" s="122">
        <v>47</v>
      </c>
      <c r="V49" s="122">
        <v>506</v>
      </c>
      <c r="W49" s="122">
        <v>0</v>
      </c>
      <c r="X49" s="122">
        <v>0</v>
      </c>
      <c r="Y49" s="122">
        <v>0</v>
      </c>
      <c r="Z49" s="122">
        <v>0</v>
      </c>
      <c r="AA49" s="122">
        <v>0</v>
      </c>
      <c r="AB49" s="122">
        <v>0</v>
      </c>
      <c r="AC49" s="122">
        <v>0</v>
      </c>
      <c r="AD49" s="122">
        <v>0</v>
      </c>
      <c r="AE49" s="122">
        <v>0</v>
      </c>
      <c r="AF49" s="122">
        <v>0</v>
      </c>
      <c r="AG49" s="122">
        <v>0</v>
      </c>
      <c r="AH49" s="122">
        <v>0</v>
      </c>
      <c r="AI49" s="122">
        <v>169</v>
      </c>
      <c r="AJ49" s="122">
        <v>265</v>
      </c>
      <c r="AK49" s="122">
        <v>20</v>
      </c>
      <c r="AL49" s="122">
        <v>53</v>
      </c>
      <c r="AM49" s="122">
        <v>0</v>
      </c>
      <c r="AN49" s="122">
        <v>0</v>
      </c>
      <c r="AO49" s="122">
        <v>0</v>
      </c>
      <c r="AP49" s="122">
        <v>0</v>
      </c>
      <c r="AQ49" s="122">
        <v>0</v>
      </c>
      <c r="AR49" s="122">
        <v>0</v>
      </c>
      <c r="AS49" s="122">
        <v>0</v>
      </c>
      <c r="AT49" s="122">
        <v>0</v>
      </c>
      <c r="AU49" s="122">
        <v>267</v>
      </c>
      <c r="AV49" s="122">
        <v>8790</v>
      </c>
      <c r="AW49" s="122">
        <v>267</v>
      </c>
      <c r="AX49" s="122">
        <v>5243</v>
      </c>
      <c r="AY49" s="122">
        <v>149</v>
      </c>
      <c r="AZ49" s="122">
        <v>585.8521126760563</v>
      </c>
      <c r="BA49" s="13"/>
    </row>
    <row r="50" spans="1:53" ht="19.5" customHeight="1">
      <c r="A50" s="21" t="s">
        <v>36</v>
      </c>
      <c r="B50" s="120">
        <v>38</v>
      </c>
      <c r="C50" s="120" t="s">
        <v>7</v>
      </c>
      <c r="D50" s="121">
        <v>6</v>
      </c>
      <c r="E50" s="122">
        <v>135</v>
      </c>
      <c r="F50" s="122">
        <v>2866</v>
      </c>
      <c r="G50" s="122">
        <v>47</v>
      </c>
      <c r="H50" s="122">
        <v>192</v>
      </c>
      <c r="I50" s="122">
        <v>135</v>
      </c>
      <c r="J50" s="122">
        <v>176</v>
      </c>
      <c r="K50" s="122">
        <v>29</v>
      </c>
      <c r="L50" s="122">
        <v>258</v>
      </c>
      <c r="M50" s="122">
        <v>0</v>
      </c>
      <c r="N50" s="122">
        <v>0</v>
      </c>
      <c r="O50" s="122">
        <v>108</v>
      </c>
      <c r="P50" s="122">
        <v>70</v>
      </c>
      <c r="Q50" s="122">
        <v>1</v>
      </c>
      <c r="R50" s="122">
        <v>620</v>
      </c>
      <c r="S50" s="122">
        <v>0</v>
      </c>
      <c r="T50" s="122">
        <v>0</v>
      </c>
      <c r="U50" s="122">
        <v>19</v>
      </c>
      <c r="V50" s="122">
        <v>510</v>
      </c>
      <c r="W50" s="122">
        <v>0</v>
      </c>
      <c r="X50" s="122">
        <v>0</v>
      </c>
      <c r="Y50" s="122">
        <v>0</v>
      </c>
      <c r="Z50" s="122">
        <v>0</v>
      </c>
      <c r="AA50" s="122">
        <v>0</v>
      </c>
      <c r="AB50" s="122">
        <v>0</v>
      </c>
      <c r="AC50" s="122">
        <v>0</v>
      </c>
      <c r="AD50" s="122">
        <v>0</v>
      </c>
      <c r="AE50" s="122">
        <v>0</v>
      </c>
      <c r="AF50" s="122">
        <v>0</v>
      </c>
      <c r="AG50" s="122">
        <v>0</v>
      </c>
      <c r="AH50" s="122">
        <v>0</v>
      </c>
      <c r="AI50" s="122">
        <v>59</v>
      </c>
      <c r="AJ50" s="122">
        <v>253</v>
      </c>
      <c r="AK50" s="122">
        <v>0</v>
      </c>
      <c r="AL50" s="122">
        <v>0</v>
      </c>
      <c r="AM50" s="122">
        <v>0</v>
      </c>
      <c r="AN50" s="122">
        <v>0</v>
      </c>
      <c r="AO50" s="122">
        <v>0</v>
      </c>
      <c r="AP50" s="122">
        <v>0</v>
      </c>
      <c r="AQ50" s="122">
        <v>0</v>
      </c>
      <c r="AR50" s="122">
        <v>0</v>
      </c>
      <c r="AS50" s="122">
        <v>0</v>
      </c>
      <c r="AT50" s="122">
        <v>0</v>
      </c>
      <c r="AU50" s="122">
        <v>129</v>
      </c>
      <c r="AV50" s="122">
        <v>8540</v>
      </c>
      <c r="AW50" s="122">
        <v>129</v>
      </c>
      <c r="AX50" s="122">
        <v>5130</v>
      </c>
      <c r="AY50" s="122">
        <v>65</v>
      </c>
      <c r="AZ50" s="122">
        <v>541.2074074074075</v>
      </c>
      <c r="BA50" s="13"/>
    </row>
    <row r="51" spans="1:53" ht="19.5" customHeight="1">
      <c r="A51" s="21" t="s">
        <v>37</v>
      </c>
      <c r="B51" s="120">
        <v>42</v>
      </c>
      <c r="C51" s="120" t="s">
        <v>7</v>
      </c>
      <c r="D51" s="121">
        <v>2</v>
      </c>
      <c r="E51" s="122">
        <v>169</v>
      </c>
      <c r="F51" s="122">
        <v>3085</v>
      </c>
      <c r="G51" s="122">
        <v>69</v>
      </c>
      <c r="H51" s="122">
        <v>186</v>
      </c>
      <c r="I51" s="122">
        <v>168</v>
      </c>
      <c r="J51" s="122">
        <v>99</v>
      </c>
      <c r="K51" s="122">
        <v>16</v>
      </c>
      <c r="L51" s="122">
        <v>266</v>
      </c>
      <c r="M51" s="122">
        <v>0</v>
      </c>
      <c r="N51" s="122">
        <v>0</v>
      </c>
      <c r="O51" s="122">
        <v>113</v>
      </c>
      <c r="P51" s="122">
        <v>36</v>
      </c>
      <c r="Q51" s="122">
        <v>0</v>
      </c>
      <c r="R51" s="122">
        <v>0</v>
      </c>
      <c r="S51" s="122">
        <v>33</v>
      </c>
      <c r="T51" s="122">
        <v>39</v>
      </c>
      <c r="U51" s="122">
        <v>23</v>
      </c>
      <c r="V51" s="122">
        <v>562</v>
      </c>
      <c r="W51" s="122">
        <v>0</v>
      </c>
      <c r="X51" s="122">
        <v>0</v>
      </c>
      <c r="Y51" s="122">
        <v>0</v>
      </c>
      <c r="Z51" s="122">
        <v>0</v>
      </c>
      <c r="AA51" s="122">
        <v>0</v>
      </c>
      <c r="AB51" s="122">
        <v>0</v>
      </c>
      <c r="AC51" s="122">
        <v>0</v>
      </c>
      <c r="AD51" s="122">
        <v>0</v>
      </c>
      <c r="AE51" s="122">
        <v>0</v>
      </c>
      <c r="AF51" s="122">
        <v>0</v>
      </c>
      <c r="AG51" s="122">
        <v>0</v>
      </c>
      <c r="AH51" s="122">
        <v>0</v>
      </c>
      <c r="AI51" s="122">
        <v>110</v>
      </c>
      <c r="AJ51" s="122">
        <v>377</v>
      </c>
      <c r="AK51" s="122">
        <v>0</v>
      </c>
      <c r="AL51" s="122">
        <v>0</v>
      </c>
      <c r="AM51" s="122">
        <v>0</v>
      </c>
      <c r="AN51" s="122">
        <v>0</v>
      </c>
      <c r="AO51" s="122">
        <v>0</v>
      </c>
      <c r="AP51" s="122">
        <v>0</v>
      </c>
      <c r="AQ51" s="122">
        <v>0</v>
      </c>
      <c r="AR51" s="122">
        <v>0</v>
      </c>
      <c r="AS51" s="122">
        <v>0</v>
      </c>
      <c r="AT51" s="122">
        <v>0</v>
      </c>
      <c r="AU51" s="122">
        <v>158</v>
      </c>
      <c r="AV51" s="122">
        <v>9043</v>
      </c>
      <c r="AW51" s="122">
        <v>157</v>
      </c>
      <c r="AX51" s="122">
        <v>5565</v>
      </c>
      <c r="AY51" s="122">
        <v>84</v>
      </c>
      <c r="AZ51" s="122">
        <v>553.094674556213</v>
      </c>
      <c r="BA51" s="13"/>
    </row>
    <row r="52" spans="1:53" ht="19.5" customHeight="1">
      <c r="A52" s="21" t="s">
        <v>38</v>
      </c>
      <c r="B52" s="120">
        <v>40</v>
      </c>
      <c r="C52" s="120" t="s">
        <v>7</v>
      </c>
      <c r="D52" s="121">
        <v>8</v>
      </c>
      <c r="E52" s="122">
        <v>227</v>
      </c>
      <c r="F52" s="122">
        <v>2890</v>
      </c>
      <c r="G52" s="122">
        <v>85</v>
      </c>
      <c r="H52" s="122">
        <v>200</v>
      </c>
      <c r="I52" s="122">
        <v>227</v>
      </c>
      <c r="J52" s="122">
        <v>93</v>
      </c>
      <c r="K52" s="122">
        <v>37</v>
      </c>
      <c r="L52" s="122">
        <v>251</v>
      </c>
      <c r="M52" s="122">
        <v>0</v>
      </c>
      <c r="N52" s="122">
        <v>0</v>
      </c>
      <c r="O52" s="122">
        <v>140</v>
      </c>
      <c r="P52" s="122">
        <v>46</v>
      </c>
      <c r="Q52" s="122">
        <v>0</v>
      </c>
      <c r="R52" s="122">
        <v>0</v>
      </c>
      <c r="S52" s="122">
        <v>19</v>
      </c>
      <c r="T52" s="122">
        <v>26</v>
      </c>
      <c r="U52" s="122">
        <v>54</v>
      </c>
      <c r="V52" s="122">
        <v>408</v>
      </c>
      <c r="W52" s="122">
        <v>0</v>
      </c>
      <c r="X52" s="122">
        <v>0</v>
      </c>
      <c r="Y52" s="122">
        <v>0</v>
      </c>
      <c r="Z52" s="122">
        <v>0</v>
      </c>
      <c r="AA52" s="122">
        <v>0</v>
      </c>
      <c r="AB52" s="122">
        <v>0</v>
      </c>
      <c r="AC52" s="122">
        <v>0</v>
      </c>
      <c r="AD52" s="122">
        <v>0</v>
      </c>
      <c r="AE52" s="122">
        <v>0</v>
      </c>
      <c r="AF52" s="122">
        <v>0</v>
      </c>
      <c r="AG52" s="122">
        <v>0</v>
      </c>
      <c r="AH52" s="122">
        <v>0</v>
      </c>
      <c r="AI52" s="122">
        <v>147</v>
      </c>
      <c r="AJ52" s="122">
        <v>668</v>
      </c>
      <c r="AK52" s="122">
        <v>0</v>
      </c>
      <c r="AL52" s="122">
        <v>0</v>
      </c>
      <c r="AM52" s="122">
        <v>25</v>
      </c>
      <c r="AN52" s="122">
        <v>93</v>
      </c>
      <c r="AO52" s="122">
        <v>0</v>
      </c>
      <c r="AP52" s="122">
        <v>0</v>
      </c>
      <c r="AQ52" s="122">
        <v>0</v>
      </c>
      <c r="AR52" s="122">
        <v>0</v>
      </c>
      <c r="AS52" s="122">
        <v>0</v>
      </c>
      <c r="AT52" s="122">
        <v>0</v>
      </c>
      <c r="AU52" s="122">
        <v>222</v>
      </c>
      <c r="AV52" s="122">
        <v>8248</v>
      </c>
      <c r="AW52" s="122">
        <v>217</v>
      </c>
      <c r="AX52" s="122">
        <v>5034</v>
      </c>
      <c r="AY52" s="122">
        <v>120</v>
      </c>
      <c r="AZ52" s="122">
        <v>779.2290748898679</v>
      </c>
      <c r="BA52" s="13"/>
    </row>
    <row r="53" spans="1:53" ht="19.5" customHeight="1">
      <c r="A53" s="21" t="s">
        <v>39</v>
      </c>
      <c r="B53" s="120">
        <v>40</v>
      </c>
      <c r="C53" s="120" t="s">
        <v>7</v>
      </c>
      <c r="D53" s="121">
        <v>5</v>
      </c>
      <c r="E53" s="122">
        <v>154</v>
      </c>
      <c r="F53" s="122">
        <v>2835</v>
      </c>
      <c r="G53" s="122">
        <v>64</v>
      </c>
      <c r="H53" s="122">
        <v>219</v>
      </c>
      <c r="I53" s="122">
        <v>154</v>
      </c>
      <c r="J53" s="122">
        <v>181</v>
      </c>
      <c r="K53" s="122">
        <v>29</v>
      </c>
      <c r="L53" s="122">
        <v>259</v>
      </c>
      <c r="M53" s="122">
        <v>0</v>
      </c>
      <c r="N53" s="122">
        <v>0</v>
      </c>
      <c r="O53" s="122">
        <v>110</v>
      </c>
      <c r="P53" s="122">
        <v>61</v>
      </c>
      <c r="Q53" s="122">
        <v>0</v>
      </c>
      <c r="R53" s="122">
        <v>0</v>
      </c>
      <c r="S53" s="122">
        <v>0</v>
      </c>
      <c r="T53" s="122">
        <v>0</v>
      </c>
      <c r="U53" s="122">
        <v>23</v>
      </c>
      <c r="V53" s="122">
        <v>618</v>
      </c>
      <c r="W53" s="122">
        <v>0</v>
      </c>
      <c r="X53" s="122">
        <v>0</v>
      </c>
      <c r="Y53" s="122">
        <v>0</v>
      </c>
      <c r="Z53" s="122">
        <v>0</v>
      </c>
      <c r="AA53" s="122">
        <v>0</v>
      </c>
      <c r="AB53" s="122">
        <v>0</v>
      </c>
      <c r="AC53" s="122">
        <v>0</v>
      </c>
      <c r="AD53" s="122">
        <v>0</v>
      </c>
      <c r="AE53" s="122">
        <v>0</v>
      </c>
      <c r="AF53" s="122">
        <v>0</v>
      </c>
      <c r="AG53" s="122">
        <v>0</v>
      </c>
      <c r="AH53" s="122">
        <v>0</v>
      </c>
      <c r="AI53" s="122">
        <v>103</v>
      </c>
      <c r="AJ53" s="122">
        <v>514</v>
      </c>
      <c r="AK53" s="122">
        <v>68</v>
      </c>
      <c r="AL53" s="122">
        <v>49</v>
      </c>
      <c r="AM53" s="122">
        <v>0</v>
      </c>
      <c r="AN53" s="122">
        <v>0</v>
      </c>
      <c r="AO53" s="122">
        <v>0</v>
      </c>
      <c r="AP53" s="122">
        <v>0</v>
      </c>
      <c r="AQ53" s="122">
        <v>2</v>
      </c>
      <c r="AR53" s="122">
        <v>117</v>
      </c>
      <c r="AS53" s="122">
        <v>0</v>
      </c>
      <c r="AT53" s="122">
        <v>0</v>
      </c>
      <c r="AU53" s="122">
        <v>155</v>
      </c>
      <c r="AV53" s="122">
        <v>8567</v>
      </c>
      <c r="AW53" s="122">
        <v>150</v>
      </c>
      <c r="AX53" s="122">
        <v>4580</v>
      </c>
      <c r="AY53" s="122">
        <v>57</v>
      </c>
      <c r="AZ53" s="122">
        <v>823.5909090909091</v>
      </c>
      <c r="BA53" s="13"/>
    </row>
    <row r="54" spans="1:53" ht="19.5" customHeight="1">
      <c r="A54" s="21" t="s">
        <v>40</v>
      </c>
      <c r="B54" s="120">
        <v>38</v>
      </c>
      <c r="C54" s="120" t="s">
        <v>7</v>
      </c>
      <c r="D54" s="121">
        <v>6</v>
      </c>
      <c r="E54" s="122">
        <v>294</v>
      </c>
      <c r="F54" s="122">
        <v>2652</v>
      </c>
      <c r="G54" s="122">
        <v>111</v>
      </c>
      <c r="H54" s="122">
        <v>182</v>
      </c>
      <c r="I54" s="122">
        <v>294</v>
      </c>
      <c r="J54" s="122">
        <v>168</v>
      </c>
      <c r="K54" s="122">
        <v>44</v>
      </c>
      <c r="L54" s="122">
        <v>264</v>
      </c>
      <c r="M54" s="122">
        <v>0</v>
      </c>
      <c r="N54" s="122">
        <v>0</v>
      </c>
      <c r="O54" s="122">
        <v>189</v>
      </c>
      <c r="P54" s="122">
        <v>52</v>
      </c>
      <c r="Q54" s="122">
        <v>0</v>
      </c>
      <c r="R54" s="122">
        <v>0</v>
      </c>
      <c r="S54" s="122">
        <v>116</v>
      </c>
      <c r="T54" s="122">
        <v>48</v>
      </c>
      <c r="U54" s="122">
        <v>40</v>
      </c>
      <c r="V54" s="122">
        <v>570</v>
      </c>
      <c r="W54" s="122">
        <v>0</v>
      </c>
      <c r="X54" s="122">
        <v>0</v>
      </c>
      <c r="Y54" s="122">
        <v>0</v>
      </c>
      <c r="Z54" s="122">
        <v>0</v>
      </c>
      <c r="AA54" s="122">
        <v>0</v>
      </c>
      <c r="AB54" s="122">
        <v>0</v>
      </c>
      <c r="AC54" s="122">
        <v>0</v>
      </c>
      <c r="AD54" s="122">
        <v>0</v>
      </c>
      <c r="AE54" s="122">
        <v>0</v>
      </c>
      <c r="AF54" s="122">
        <v>0</v>
      </c>
      <c r="AG54" s="122">
        <v>0</v>
      </c>
      <c r="AH54" s="122">
        <v>0</v>
      </c>
      <c r="AI54" s="122">
        <v>199</v>
      </c>
      <c r="AJ54" s="122">
        <v>268</v>
      </c>
      <c r="AK54" s="122">
        <v>64</v>
      </c>
      <c r="AL54" s="122">
        <v>61</v>
      </c>
      <c r="AM54" s="122">
        <v>0</v>
      </c>
      <c r="AN54" s="122">
        <v>0</v>
      </c>
      <c r="AO54" s="122">
        <v>38</v>
      </c>
      <c r="AP54" s="122">
        <v>90</v>
      </c>
      <c r="AQ54" s="122">
        <v>0</v>
      </c>
      <c r="AR54" s="122">
        <v>0</v>
      </c>
      <c r="AS54" s="122">
        <v>0</v>
      </c>
      <c r="AT54" s="122">
        <v>0</v>
      </c>
      <c r="AU54" s="122">
        <v>278</v>
      </c>
      <c r="AV54" s="122">
        <v>7811</v>
      </c>
      <c r="AW54" s="122">
        <v>276</v>
      </c>
      <c r="AX54" s="122">
        <v>4688</v>
      </c>
      <c r="AY54" s="122">
        <v>134</v>
      </c>
      <c r="AZ54" s="122">
        <v>612.4557823129252</v>
      </c>
      <c r="BA54" s="13"/>
    </row>
    <row r="55" spans="1:53" ht="19.5" customHeight="1">
      <c r="A55" s="21" t="s">
        <v>41</v>
      </c>
      <c r="B55" s="120">
        <v>38</v>
      </c>
      <c r="C55" s="120" t="s">
        <v>7</v>
      </c>
      <c r="D55" s="121">
        <v>9</v>
      </c>
      <c r="E55" s="122">
        <v>104</v>
      </c>
      <c r="F55" s="122">
        <v>2930</v>
      </c>
      <c r="G55" s="122">
        <v>33</v>
      </c>
      <c r="H55" s="122">
        <v>160</v>
      </c>
      <c r="I55" s="122">
        <v>104</v>
      </c>
      <c r="J55" s="122">
        <v>104</v>
      </c>
      <c r="K55" s="122">
        <v>11</v>
      </c>
      <c r="L55" s="122">
        <v>257</v>
      </c>
      <c r="M55" s="122">
        <v>0</v>
      </c>
      <c r="N55" s="122">
        <v>0</v>
      </c>
      <c r="O55" s="122">
        <v>67</v>
      </c>
      <c r="P55" s="122">
        <v>71</v>
      </c>
      <c r="Q55" s="122">
        <v>0</v>
      </c>
      <c r="R55" s="122">
        <v>0</v>
      </c>
      <c r="S55" s="122">
        <v>0</v>
      </c>
      <c r="T55" s="122">
        <v>0</v>
      </c>
      <c r="U55" s="122">
        <v>19</v>
      </c>
      <c r="V55" s="122">
        <v>667</v>
      </c>
      <c r="W55" s="122">
        <v>0</v>
      </c>
      <c r="X55" s="122">
        <v>0</v>
      </c>
      <c r="Y55" s="122">
        <v>0</v>
      </c>
      <c r="Z55" s="122">
        <v>0</v>
      </c>
      <c r="AA55" s="122">
        <v>0</v>
      </c>
      <c r="AB55" s="122">
        <v>0</v>
      </c>
      <c r="AC55" s="122">
        <v>0</v>
      </c>
      <c r="AD55" s="122">
        <v>0</v>
      </c>
      <c r="AE55" s="122">
        <v>0</v>
      </c>
      <c r="AF55" s="122">
        <v>0</v>
      </c>
      <c r="AG55" s="122">
        <v>0</v>
      </c>
      <c r="AH55" s="122">
        <v>0</v>
      </c>
      <c r="AI55" s="122">
        <v>72</v>
      </c>
      <c r="AJ55" s="122">
        <v>509</v>
      </c>
      <c r="AK55" s="122">
        <v>46</v>
      </c>
      <c r="AL55" s="122">
        <v>73</v>
      </c>
      <c r="AM55" s="122">
        <v>0</v>
      </c>
      <c r="AN55" s="122">
        <v>0</v>
      </c>
      <c r="AO55" s="122">
        <v>0</v>
      </c>
      <c r="AP55" s="122">
        <v>0</v>
      </c>
      <c r="AQ55" s="122">
        <v>0</v>
      </c>
      <c r="AR55" s="122">
        <v>0</v>
      </c>
      <c r="AS55" s="122">
        <v>0</v>
      </c>
      <c r="AT55" s="122">
        <v>0</v>
      </c>
      <c r="AU55" s="122">
        <v>101</v>
      </c>
      <c r="AV55" s="122">
        <v>8716</v>
      </c>
      <c r="AW55" s="122">
        <v>99</v>
      </c>
      <c r="AX55" s="122">
        <v>5058</v>
      </c>
      <c r="AY55" s="122">
        <v>52</v>
      </c>
      <c r="AZ55" s="122">
        <v>734.2211538461538</v>
      </c>
      <c r="BA55" s="13"/>
    </row>
    <row r="56" spans="1:53" ht="19.5" customHeight="1">
      <c r="A56" s="21" t="s">
        <v>42</v>
      </c>
      <c r="B56" s="120">
        <v>38</v>
      </c>
      <c r="C56" s="120" t="s">
        <v>7</v>
      </c>
      <c r="D56" s="121">
        <v>5</v>
      </c>
      <c r="E56" s="122">
        <v>212</v>
      </c>
      <c r="F56" s="122">
        <v>2765</v>
      </c>
      <c r="G56" s="122">
        <v>57</v>
      </c>
      <c r="H56" s="122">
        <v>210</v>
      </c>
      <c r="I56" s="122">
        <v>212</v>
      </c>
      <c r="J56" s="122">
        <v>87</v>
      </c>
      <c r="K56" s="122">
        <v>25</v>
      </c>
      <c r="L56" s="122">
        <v>250</v>
      </c>
      <c r="M56" s="122">
        <v>0</v>
      </c>
      <c r="N56" s="122">
        <v>0</v>
      </c>
      <c r="O56" s="122">
        <v>180</v>
      </c>
      <c r="P56" s="122">
        <v>55</v>
      </c>
      <c r="Q56" s="122">
        <v>0</v>
      </c>
      <c r="R56" s="122">
        <v>0</v>
      </c>
      <c r="S56" s="122">
        <v>0</v>
      </c>
      <c r="T56" s="122">
        <v>0</v>
      </c>
      <c r="U56" s="122">
        <v>38</v>
      </c>
      <c r="V56" s="122">
        <v>531</v>
      </c>
      <c r="W56" s="122">
        <v>0</v>
      </c>
      <c r="X56" s="122">
        <v>0</v>
      </c>
      <c r="Y56" s="122">
        <v>0</v>
      </c>
      <c r="Z56" s="122">
        <v>0</v>
      </c>
      <c r="AA56" s="122">
        <v>0</v>
      </c>
      <c r="AB56" s="122">
        <v>0</v>
      </c>
      <c r="AC56" s="122">
        <v>0</v>
      </c>
      <c r="AD56" s="122">
        <v>0</v>
      </c>
      <c r="AE56" s="122">
        <v>0</v>
      </c>
      <c r="AF56" s="122">
        <v>0</v>
      </c>
      <c r="AG56" s="122">
        <v>0</v>
      </c>
      <c r="AH56" s="122">
        <v>0</v>
      </c>
      <c r="AI56" s="122">
        <v>150</v>
      </c>
      <c r="AJ56" s="122">
        <v>283</v>
      </c>
      <c r="AK56" s="122">
        <v>20</v>
      </c>
      <c r="AL56" s="122">
        <v>48</v>
      </c>
      <c r="AM56" s="122">
        <v>0</v>
      </c>
      <c r="AN56" s="122">
        <v>0</v>
      </c>
      <c r="AO56" s="122">
        <v>0</v>
      </c>
      <c r="AP56" s="122">
        <v>0</v>
      </c>
      <c r="AQ56" s="122">
        <v>16</v>
      </c>
      <c r="AR56" s="122">
        <v>199</v>
      </c>
      <c r="AS56" s="122">
        <v>0</v>
      </c>
      <c r="AT56" s="122">
        <v>0</v>
      </c>
      <c r="AU56" s="122">
        <v>203</v>
      </c>
      <c r="AV56" s="122">
        <v>7923</v>
      </c>
      <c r="AW56" s="122">
        <v>199</v>
      </c>
      <c r="AX56" s="122">
        <v>4815</v>
      </c>
      <c r="AY56" s="122">
        <v>86</v>
      </c>
      <c r="AZ56" s="122">
        <v>534.6037735849056</v>
      </c>
      <c r="BA56" s="13"/>
    </row>
    <row r="57" spans="1:53" ht="19.5" customHeight="1">
      <c r="A57" s="21" t="s">
        <v>43</v>
      </c>
      <c r="B57" s="120">
        <v>38</v>
      </c>
      <c r="C57" s="120" t="s">
        <v>7</v>
      </c>
      <c r="D57" s="121">
        <v>0</v>
      </c>
      <c r="E57" s="122">
        <v>396</v>
      </c>
      <c r="F57" s="122">
        <v>2758</v>
      </c>
      <c r="G57" s="122">
        <v>108</v>
      </c>
      <c r="H57" s="122">
        <v>184</v>
      </c>
      <c r="I57" s="122">
        <v>396</v>
      </c>
      <c r="J57" s="122">
        <v>86</v>
      </c>
      <c r="K57" s="122">
        <v>78</v>
      </c>
      <c r="L57" s="122">
        <v>261</v>
      </c>
      <c r="M57" s="122">
        <v>0</v>
      </c>
      <c r="N57" s="122">
        <v>0</v>
      </c>
      <c r="O57" s="122">
        <v>327</v>
      </c>
      <c r="P57" s="122">
        <v>46</v>
      </c>
      <c r="Q57" s="122">
        <v>0</v>
      </c>
      <c r="R57" s="122">
        <v>0</v>
      </c>
      <c r="S57" s="122">
        <v>23</v>
      </c>
      <c r="T57" s="122">
        <v>25</v>
      </c>
      <c r="U57" s="122">
        <v>44</v>
      </c>
      <c r="V57" s="122">
        <v>600</v>
      </c>
      <c r="W57" s="122">
        <v>0</v>
      </c>
      <c r="X57" s="122">
        <v>0</v>
      </c>
      <c r="Y57" s="122">
        <v>0</v>
      </c>
      <c r="Z57" s="122">
        <v>0</v>
      </c>
      <c r="AA57" s="122">
        <v>0</v>
      </c>
      <c r="AB57" s="122">
        <v>0</v>
      </c>
      <c r="AC57" s="122">
        <v>0</v>
      </c>
      <c r="AD57" s="122">
        <v>0</v>
      </c>
      <c r="AE57" s="122">
        <v>0</v>
      </c>
      <c r="AF57" s="122">
        <v>0</v>
      </c>
      <c r="AG57" s="122">
        <v>0</v>
      </c>
      <c r="AH57" s="122">
        <v>0</v>
      </c>
      <c r="AI57" s="122">
        <v>263</v>
      </c>
      <c r="AJ57" s="122">
        <v>355</v>
      </c>
      <c r="AK57" s="122">
        <v>20</v>
      </c>
      <c r="AL57" s="122">
        <v>48</v>
      </c>
      <c r="AM57" s="122">
        <v>1</v>
      </c>
      <c r="AN57" s="122">
        <v>240</v>
      </c>
      <c r="AO57" s="122">
        <v>0</v>
      </c>
      <c r="AP57" s="122">
        <v>0</v>
      </c>
      <c r="AQ57" s="122">
        <v>1</v>
      </c>
      <c r="AR57" s="122">
        <v>41</v>
      </c>
      <c r="AS57" s="122">
        <v>0</v>
      </c>
      <c r="AT57" s="122">
        <v>0</v>
      </c>
      <c r="AU57" s="122">
        <v>373</v>
      </c>
      <c r="AV57" s="122">
        <v>7836</v>
      </c>
      <c r="AW57" s="122">
        <v>365</v>
      </c>
      <c r="AX57" s="122">
        <v>4765</v>
      </c>
      <c r="AY57" s="122">
        <v>205</v>
      </c>
      <c r="AZ57" s="122">
        <v>532.5984848484849</v>
      </c>
      <c r="BA57" s="13"/>
    </row>
    <row r="58" spans="1:53" ht="19.5" customHeight="1">
      <c r="A58" s="21" t="s">
        <v>44</v>
      </c>
      <c r="B58" s="120">
        <v>41</v>
      </c>
      <c r="C58" s="120" t="s">
        <v>7</v>
      </c>
      <c r="D58" s="121">
        <v>3</v>
      </c>
      <c r="E58" s="122">
        <v>209</v>
      </c>
      <c r="F58" s="122">
        <v>2887</v>
      </c>
      <c r="G58" s="122">
        <v>78</v>
      </c>
      <c r="H58" s="122">
        <v>217</v>
      </c>
      <c r="I58" s="122">
        <v>0</v>
      </c>
      <c r="J58" s="122">
        <v>0</v>
      </c>
      <c r="K58" s="122">
        <v>34</v>
      </c>
      <c r="L58" s="122">
        <v>244</v>
      </c>
      <c r="M58" s="122">
        <v>0</v>
      </c>
      <c r="N58" s="122">
        <v>0</v>
      </c>
      <c r="O58" s="122">
        <v>184</v>
      </c>
      <c r="P58" s="122">
        <v>83</v>
      </c>
      <c r="Q58" s="122">
        <v>0</v>
      </c>
      <c r="R58" s="122">
        <v>0</v>
      </c>
      <c r="S58" s="122">
        <v>0</v>
      </c>
      <c r="T58" s="122">
        <v>0</v>
      </c>
      <c r="U58" s="122">
        <v>38</v>
      </c>
      <c r="V58" s="122">
        <v>479</v>
      </c>
      <c r="W58" s="122">
        <v>0</v>
      </c>
      <c r="X58" s="122">
        <v>0</v>
      </c>
      <c r="Y58" s="122">
        <v>0</v>
      </c>
      <c r="Z58" s="122">
        <v>0</v>
      </c>
      <c r="AA58" s="122">
        <v>0</v>
      </c>
      <c r="AB58" s="122">
        <v>0</v>
      </c>
      <c r="AC58" s="122">
        <v>0</v>
      </c>
      <c r="AD58" s="122">
        <v>0</v>
      </c>
      <c r="AE58" s="122">
        <v>0</v>
      </c>
      <c r="AF58" s="122">
        <v>0</v>
      </c>
      <c r="AG58" s="122">
        <v>0</v>
      </c>
      <c r="AH58" s="122">
        <v>0</v>
      </c>
      <c r="AI58" s="122">
        <v>128</v>
      </c>
      <c r="AJ58" s="122">
        <v>285</v>
      </c>
      <c r="AK58" s="122">
        <v>20</v>
      </c>
      <c r="AL58" s="122">
        <v>48</v>
      </c>
      <c r="AM58" s="122">
        <v>0</v>
      </c>
      <c r="AN58" s="122">
        <v>0</v>
      </c>
      <c r="AO58" s="122">
        <v>0</v>
      </c>
      <c r="AP58" s="122">
        <v>0</v>
      </c>
      <c r="AQ58" s="122">
        <v>7</v>
      </c>
      <c r="AR58" s="122">
        <v>102</v>
      </c>
      <c r="AS58" s="122">
        <v>0</v>
      </c>
      <c r="AT58" s="122">
        <v>0</v>
      </c>
      <c r="AU58" s="122">
        <v>203</v>
      </c>
      <c r="AV58" s="122">
        <v>8059</v>
      </c>
      <c r="AW58" s="122">
        <v>200</v>
      </c>
      <c r="AX58" s="122">
        <v>4952</v>
      </c>
      <c r="AY58" s="122">
        <v>109</v>
      </c>
      <c r="AZ58" s="122">
        <v>463.39712918660285</v>
      </c>
      <c r="BA58" s="13"/>
    </row>
    <row r="59" spans="1:53" ht="19.5" customHeight="1">
      <c r="A59" s="21" t="s">
        <v>45</v>
      </c>
      <c r="B59" s="120">
        <v>43</v>
      </c>
      <c r="C59" s="120" t="s">
        <v>7</v>
      </c>
      <c r="D59" s="121">
        <v>8</v>
      </c>
      <c r="E59" s="122">
        <v>215</v>
      </c>
      <c r="F59" s="122">
        <v>3087</v>
      </c>
      <c r="G59" s="122">
        <v>77</v>
      </c>
      <c r="H59" s="122">
        <v>191</v>
      </c>
      <c r="I59" s="122">
        <v>0</v>
      </c>
      <c r="J59" s="122">
        <v>0</v>
      </c>
      <c r="K59" s="122">
        <v>22</v>
      </c>
      <c r="L59" s="122">
        <v>235</v>
      </c>
      <c r="M59" s="122">
        <v>0</v>
      </c>
      <c r="N59" s="122">
        <v>0</v>
      </c>
      <c r="O59" s="122">
        <v>172</v>
      </c>
      <c r="P59" s="122">
        <v>58</v>
      </c>
      <c r="Q59" s="122">
        <v>0</v>
      </c>
      <c r="R59" s="122">
        <v>0</v>
      </c>
      <c r="S59" s="122">
        <v>1</v>
      </c>
      <c r="T59" s="122">
        <v>6</v>
      </c>
      <c r="U59" s="122">
        <v>59</v>
      </c>
      <c r="V59" s="122">
        <v>465</v>
      </c>
      <c r="W59" s="122">
        <v>0</v>
      </c>
      <c r="X59" s="122">
        <v>0</v>
      </c>
      <c r="Y59" s="122">
        <v>0</v>
      </c>
      <c r="Z59" s="122">
        <v>0</v>
      </c>
      <c r="AA59" s="122">
        <v>0</v>
      </c>
      <c r="AB59" s="122">
        <v>0</v>
      </c>
      <c r="AC59" s="122">
        <v>0</v>
      </c>
      <c r="AD59" s="122">
        <v>0</v>
      </c>
      <c r="AE59" s="122">
        <v>0</v>
      </c>
      <c r="AF59" s="122">
        <v>0</v>
      </c>
      <c r="AG59" s="122">
        <v>0</v>
      </c>
      <c r="AH59" s="122">
        <v>0</v>
      </c>
      <c r="AI59" s="122">
        <v>98</v>
      </c>
      <c r="AJ59" s="122">
        <v>238</v>
      </c>
      <c r="AK59" s="122">
        <v>20</v>
      </c>
      <c r="AL59" s="122">
        <v>50</v>
      </c>
      <c r="AM59" s="122">
        <v>0</v>
      </c>
      <c r="AN59" s="122">
        <v>0</v>
      </c>
      <c r="AO59" s="122">
        <v>0</v>
      </c>
      <c r="AP59" s="122">
        <v>0</v>
      </c>
      <c r="AQ59" s="122">
        <v>3</v>
      </c>
      <c r="AR59" s="122">
        <v>45</v>
      </c>
      <c r="AS59" s="122">
        <v>0</v>
      </c>
      <c r="AT59" s="122">
        <v>0</v>
      </c>
      <c r="AU59" s="122">
        <v>213</v>
      </c>
      <c r="AV59" s="122">
        <v>8742</v>
      </c>
      <c r="AW59" s="122">
        <v>211</v>
      </c>
      <c r="AX59" s="122">
        <v>5355</v>
      </c>
      <c r="AY59" s="122">
        <v>150</v>
      </c>
      <c r="AZ59" s="122">
        <v>380.24651162790695</v>
      </c>
      <c r="BA59" s="13"/>
    </row>
    <row r="60" spans="1:53" ht="19.5" customHeight="1">
      <c r="A60" s="21" t="s">
        <v>46</v>
      </c>
      <c r="B60" s="120">
        <v>39</v>
      </c>
      <c r="C60" s="120" t="s">
        <v>7</v>
      </c>
      <c r="D60" s="121">
        <v>8</v>
      </c>
      <c r="E60" s="122">
        <v>341</v>
      </c>
      <c r="F60" s="122">
        <v>2925</v>
      </c>
      <c r="G60" s="122">
        <v>100</v>
      </c>
      <c r="H60" s="122">
        <v>191</v>
      </c>
      <c r="I60" s="122">
        <v>341</v>
      </c>
      <c r="J60" s="122">
        <v>93</v>
      </c>
      <c r="K60" s="122">
        <v>49</v>
      </c>
      <c r="L60" s="122">
        <v>257</v>
      </c>
      <c r="M60" s="122">
        <v>0</v>
      </c>
      <c r="N60" s="122">
        <v>0</v>
      </c>
      <c r="O60" s="122">
        <v>235</v>
      </c>
      <c r="P60" s="122">
        <v>52</v>
      </c>
      <c r="Q60" s="122">
        <v>0</v>
      </c>
      <c r="R60" s="122">
        <v>0</v>
      </c>
      <c r="S60" s="122">
        <v>0</v>
      </c>
      <c r="T60" s="122">
        <v>0</v>
      </c>
      <c r="U60" s="122">
        <v>80</v>
      </c>
      <c r="V60" s="122">
        <v>556</v>
      </c>
      <c r="W60" s="122">
        <v>0</v>
      </c>
      <c r="X60" s="122">
        <v>0</v>
      </c>
      <c r="Y60" s="122">
        <v>0</v>
      </c>
      <c r="Z60" s="122">
        <v>0</v>
      </c>
      <c r="AA60" s="122">
        <v>0</v>
      </c>
      <c r="AB60" s="122">
        <v>0</v>
      </c>
      <c r="AC60" s="122">
        <v>0</v>
      </c>
      <c r="AD60" s="122">
        <v>0</v>
      </c>
      <c r="AE60" s="122">
        <v>0</v>
      </c>
      <c r="AF60" s="122">
        <v>0</v>
      </c>
      <c r="AG60" s="122">
        <v>0</v>
      </c>
      <c r="AH60" s="122">
        <v>0</v>
      </c>
      <c r="AI60" s="122">
        <v>198</v>
      </c>
      <c r="AJ60" s="122">
        <v>384</v>
      </c>
      <c r="AK60" s="122">
        <v>0</v>
      </c>
      <c r="AL60" s="122">
        <v>0</v>
      </c>
      <c r="AM60" s="122">
        <v>0</v>
      </c>
      <c r="AN60" s="122">
        <v>0</v>
      </c>
      <c r="AO60" s="122">
        <v>0</v>
      </c>
      <c r="AP60" s="122">
        <v>0</v>
      </c>
      <c r="AQ60" s="122">
        <v>2</v>
      </c>
      <c r="AR60" s="122">
        <v>130</v>
      </c>
      <c r="AS60" s="122">
        <v>0</v>
      </c>
      <c r="AT60" s="122">
        <v>0</v>
      </c>
      <c r="AU60" s="122">
        <v>311</v>
      </c>
      <c r="AV60" s="122">
        <v>8319</v>
      </c>
      <c r="AW60" s="122">
        <v>310</v>
      </c>
      <c r="AX60" s="122">
        <v>4990</v>
      </c>
      <c r="AY60" s="122">
        <v>174</v>
      </c>
      <c r="AZ60" s="122">
        <v>575.9472140762464</v>
      </c>
      <c r="BA60" s="13"/>
    </row>
    <row r="61" spans="1:53" ht="19.5" customHeight="1">
      <c r="A61" s="21" t="s">
        <v>47</v>
      </c>
      <c r="B61" s="120">
        <v>38</v>
      </c>
      <c r="C61" s="120" t="s">
        <v>7</v>
      </c>
      <c r="D61" s="121">
        <v>8</v>
      </c>
      <c r="E61" s="122">
        <v>342</v>
      </c>
      <c r="F61" s="122">
        <v>2949</v>
      </c>
      <c r="G61" s="122">
        <v>140</v>
      </c>
      <c r="H61" s="122">
        <v>219</v>
      </c>
      <c r="I61" s="122">
        <v>342</v>
      </c>
      <c r="J61" s="122">
        <v>94</v>
      </c>
      <c r="K61" s="122">
        <v>49</v>
      </c>
      <c r="L61" s="122">
        <v>260</v>
      </c>
      <c r="M61" s="122">
        <v>0</v>
      </c>
      <c r="N61" s="122">
        <v>0</v>
      </c>
      <c r="O61" s="122">
        <v>245</v>
      </c>
      <c r="P61" s="122">
        <v>75</v>
      </c>
      <c r="Q61" s="122">
        <v>0</v>
      </c>
      <c r="R61" s="122">
        <v>0</v>
      </c>
      <c r="S61" s="122">
        <v>40</v>
      </c>
      <c r="T61" s="122">
        <v>28</v>
      </c>
      <c r="U61" s="122">
        <v>53</v>
      </c>
      <c r="V61" s="122">
        <v>629</v>
      </c>
      <c r="W61" s="122">
        <v>0</v>
      </c>
      <c r="X61" s="122">
        <v>0</v>
      </c>
      <c r="Y61" s="122">
        <v>0</v>
      </c>
      <c r="Z61" s="122">
        <v>0</v>
      </c>
      <c r="AA61" s="122">
        <v>0</v>
      </c>
      <c r="AB61" s="122">
        <v>0</v>
      </c>
      <c r="AC61" s="122">
        <v>0</v>
      </c>
      <c r="AD61" s="122">
        <v>0</v>
      </c>
      <c r="AE61" s="122">
        <v>0</v>
      </c>
      <c r="AF61" s="122">
        <v>0</v>
      </c>
      <c r="AG61" s="122">
        <v>0</v>
      </c>
      <c r="AH61" s="122">
        <v>0</v>
      </c>
      <c r="AI61" s="122">
        <v>226</v>
      </c>
      <c r="AJ61" s="122">
        <v>413</v>
      </c>
      <c r="AK61" s="122">
        <v>0</v>
      </c>
      <c r="AL61" s="122">
        <v>0</v>
      </c>
      <c r="AM61" s="122">
        <v>0</v>
      </c>
      <c r="AN61" s="122">
        <v>0</v>
      </c>
      <c r="AO61" s="122">
        <v>37</v>
      </c>
      <c r="AP61" s="122">
        <v>96</v>
      </c>
      <c r="AQ61" s="122">
        <v>106</v>
      </c>
      <c r="AR61" s="122">
        <v>97</v>
      </c>
      <c r="AS61" s="122">
        <v>0</v>
      </c>
      <c r="AT61" s="122">
        <v>0</v>
      </c>
      <c r="AU61" s="122">
        <v>310</v>
      </c>
      <c r="AV61" s="122">
        <v>9180</v>
      </c>
      <c r="AW61" s="122">
        <v>308</v>
      </c>
      <c r="AX61" s="122">
        <v>5478</v>
      </c>
      <c r="AY61" s="122">
        <v>206</v>
      </c>
      <c r="AZ61" s="122">
        <v>688.7485380116959</v>
      </c>
      <c r="BA61" s="13"/>
    </row>
    <row r="62" spans="1:53" ht="19.5" customHeight="1">
      <c r="A62" s="21" t="s">
        <v>48</v>
      </c>
      <c r="B62" s="120">
        <v>45</v>
      </c>
      <c r="C62" s="120" t="s">
        <v>7</v>
      </c>
      <c r="D62" s="121">
        <v>9</v>
      </c>
      <c r="E62" s="122">
        <v>111</v>
      </c>
      <c r="F62" s="122">
        <v>3067</v>
      </c>
      <c r="G62" s="122">
        <v>55</v>
      </c>
      <c r="H62" s="122">
        <v>207</v>
      </c>
      <c r="I62" s="122">
        <v>0</v>
      </c>
      <c r="J62" s="122">
        <v>0</v>
      </c>
      <c r="K62" s="122">
        <v>16</v>
      </c>
      <c r="L62" s="122">
        <v>184</v>
      </c>
      <c r="M62" s="122">
        <v>0</v>
      </c>
      <c r="N62" s="122">
        <v>0</v>
      </c>
      <c r="O62" s="122">
        <v>71</v>
      </c>
      <c r="P62" s="122">
        <v>128</v>
      </c>
      <c r="Q62" s="122">
        <v>1</v>
      </c>
      <c r="R62" s="122">
        <v>300</v>
      </c>
      <c r="S62" s="122">
        <v>2</v>
      </c>
      <c r="T62" s="122">
        <v>5</v>
      </c>
      <c r="U62" s="122">
        <v>39</v>
      </c>
      <c r="V62" s="122">
        <v>253</v>
      </c>
      <c r="W62" s="122">
        <v>0</v>
      </c>
      <c r="X62" s="122">
        <v>0</v>
      </c>
      <c r="Y62" s="122">
        <v>0</v>
      </c>
      <c r="Z62" s="122">
        <v>0</v>
      </c>
      <c r="AA62" s="122">
        <v>0</v>
      </c>
      <c r="AB62" s="122">
        <v>0</v>
      </c>
      <c r="AC62" s="122">
        <v>0</v>
      </c>
      <c r="AD62" s="122">
        <v>0</v>
      </c>
      <c r="AE62" s="122">
        <v>0</v>
      </c>
      <c r="AF62" s="122">
        <v>0</v>
      </c>
      <c r="AG62" s="122">
        <v>0</v>
      </c>
      <c r="AH62" s="122">
        <v>0</v>
      </c>
      <c r="AI62" s="122">
        <v>29</v>
      </c>
      <c r="AJ62" s="122">
        <v>203</v>
      </c>
      <c r="AK62" s="122">
        <v>59</v>
      </c>
      <c r="AL62" s="122">
        <v>56</v>
      </c>
      <c r="AM62" s="122">
        <v>0</v>
      </c>
      <c r="AN62" s="122">
        <v>0</v>
      </c>
      <c r="AO62" s="122">
        <v>0</v>
      </c>
      <c r="AP62" s="122">
        <v>0</v>
      </c>
      <c r="AQ62" s="122">
        <v>0</v>
      </c>
      <c r="AR62" s="122">
        <v>0</v>
      </c>
      <c r="AS62" s="122">
        <v>0</v>
      </c>
      <c r="AT62" s="122">
        <v>0</v>
      </c>
      <c r="AU62" s="122">
        <v>107</v>
      </c>
      <c r="AV62" s="122">
        <v>8683</v>
      </c>
      <c r="AW62" s="122">
        <v>106</v>
      </c>
      <c r="AX62" s="122">
        <v>5160</v>
      </c>
      <c r="AY62" s="122">
        <v>73</v>
      </c>
      <c r="AZ62" s="122">
        <v>385.45045045045043</v>
      </c>
      <c r="BA62" s="13"/>
    </row>
    <row r="63" spans="1:53" ht="19.5" customHeight="1">
      <c r="A63" s="21" t="s">
        <v>49</v>
      </c>
      <c r="B63" s="120">
        <v>41</v>
      </c>
      <c r="C63" s="120" t="s">
        <v>7</v>
      </c>
      <c r="D63" s="121">
        <v>3</v>
      </c>
      <c r="E63" s="122">
        <v>75</v>
      </c>
      <c r="F63" s="122">
        <v>2763</v>
      </c>
      <c r="G63" s="122">
        <v>27</v>
      </c>
      <c r="H63" s="122">
        <v>201</v>
      </c>
      <c r="I63" s="122">
        <v>0</v>
      </c>
      <c r="J63" s="122">
        <v>0</v>
      </c>
      <c r="K63" s="122">
        <v>14</v>
      </c>
      <c r="L63" s="122">
        <v>178</v>
      </c>
      <c r="M63" s="122">
        <v>0</v>
      </c>
      <c r="N63" s="122">
        <v>0</v>
      </c>
      <c r="O63" s="122">
        <v>53</v>
      </c>
      <c r="P63" s="122">
        <v>82</v>
      </c>
      <c r="Q63" s="122">
        <v>0</v>
      </c>
      <c r="R63" s="122">
        <v>0</v>
      </c>
      <c r="S63" s="122">
        <v>1</v>
      </c>
      <c r="T63" s="122">
        <v>605</v>
      </c>
      <c r="U63" s="122">
        <v>16</v>
      </c>
      <c r="V63" s="122">
        <v>237</v>
      </c>
      <c r="W63" s="122">
        <v>0</v>
      </c>
      <c r="X63" s="122">
        <v>0</v>
      </c>
      <c r="Y63" s="122">
        <v>0</v>
      </c>
      <c r="Z63" s="122">
        <v>0</v>
      </c>
      <c r="AA63" s="122">
        <v>0</v>
      </c>
      <c r="AB63" s="122">
        <v>0</v>
      </c>
      <c r="AC63" s="122">
        <v>0</v>
      </c>
      <c r="AD63" s="122">
        <v>0</v>
      </c>
      <c r="AE63" s="122">
        <v>0</v>
      </c>
      <c r="AF63" s="122">
        <v>0</v>
      </c>
      <c r="AG63" s="122">
        <v>0</v>
      </c>
      <c r="AH63" s="122">
        <v>0</v>
      </c>
      <c r="AI63" s="122">
        <v>12</v>
      </c>
      <c r="AJ63" s="122">
        <v>62</v>
      </c>
      <c r="AK63" s="122">
        <v>34</v>
      </c>
      <c r="AL63" s="122">
        <v>39</v>
      </c>
      <c r="AM63" s="122">
        <v>0</v>
      </c>
      <c r="AN63" s="122">
        <v>0</v>
      </c>
      <c r="AO63" s="122">
        <v>0</v>
      </c>
      <c r="AP63" s="122">
        <v>0</v>
      </c>
      <c r="AQ63" s="122">
        <v>0</v>
      </c>
      <c r="AR63" s="122">
        <v>0</v>
      </c>
      <c r="AS63" s="122">
        <v>0</v>
      </c>
      <c r="AT63" s="122">
        <v>0</v>
      </c>
      <c r="AU63" s="122">
        <v>78</v>
      </c>
      <c r="AV63" s="122">
        <v>7844</v>
      </c>
      <c r="AW63" s="122">
        <v>78</v>
      </c>
      <c r="AX63" s="122">
        <v>4498</v>
      </c>
      <c r="AY63" s="122">
        <v>40</v>
      </c>
      <c r="AZ63" s="122">
        <v>249.76</v>
      </c>
      <c r="BA63" s="13"/>
    </row>
    <row r="64" spans="1:53" ht="19.5" customHeight="1">
      <c r="A64" s="23" t="s">
        <v>50</v>
      </c>
      <c r="B64" s="123">
        <v>41</v>
      </c>
      <c r="C64" s="123" t="s">
        <v>7</v>
      </c>
      <c r="D64" s="124">
        <v>8</v>
      </c>
      <c r="E64" s="125">
        <v>57</v>
      </c>
      <c r="F64" s="125">
        <v>2841</v>
      </c>
      <c r="G64" s="125">
        <v>30</v>
      </c>
      <c r="H64" s="125">
        <v>196</v>
      </c>
      <c r="I64" s="125">
        <v>0</v>
      </c>
      <c r="J64" s="125">
        <v>0</v>
      </c>
      <c r="K64" s="125">
        <v>17</v>
      </c>
      <c r="L64" s="125">
        <v>95</v>
      </c>
      <c r="M64" s="125">
        <v>0</v>
      </c>
      <c r="N64" s="125">
        <v>0</v>
      </c>
      <c r="O64" s="125">
        <v>45</v>
      </c>
      <c r="P64" s="125">
        <v>90</v>
      </c>
      <c r="Q64" s="125">
        <v>0</v>
      </c>
      <c r="R64" s="125">
        <v>0</v>
      </c>
      <c r="S64" s="125">
        <v>8</v>
      </c>
      <c r="T64" s="125">
        <v>109</v>
      </c>
      <c r="U64" s="125">
        <v>20</v>
      </c>
      <c r="V64" s="125">
        <v>221</v>
      </c>
      <c r="W64" s="125">
        <v>0</v>
      </c>
      <c r="X64" s="125">
        <v>0</v>
      </c>
      <c r="Y64" s="125">
        <v>0</v>
      </c>
      <c r="Z64" s="125">
        <v>0</v>
      </c>
      <c r="AA64" s="125">
        <v>0</v>
      </c>
      <c r="AB64" s="125">
        <v>0</v>
      </c>
      <c r="AC64" s="125">
        <v>0</v>
      </c>
      <c r="AD64" s="125">
        <v>0</v>
      </c>
      <c r="AE64" s="125">
        <v>0</v>
      </c>
      <c r="AF64" s="125">
        <v>0</v>
      </c>
      <c r="AG64" s="125">
        <v>0</v>
      </c>
      <c r="AH64" s="125">
        <v>0</v>
      </c>
      <c r="AI64" s="125">
        <v>3</v>
      </c>
      <c r="AJ64" s="125">
        <v>532</v>
      </c>
      <c r="AK64" s="125">
        <v>29</v>
      </c>
      <c r="AL64" s="125">
        <v>58</v>
      </c>
      <c r="AM64" s="125">
        <v>0</v>
      </c>
      <c r="AN64" s="125">
        <v>0</v>
      </c>
      <c r="AO64" s="125">
        <v>0</v>
      </c>
      <c r="AP64" s="125">
        <v>0</v>
      </c>
      <c r="AQ64" s="125">
        <v>0</v>
      </c>
      <c r="AR64" s="125">
        <v>0</v>
      </c>
      <c r="AS64" s="125">
        <v>0</v>
      </c>
      <c r="AT64" s="125">
        <v>0</v>
      </c>
      <c r="AU64" s="125">
        <v>57</v>
      </c>
      <c r="AV64" s="125">
        <v>8245</v>
      </c>
      <c r="AW64" s="125">
        <v>57</v>
      </c>
      <c r="AX64" s="125">
        <v>4918</v>
      </c>
      <c r="AY64" s="125">
        <v>33</v>
      </c>
      <c r="AZ64" s="125">
        <v>352.89473684210526</v>
      </c>
      <c r="BA64" s="13"/>
    </row>
    <row r="65" spans="5:53" ht="14.25" customHeight="1"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</row>
    <row r="66" spans="5:53" ht="14.25" customHeight="1"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</row>
    <row r="67" spans="2:53" ht="14.25" customHeight="1">
      <c r="B67" s="26"/>
      <c r="C67" s="26"/>
      <c r="D67" s="26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</row>
    <row r="68" spans="2:53" ht="14.25" customHeight="1">
      <c r="B68" s="26"/>
      <c r="C68" s="26"/>
      <c r="D68" s="26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</row>
    <row r="69" spans="2:53" ht="14.25" customHeight="1">
      <c r="B69" s="26"/>
      <c r="C69" s="26"/>
      <c r="D69" s="26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</row>
    <row r="70" spans="2:53" ht="14.25" customHeight="1">
      <c r="B70" s="26"/>
      <c r="C70" s="26"/>
      <c r="D70" s="26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</row>
    <row r="71" spans="2:53" ht="14.25" customHeight="1">
      <c r="B71" s="26"/>
      <c r="C71" s="26"/>
      <c r="D71" s="26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</row>
    <row r="72" spans="2:53" ht="14.25" customHeight="1">
      <c r="B72" s="26"/>
      <c r="C72" s="26"/>
      <c r="D72" s="26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</row>
    <row r="73" spans="2:53" ht="14.25" customHeight="1">
      <c r="B73" s="26"/>
      <c r="C73" s="26"/>
      <c r="D73" s="26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</row>
    <row r="74" spans="2:53" ht="14.25" customHeight="1">
      <c r="B74" s="26"/>
      <c r="C74" s="26"/>
      <c r="D74" s="26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</row>
    <row r="75" spans="2:53" ht="14.25" customHeight="1">
      <c r="B75" s="26"/>
      <c r="C75" s="26"/>
      <c r="D75" s="26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</row>
    <row r="76" spans="2:53" ht="14.25" customHeight="1">
      <c r="B76" s="26"/>
      <c r="C76" s="26"/>
      <c r="D76" s="26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</row>
    <row r="77" spans="2:53" ht="14.25" customHeight="1">
      <c r="B77" s="26"/>
      <c r="C77" s="26"/>
      <c r="D77" s="26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</row>
    <row r="78" spans="2:53" ht="14.25" customHeight="1">
      <c r="B78" s="26"/>
      <c r="C78" s="26"/>
      <c r="D78" s="26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</row>
    <row r="79" spans="2:53" ht="14.25" customHeight="1">
      <c r="B79" s="26"/>
      <c r="C79" s="26"/>
      <c r="D79" s="26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</row>
    <row r="80" spans="2:53" ht="14.25" customHeight="1">
      <c r="B80" s="26"/>
      <c r="C80" s="26"/>
      <c r="D80" s="26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</row>
    <row r="81" spans="2:53" ht="14.25" customHeight="1">
      <c r="B81" s="26"/>
      <c r="C81" s="26"/>
      <c r="D81" s="26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</row>
    <row r="82" spans="2:53" ht="14.25" customHeight="1">
      <c r="B82" s="26"/>
      <c r="C82" s="26"/>
      <c r="D82" s="26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</row>
    <row r="83" spans="2:53" ht="14.25" customHeight="1">
      <c r="B83" s="26"/>
      <c r="C83" s="26"/>
      <c r="D83" s="26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</row>
    <row r="84" spans="2:53" ht="14.25" customHeight="1">
      <c r="B84" s="26"/>
      <c r="C84" s="26"/>
      <c r="D84" s="26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</row>
    <row r="85" spans="2:53" ht="14.25" customHeight="1">
      <c r="B85" s="26"/>
      <c r="C85" s="26"/>
      <c r="D85" s="26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</row>
    <row r="86" spans="2:53" ht="14.25" customHeight="1">
      <c r="B86" s="26"/>
      <c r="C86" s="26"/>
      <c r="D86" s="26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</row>
    <row r="87" spans="2:53" ht="14.25" customHeight="1">
      <c r="B87" s="26"/>
      <c r="C87" s="26"/>
      <c r="D87" s="26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</row>
    <row r="88" spans="2:53" ht="14.25" customHeight="1">
      <c r="B88" s="26"/>
      <c r="C88" s="26"/>
      <c r="D88" s="26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</row>
    <row r="89" spans="2:53" ht="14.25" customHeight="1">
      <c r="B89" s="26"/>
      <c r="C89" s="26"/>
      <c r="D89" s="26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</row>
    <row r="90" spans="2:53" ht="14.25" customHeight="1">
      <c r="B90" s="26"/>
      <c r="C90" s="26"/>
      <c r="D90" s="26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</row>
    <row r="91" spans="2:53" ht="14.25" customHeight="1">
      <c r="B91" s="26"/>
      <c r="C91" s="26"/>
      <c r="D91" s="26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</row>
    <row r="92" spans="2:53" ht="14.25" customHeight="1">
      <c r="B92" s="26"/>
      <c r="C92" s="26"/>
      <c r="D92" s="26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</row>
    <row r="93" spans="2:53" ht="14.25" customHeight="1">
      <c r="B93" s="26"/>
      <c r="C93" s="26"/>
      <c r="D93" s="26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</row>
    <row r="94" spans="2:53" ht="14.25" customHeight="1">
      <c r="B94" s="26"/>
      <c r="C94" s="26"/>
      <c r="D94" s="26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</row>
    <row r="95" spans="2:53" ht="14.25" customHeight="1">
      <c r="B95" s="26"/>
      <c r="C95" s="26"/>
      <c r="D95" s="26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</row>
    <row r="96" spans="2:53" ht="14.25" customHeight="1">
      <c r="B96" s="26"/>
      <c r="C96" s="26"/>
      <c r="D96" s="26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</row>
    <row r="97" spans="2:53" ht="14.25" customHeight="1">
      <c r="B97" s="26"/>
      <c r="C97" s="26"/>
      <c r="D97" s="26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</row>
    <row r="98" spans="2:53" ht="14.25" customHeight="1">
      <c r="B98" s="26"/>
      <c r="C98" s="26"/>
      <c r="D98" s="26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</row>
    <row r="99" spans="2:53" ht="14.25" customHeight="1">
      <c r="B99" s="26"/>
      <c r="C99" s="26"/>
      <c r="D99" s="26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</row>
    <row r="100" spans="2:53" ht="14.25" customHeight="1">
      <c r="B100" s="26"/>
      <c r="C100" s="26"/>
      <c r="D100" s="26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</row>
    <row r="101" spans="2:53" ht="14.25" customHeight="1">
      <c r="B101" s="26"/>
      <c r="C101" s="26"/>
      <c r="D101" s="26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</row>
    <row r="102" spans="2:53" ht="14.25" customHeight="1">
      <c r="B102" s="26"/>
      <c r="C102" s="26"/>
      <c r="D102" s="26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</row>
    <row r="103" spans="2:53" ht="14.25" customHeight="1">
      <c r="B103" s="26"/>
      <c r="C103" s="26"/>
      <c r="D103" s="26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</row>
    <row r="104" spans="2:53" ht="14.25" customHeight="1">
      <c r="B104" s="26"/>
      <c r="C104" s="26"/>
      <c r="D104" s="26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</row>
    <row r="105" spans="2:53" ht="14.25" customHeight="1">
      <c r="B105" s="26"/>
      <c r="C105" s="26"/>
      <c r="D105" s="26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</row>
    <row r="106" spans="2:53" ht="14.25" customHeight="1">
      <c r="B106" s="26"/>
      <c r="C106" s="26"/>
      <c r="D106" s="26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</row>
    <row r="107" spans="2:53" ht="14.25" customHeight="1">
      <c r="B107" s="26"/>
      <c r="C107" s="26"/>
      <c r="D107" s="26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</row>
    <row r="108" spans="2:53" ht="14.25" customHeight="1">
      <c r="B108" s="26"/>
      <c r="C108" s="26"/>
      <c r="D108" s="26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</row>
    <row r="109" spans="2:53" ht="14.25" customHeight="1">
      <c r="B109" s="26"/>
      <c r="C109" s="26"/>
      <c r="D109" s="26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</row>
    <row r="110" spans="2:53" ht="14.25" customHeight="1">
      <c r="B110" s="26"/>
      <c r="C110" s="26"/>
      <c r="D110" s="26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</row>
    <row r="111" spans="2:53" ht="14.25" customHeight="1">
      <c r="B111" s="26"/>
      <c r="C111" s="26"/>
      <c r="D111" s="26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</row>
    <row r="112" spans="2:53" ht="14.25" customHeight="1">
      <c r="B112" s="26"/>
      <c r="C112" s="26"/>
      <c r="D112" s="26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</row>
    <row r="113" spans="2:53" ht="14.25" customHeight="1">
      <c r="B113" s="26"/>
      <c r="C113" s="26"/>
      <c r="D113" s="26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</row>
    <row r="114" spans="2:53" ht="14.25" customHeight="1">
      <c r="B114" s="26"/>
      <c r="C114" s="26"/>
      <c r="D114" s="26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</row>
    <row r="115" spans="2:53" ht="14.25" customHeight="1">
      <c r="B115" s="26"/>
      <c r="C115" s="26"/>
      <c r="D115" s="26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</row>
    <row r="116" spans="2:53" ht="14.25" customHeight="1">
      <c r="B116" s="26"/>
      <c r="C116" s="26"/>
      <c r="D116" s="26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</row>
    <row r="117" spans="2:53" ht="14.25" customHeight="1">
      <c r="B117" s="26"/>
      <c r="C117" s="26"/>
      <c r="D117" s="26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</row>
    <row r="118" spans="2:53" ht="14.25" customHeight="1">
      <c r="B118" s="26"/>
      <c r="C118" s="26"/>
      <c r="D118" s="26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</row>
    <row r="119" spans="2:53" ht="14.25" customHeight="1">
      <c r="B119" s="26"/>
      <c r="C119" s="26"/>
      <c r="D119" s="26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</row>
    <row r="120" spans="2:53" ht="14.25" customHeight="1">
      <c r="B120" s="26"/>
      <c r="C120" s="26"/>
      <c r="D120" s="26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</row>
    <row r="121" spans="2:53" ht="14.25" customHeight="1">
      <c r="B121" s="26"/>
      <c r="C121" s="26"/>
      <c r="D121" s="26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</row>
    <row r="122" spans="2:53" ht="14.25" customHeight="1">
      <c r="B122" s="26"/>
      <c r="C122" s="26"/>
      <c r="D122" s="26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</row>
    <row r="123" spans="2:53" ht="14.25" customHeight="1">
      <c r="B123" s="26"/>
      <c r="C123" s="26"/>
      <c r="D123" s="26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</row>
    <row r="124" spans="2:53" ht="14.25" customHeight="1">
      <c r="B124" s="26"/>
      <c r="C124" s="26"/>
      <c r="D124" s="26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</row>
    <row r="125" spans="2:53" ht="14.25" customHeight="1">
      <c r="B125" s="26"/>
      <c r="C125" s="26"/>
      <c r="D125" s="26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</row>
    <row r="126" spans="2:53" ht="14.25" customHeight="1">
      <c r="B126" s="26"/>
      <c r="C126" s="26"/>
      <c r="D126" s="26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</row>
    <row r="127" spans="2:53" ht="14.25" customHeight="1">
      <c r="B127" s="26"/>
      <c r="C127" s="26"/>
      <c r="D127" s="26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</row>
    <row r="128" spans="2:53" ht="14.25" customHeight="1">
      <c r="B128" s="26"/>
      <c r="C128" s="26"/>
      <c r="D128" s="26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</row>
    <row r="129" spans="2:53" ht="14.25" customHeight="1">
      <c r="B129" s="26"/>
      <c r="C129" s="26"/>
      <c r="D129" s="26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</row>
    <row r="130" spans="2:53" ht="14.25" customHeight="1">
      <c r="B130" s="26"/>
      <c r="C130" s="26"/>
      <c r="D130" s="26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</row>
    <row r="131" spans="2:53" ht="14.25" customHeight="1">
      <c r="B131" s="26"/>
      <c r="C131" s="26"/>
      <c r="D131" s="26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</row>
    <row r="132" spans="2:53" ht="14.25" customHeight="1">
      <c r="B132" s="26"/>
      <c r="C132" s="26"/>
      <c r="D132" s="26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</row>
    <row r="133" spans="2:53" ht="14.25" customHeight="1">
      <c r="B133" s="26"/>
      <c r="C133" s="26"/>
      <c r="D133" s="26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</row>
    <row r="134" spans="2:53" ht="14.25" customHeight="1">
      <c r="B134" s="26"/>
      <c r="C134" s="26"/>
      <c r="D134" s="26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</row>
    <row r="135" spans="2:53" ht="14.25" customHeight="1">
      <c r="B135" s="26"/>
      <c r="C135" s="26"/>
      <c r="D135" s="26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</row>
    <row r="136" spans="2:53" ht="14.25" customHeight="1">
      <c r="B136" s="26"/>
      <c r="C136" s="26"/>
      <c r="D136" s="26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</row>
    <row r="137" spans="2:53" ht="14.25" customHeight="1">
      <c r="B137" s="26"/>
      <c r="C137" s="26"/>
      <c r="D137" s="26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</row>
  </sheetData>
  <sheetProtection/>
  <mergeCells count="26">
    <mergeCell ref="S1:T1"/>
    <mergeCell ref="K1:L1"/>
    <mergeCell ref="M1:N1"/>
    <mergeCell ref="O1:P1"/>
    <mergeCell ref="Q1:R1"/>
    <mergeCell ref="A1:A3"/>
    <mergeCell ref="E1:F1"/>
    <mergeCell ref="G1:H1"/>
    <mergeCell ref="I1:J1"/>
    <mergeCell ref="B1:D3"/>
    <mergeCell ref="U1:V1"/>
    <mergeCell ref="W1:X1"/>
    <mergeCell ref="Y1:Z1"/>
    <mergeCell ref="AA1:AB1"/>
    <mergeCell ref="AC1:AD1"/>
    <mergeCell ref="AE1:AF1"/>
    <mergeCell ref="AS1:AT1"/>
    <mergeCell ref="AU1:AV1"/>
    <mergeCell ref="AW1:AX1"/>
    <mergeCell ref="AZ1:AZ3"/>
    <mergeCell ref="AG1:AH1"/>
    <mergeCell ref="AI1:AJ1"/>
    <mergeCell ref="AK1:AL1"/>
    <mergeCell ref="AM1:AN1"/>
    <mergeCell ref="AO1:AP1"/>
    <mergeCell ref="AQ1:AR1"/>
  </mergeCells>
  <printOptions horizontalCentered="1"/>
  <pageMargins left="0.5905511811023623" right="0.5905511811023623" top="0.984251968503937" bottom="0.5905511811023623" header="0.5905511811023623" footer="0.31496062992125984"/>
  <pageSetup fitToWidth="17" horizontalDpi="600" verticalDpi="600" orientation="portrait" paperSize="9" scale="50" r:id="rId2"/>
  <headerFooter alignWithMargins="0">
    <oddHeader>&amp;L&amp;"ＭＳ Ｐ明朝,標準"&amp;22
第５表　職員数及び平均給与額（平成28年４月１日現在）　（全職種・その&amp;P）</oddHeader>
  </headerFooter>
  <colBreaks count="1" manualBreakCount="1">
    <brk id="1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T64"/>
  <sheetViews>
    <sheetView zoomScalePageLayoutView="0" workbookViewId="0" topLeftCell="A1">
      <selection activeCell="A4" sqref="A4:A58"/>
    </sheetView>
  </sheetViews>
  <sheetFormatPr defaultColWidth="9.00390625" defaultRowHeight="13.5"/>
  <cols>
    <col min="1" max="1" width="17.125" style="39" customWidth="1"/>
    <col min="2" max="3" width="9.00390625" style="40" customWidth="1"/>
    <col min="4" max="4" width="15.00390625" style="46" customWidth="1"/>
    <col min="5" max="6" width="9.00390625" style="40" customWidth="1"/>
    <col min="7" max="7" width="10.375" style="56" customWidth="1"/>
    <col min="8" max="9" width="9.00390625" style="40" customWidth="1"/>
    <col min="10" max="10" width="11.50390625" style="56" customWidth="1"/>
    <col min="11" max="12" width="9.00390625" style="40" customWidth="1"/>
    <col min="13" max="13" width="9.00390625" style="56" customWidth="1"/>
    <col min="14" max="15" width="9.00390625" style="40" customWidth="1"/>
    <col min="16" max="16" width="9.00390625" style="56" customWidth="1"/>
    <col min="17" max="18" width="9.00390625" style="40" customWidth="1"/>
    <col min="19" max="19" width="10.375" style="56" customWidth="1"/>
    <col min="20" max="21" width="9.00390625" style="40" customWidth="1"/>
    <col min="22" max="22" width="9.00390625" style="56" customWidth="1"/>
    <col min="23" max="24" width="9.00390625" style="40" customWidth="1"/>
    <col min="25" max="25" width="10.375" style="56" customWidth="1"/>
    <col min="26" max="27" width="9.00390625" style="40" customWidth="1"/>
    <col min="28" max="28" width="10.375" style="56" customWidth="1"/>
    <col min="29" max="30" width="9.00390625" style="40" customWidth="1"/>
    <col min="31" max="31" width="9.00390625" style="56" customWidth="1"/>
    <col min="32" max="33" width="9.00390625" style="40" customWidth="1"/>
    <col min="34" max="34" width="9.00390625" style="56" customWidth="1"/>
    <col min="35" max="36" width="9.00390625" style="40" customWidth="1"/>
    <col min="37" max="37" width="9.00390625" style="56" customWidth="1"/>
    <col min="38" max="39" width="9.00390625" style="40" customWidth="1"/>
    <col min="40" max="40" width="9.00390625" style="56" customWidth="1"/>
    <col min="41" max="42" width="9.00390625" style="40" customWidth="1"/>
    <col min="43" max="43" width="9.00390625" style="56" customWidth="1"/>
    <col min="44" max="45" width="9.00390625" style="40" customWidth="1"/>
    <col min="46" max="46" width="9.00390625" style="56" customWidth="1"/>
    <col min="47" max="48" width="9.00390625" style="40" customWidth="1"/>
    <col min="49" max="49" width="10.375" style="56" customWidth="1"/>
    <col min="50" max="51" width="9.00390625" style="40" customWidth="1"/>
    <col min="52" max="52" width="9.00390625" style="56" customWidth="1"/>
    <col min="53" max="54" width="9.00390625" style="40" customWidth="1"/>
    <col min="55" max="55" width="9.00390625" style="56" customWidth="1"/>
    <col min="56" max="57" width="9.00390625" style="40" customWidth="1"/>
    <col min="58" max="58" width="9.00390625" style="56" customWidth="1"/>
    <col min="59" max="60" width="9.00390625" style="40" customWidth="1"/>
    <col min="61" max="61" width="10.375" style="56" customWidth="1"/>
    <col min="62" max="63" width="9.00390625" style="40" customWidth="1"/>
    <col min="64" max="64" width="9.00390625" style="56" customWidth="1"/>
    <col min="65" max="66" width="9.00390625" style="40" customWidth="1"/>
    <col min="67" max="67" width="14.00390625" style="46" customWidth="1"/>
    <col min="68" max="69" width="9.00390625" style="40" customWidth="1"/>
    <col min="70" max="70" width="14.00390625" style="46" customWidth="1"/>
    <col min="71" max="71" width="13.00390625" style="40" customWidth="1"/>
    <col min="72" max="72" width="13.25390625" style="56" customWidth="1"/>
    <col min="73" max="16384" width="9.00390625" style="40" customWidth="1"/>
  </cols>
  <sheetData>
    <row r="2" spans="2:72" ht="14.25">
      <c r="B2" s="110" t="s">
        <v>76</v>
      </c>
      <c r="C2" s="114"/>
      <c r="D2" s="105" t="s">
        <v>92</v>
      </c>
      <c r="E2" s="109" t="s">
        <v>77</v>
      </c>
      <c r="F2" s="109"/>
      <c r="G2" s="107" t="s">
        <v>92</v>
      </c>
      <c r="H2" s="109" t="s">
        <v>75</v>
      </c>
      <c r="I2" s="109"/>
      <c r="J2" s="107" t="s">
        <v>92</v>
      </c>
      <c r="K2" s="109" t="s">
        <v>51</v>
      </c>
      <c r="L2" s="109"/>
      <c r="M2" s="107" t="s">
        <v>92</v>
      </c>
      <c r="N2" s="109" t="s">
        <v>52</v>
      </c>
      <c r="O2" s="109"/>
      <c r="P2" s="107" t="s">
        <v>92</v>
      </c>
      <c r="Q2" s="109" t="s">
        <v>53</v>
      </c>
      <c r="R2" s="109"/>
      <c r="S2" s="107" t="s">
        <v>92</v>
      </c>
      <c r="T2" s="109" t="s">
        <v>54</v>
      </c>
      <c r="U2" s="109"/>
      <c r="V2" s="107" t="s">
        <v>92</v>
      </c>
      <c r="W2" s="109" t="s">
        <v>55</v>
      </c>
      <c r="X2" s="109"/>
      <c r="Y2" s="107" t="s">
        <v>92</v>
      </c>
      <c r="Z2" s="109" t="s">
        <v>56</v>
      </c>
      <c r="AA2" s="109"/>
      <c r="AB2" s="107" t="s">
        <v>92</v>
      </c>
      <c r="AC2" s="109" t="s">
        <v>57</v>
      </c>
      <c r="AD2" s="109"/>
      <c r="AE2" s="107" t="s">
        <v>92</v>
      </c>
      <c r="AF2" s="109" t="s">
        <v>58</v>
      </c>
      <c r="AG2" s="109"/>
      <c r="AH2" s="107" t="s">
        <v>92</v>
      </c>
      <c r="AI2" s="109" t="s">
        <v>59</v>
      </c>
      <c r="AJ2" s="109"/>
      <c r="AK2" s="107" t="s">
        <v>92</v>
      </c>
      <c r="AL2" s="109" t="s">
        <v>60</v>
      </c>
      <c r="AM2" s="109"/>
      <c r="AN2" s="107" t="s">
        <v>92</v>
      </c>
      <c r="AO2" s="109" t="s">
        <v>61</v>
      </c>
      <c r="AP2" s="109"/>
      <c r="AQ2" s="107" t="s">
        <v>92</v>
      </c>
      <c r="AR2" s="109" t="s">
        <v>91</v>
      </c>
      <c r="AS2" s="109"/>
      <c r="AT2" s="107" t="s">
        <v>92</v>
      </c>
      <c r="AU2" s="109" t="s">
        <v>62</v>
      </c>
      <c r="AV2" s="109"/>
      <c r="AW2" s="107" t="s">
        <v>92</v>
      </c>
      <c r="AX2" s="109" t="s">
        <v>63</v>
      </c>
      <c r="AY2" s="109"/>
      <c r="AZ2" s="107" t="s">
        <v>92</v>
      </c>
      <c r="BA2" s="109" t="s">
        <v>64</v>
      </c>
      <c r="BB2" s="109"/>
      <c r="BC2" s="107" t="s">
        <v>92</v>
      </c>
      <c r="BD2" s="109" t="s">
        <v>65</v>
      </c>
      <c r="BE2" s="109"/>
      <c r="BF2" s="107" t="s">
        <v>92</v>
      </c>
      <c r="BG2" s="109" t="s">
        <v>66</v>
      </c>
      <c r="BH2" s="109"/>
      <c r="BI2" s="107" t="s">
        <v>92</v>
      </c>
      <c r="BJ2" s="110" t="s">
        <v>67</v>
      </c>
      <c r="BK2" s="111"/>
      <c r="BL2" s="107" t="s">
        <v>92</v>
      </c>
      <c r="BM2" s="110" t="s">
        <v>68</v>
      </c>
      <c r="BN2" s="111"/>
      <c r="BO2" s="105" t="s">
        <v>92</v>
      </c>
      <c r="BP2" s="110" t="s">
        <v>69</v>
      </c>
      <c r="BQ2" s="111"/>
      <c r="BR2" s="105" t="s">
        <v>92</v>
      </c>
      <c r="BS2" s="41" t="s">
        <v>70</v>
      </c>
      <c r="BT2" s="112" t="s">
        <v>90</v>
      </c>
    </row>
    <row r="3" spans="2:72" ht="42.75" customHeight="1">
      <c r="B3" s="42" t="s">
        <v>71</v>
      </c>
      <c r="C3" s="47" t="s">
        <v>72</v>
      </c>
      <c r="D3" s="106"/>
      <c r="E3" s="42" t="s">
        <v>71</v>
      </c>
      <c r="F3" s="42" t="s">
        <v>72</v>
      </c>
      <c r="G3" s="108"/>
      <c r="H3" s="42" t="s">
        <v>71</v>
      </c>
      <c r="I3" s="42" t="s">
        <v>72</v>
      </c>
      <c r="J3" s="108"/>
      <c r="K3" s="42" t="s">
        <v>71</v>
      </c>
      <c r="L3" s="42" t="s">
        <v>72</v>
      </c>
      <c r="M3" s="108"/>
      <c r="N3" s="42" t="s">
        <v>71</v>
      </c>
      <c r="O3" s="42" t="s">
        <v>72</v>
      </c>
      <c r="P3" s="108"/>
      <c r="Q3" s="42" t="s">
        <v>71</v>
      </c>
      <c r="R3" s="42" t="s">
        <v>72</v>
      </c>
      <c r="S3" s="108"/>
      <c r="T3" s="42" t="s">
        <v>71</v>
      </c>
      <c r="U3" s="42" t="s">
        <v>72</v>
      </c>
      <c r="V3" s="108"/>
      <c r="W3" s="42" t="s">
        <v>71</v>
      </c>
      <c r="X3" s="42" t="s">
        <v>72</v>
      </c>
      <c r="Y3" s="108"/>
      <c r="Z3" s="42" t="s">
        <v>71</v>
      </c>
      <c r="AA3" s="42" t="s">
        <v>72</v>
      </c>
      <c r="AB3" s="108"/>
      <c r="AC3" s="42" t="s">
        <v>71</v>
      </c>
      <c r="AD3" s="42" t="s">
        <v>72</v>
      </c>
      <c r="AE3" s="108"/>
      <c r="AF3" s="42" t="s">
        <v>71</v>
      </c>
      <c r="AG3" s="42" t="s">
        <v>72</v>
      </c>
      <c r="AH3" s="108"/>
      <c r="AI3" s="42" t="s">
        <v>71</v>
      </c>
      <c r="AJ3" s="42" t="s">
        <v>72</v>
      </c>
      <c r="AK3" s="108"/>
      <c r="AL3" s="42" t="s">
        <v>71</v>
      </c>
      <c r="AM3" s="42" t="s">
        <v>72</v>
      </c>
      <c r="AN3" s="108"/>
      <c r="AO3" s="42" t="s">
        <v>71</v>
      </c>
      <c r="AP3" s="42" t="s">
        <v>72</v>
      </c>
      <c r="AQ3" s="108"/>
      <c r="AR3" s="42" t="s">
        <v>71</v>
      </c>
      <c r="AS3" s="42" t="s">
        <v>72</v>
      </c>
      <c r="AT3" s="108"/>
      <c r="AU3" s="42" t="s">
        <v>71</v>
      </c>
      <c r="AV3" s="42" t="s">
        <v>72</v>
      </c>
      <c r="AW3" s="108"/>
      <c r="AX3" s="42" t="s">
        <v>71</v>
      </c>
      <c r="AY3" s="42" t="s">
        <v>72</v>
      </c>
      <c r="AZ3" s="108"/>
      <c r="BA3" s="42" t="s">
        <v>71</v>
      </c>
      <c r="BB3" s="42" t="s">
        <v>72</v>
      </c>
      <c r="BC3" s="108"/>
      <c r="BD3" s="42" t="s">
        <v>71</v>
      </c>
      <c r="BE3" s="42" t="s">
        <v>72</v>
      </c>
      <c r="BF3" s="108"/>
      <c r="BG3" s="42" t="s">
        <v>71</v>
      </c>
      <c r="BH3" s="42" t="s">
        <v>72</v>
      </c>
      <c r="BI3" s="108"/>
      <c r="BJ3" s="42" t="s">
        <v>71</v>
      </c>
      <c r="BK3" s="42" t="s">
        <v>73</v>
      </c>
      <c r="BL3" s="108"/>
      <c r="BM3" s="42" t="s">
        <v>71</v>
      </c>
      <c r="BN3" s="42" t="s">
        <v>73</v>
      </c>
      <c r="BO3" s="106"/>
      <c r="BP3" s="42" t="s">
        <v>71</v>
      </c>
      <c r="BQ3" s="42" t="s">
        <v>73</v>
      </c>
      <c r="BR3" s="106"/>
      <c r="BS3" s="42" t="s">
        <v>71</v>
      </c>
      <c r="BT3" s="113"/>
    </row>
    <row r="4" spans="1:72" s="50" customFormat="1" ht="14.25">
      <c r="A4" s="48" t="s">
        <v>0</v>
      </c>
      <c r="B4" s="49">
        <v>25191</v>
      </c>
      <c r="C4" s="49">
        <v>3124</v>
      </c>
      <c r="D4" s="45">
        <f>B4*C4</f>
        <v>78696684</v>
      </c>
      <c r="E4" s="49">
        <v>11305</v>
      </c>
      <c r="F4" s="49">
        <v>203</v>
      </c>
      <c r="G4" s="55">
        <f>E4*F4</f>
        <v>2294915</v>
      </c>
      <c r="H4" s="49">
        <v>25191</v>
      </c>
      <c r="I4" s="49">
        <v>490</v>
      </c>
      <c r="J4" s="55">
        <f>H4*I4</f>
        <v>12343590</v>
      </c>
      <c r="K4" s="49">
        <v>17380</v>
      </c>
      <c r="L4" s="49">
        <v>40</v>
      </c>
      <c r="M4" s="55">
        <f>K4*L4</f>
        <v>695200</v>
      </c>
      <c r="N4" s="49">
        <v>776</v>
      </c>
      <c r="O4" s="49">
        <v>560</v>
      </c>
      <c r="P4" s="55">
        <f>N4*O4</f>
        <v>434560</v>
      </c>
      <c r="Q4" s="49">
        <v>23830</v>
      </c>
      <c r="R4" s="49">
        <v>122</v>
      </c>
      <c r="S4" s="55">
        <f>Q4*R4</f>
        <v>2907260</v>
      </c>
      <c r="T4" s="49">
        <v>29</v>
      </c>
      <c r="U4" s="49">
        <v>372</v>
      </c>
      <c r="V4" s="55">
        <f>T4*U4</f>
        <v>10788</v>
      </c>
      <c r="W4" s="49">
        <v>11900</v>
      </c>
      <c r="X4" s="49">
        <v>148</v>
      </c>
      <c r="Y4" s="55">
        <f>W4*X4</f>
        <v>1761200</v>
      </c>
      <c r="Z4" s="49">
        <v>1519</v>
      </c>
      <c r="AA4" s="49">
        <v>833</v>
      </c>
      <c r="AB4" s="55">
        <f>Z4*AA4</f>
        <v>1265327</v>
      </c>
      <c r="AC4" s="49">
        <v>0</v>
      </c>
      <c r="AD4" s="49">
        <v>0</v>
      </c>
      <c r="AE4" s="55">
        <f>AC4*AD4</f>
        <v>0</v>
      </c>
      <c r="AF4" s="49">
        <v>0</v>
      </c>
      <c r="AG4" s="49">
        <v>0</v>
      </c>
      <c r="AH4" s="55">
        <f>AF4*AG4</f>
        <v>0</v>
      </c>
      <c r="AI4" s="49">
        <v>91</v>
      </c>
      <c r="AJ4" s="49">
        <v>253</v>
      </c>
      <c r="AK4" s="55">
        <f>AI4*AJ4</f>
        <v>23023</v>
      </c>
      <c r="AL4" s="49">
        <v>102</v>
      </c>
      <c r="AM4" s="49">
        <v>241</v>
      </c>
      <c r="AN4" s="55">
        <f>AL4*AM4</f>
        <v>24582</v>
      </c>
      <c r="AO4" s="49">
        <v>1045</v>
      </c>
      <c r="AP4" s="49">
        <v>60</v>
      </c>
      <c r="AQ4" s="55">
        <f>AO4*AP4</f>
        <v>62700</v>
      </c>
      <c r="AR4" s="49">
        <v>0</v>
      </c>
      <c r="AS4" s="49">
        <v>0</v>
      </c>
      <c r="AT4" s="55">
        <f>AR4*AS4</f>
        <v>0</v>
      </c>
      <c r="AU4" s="49">
        <v>17184</v>
      </c>
      <c r="AV4" s="49">
        <v>503</v>
      </c>
      <c r="AW4" s="55">
        <f>AU4*AV4</f>
        <v>8643552</v>
      </c>
      <c r="AX4" s="49">
        <v>426</v>
      </c>
      <c r="AY4" s="49">
        <v>327</v>
      </c>
      <c r="AZ4" s="55">
        <f>AX4*AY4</f>
        <v>139302</v>
      </c>
      <c r="BA4" s="49">
        <v>112</v>
      </c>
      <c r="BB4" s="49">
        <v>154</v>
      </c>
      <c r="BC4" s="55">
        <f>BA4*BB4</f>
        <v>17248</v>
      </c>
      <c r="BD4" s="49">
        <v>6290</v>
      </c>
      <c r="BE4" s="49">
        <v>106</v>
      </c>
      <c r="BF4" s="55">
        <f>BD4*BE4</f>
        <v>666740</v>
      </c>
      <c r="BG4" s="49">
        <v>6097</v>
      </c>
      <c r="BH4" s="49">
        <v>202</v>
      </c>
      <c r="BI4" s="55">
        <f>BG4*BH4</f>
        <v>1231594</v>
      </c>
      <c r="BJ4" s="49">
        <v>0</v>
      </c>
      <c r="BK4" s="49">
        <v>0</v>
      </c>
      <c r="BL4" s="55">
        <f>BJ4*BK4</f>
        <v>0</v>
      </c>
      <c r="BM4" s="49">
        <v>24703</v>
      </c>
      <c r="BN4" s="49">
        <v>9792</v>
      </c>
      <c r="BO4" s="45">
        <f>BM4*BN4</f>
        <v>241891776</v>
      </c>
      <c r="BP4" s="49">
        <v>24602</v>
      </c>
      <c r="BQ4" s="49">
        <v>6232</v>
      </c>
      <c r="BR4" s="45">
        <f>BP4*BQ4</f>
        <v>153319664</v>
      </c>
      <c r="BS4" s="49">
        <v>17854</v>
      </c>
      <c r="BT4" s="55">
        <f aca="true" t="shared" si="0" ref="BT4:BT41">(G4+J4+M4+P4+S4+V4+Y4+AB4+AE4+AH4+AK4+AN4+AQ4+AT4+AW4+AZ4+BC4+BF4+BI4+BL4)/B4</f>
        <v>1291</v>
      </c>
    </row>
    <row r="5" spans="1:72" ht="14.25">
      <c r="A5" s="43" t="s">
        <v>6</v>
      </c>
      <c r="B5" s="44">
        <v>3549</v>
      </c>
      <c r="C5" s="44">
        <v>3141</v>
      </c>
      <c r="D5" s="45">
        <f>B5*C5</f>
        <v>11147409</v>
      </c>
      <c r="E5" s="44">
        <v>1456</v>
      </c>
      <c r="F5" s="44">
        <v>203</v>
      </c>
      <c r="G5" s="55">
        <f aca="true" t="shared" si="1" ref="G5:G58">E5*F5</f>
        <v>295568</v>
      </c>
      <c r="H5" s="44">
        <v>3549</v>
      </c>
      <c r="I5" s="44">
        <v>224</v>
      </c>
      <c r="J5" s="55">
        <f aca="true" t="shared" si="2" ref="J5:J58">H5*I5</f>
        <v>794976</v>
      </c>
      <c r="K5" s="44">
        <v>796</v>
      </c>
      <c r="L5" s="44">
        <v>260</v>
      </c>
      <c r="M5" s="55">
        <f aca="true" t="shared" si="3" ref="M5:M58">K5*L5</f>
        <v>206960</v>
      </c>
      <c r="N5" s="44">
        <v>0</v>
      </c>
      <c r="O5" s="44">
        <v>0</v>
      </c>
      <c r="P5" s="55">
        <f aca="true" t="shared" si="4" ref="P5:P58">N5*O5</f>
        <v>0</v>
      </c>
      <c r="Q5" s="44">
        <v>3120</v>
      </c>
      <c r="R5" s="44">
        <v>70</v>
      </c>
      <c r="S5" s="55">
        <f aca="true" t="shared" si="5" ref="S5:S58">Q5*R5</f>
        <v>218400</v>
      </c>
      <c r="T5" s="44">
        <v>5</v>
      </c>
      <c r="U5" s="44">
        <v>412</v>
      </c>
      <c r="V5" s="55">
        <f aca="true" t="shared" si="6" ref="V5:V58">T5*U5</f>
        <v>2060</v>
      </c>
      <c r="W5" s="44">
        <v>1589</v>
      </c>
      <c r="X5" s="44">
        <v>651</v>
      </c>
      <c r="Y5" s="55">
        <f aca="true" t="shared" si="7" ref="Y5:Y58">W5*X5</f>
        <v>1034439</v>
      </c>
      <c r="Z5" s="44">
        <v>523</v>
      </c>
      <c r="AA5" s="44">
        <v>663</v>
      </c>
      <c r="AB5" s="55">
        <f aca="true" t="shared" si="8" ref="AB5:AB58">Z5*AA5</f>
        <v>346749</v>
      </c>
      <c r="AC5" s="44">
        <v>0</v>
      </c>
      <c r="AD5" s="44">
        <v>0</v>
      </c>
      <c r="AE5" s="55">
        <f aca="true" t="shared" si="9" ref="AE5:AE58">AC5*AD5</f>
        <v>0</v>
      </c>
      <c r="AF5" s="44">
        <v>0</v>
      </c>
      <c r="AG5" s="44">
        <v>0</v>
      </c>
      <c r="AH5" s="55">
        <f aca="true" t="shared" si="10" ref="AH5:AH58">AF5*AG5</f>
        <v>0</v>
      </c>
      <c r="AI5" s="44">
        <v>0</v>
      </c>
      <c r="AJ5" s="44">
        <v>0</v>
      </c>
      <c r="AK5" s="55">
        <f aca="true" t="shared" si="11" ref="AK5:AK58">AI5*AJ5</f>
        <v>0</v>
      </c>
      <c r="AL5" s="44">
        <v>0</v>
      </c>
      <c r="AM5" s="44">
        <v>0</v>
      </c>
      <c r="AN5" s="55">
        <f aca="true" t="shared" si="12" ref="AN5:AN58">AL5*AM5</f>
        <v>0</v>
      </c>
      <c r="AO5" s="44">
        <v>0</v>
      </c>
      <c r="AP5" s="44">
        <v>0</v>
      </c>
      <c r="AQ5" s="55">
        <f aca="true" t="shared" si="13" ref="AQ5:AQ58">AO5*AP5</f>
        <v>0</v>
      </c>
      <c r="AR5" s="44">
        <v>0</v>
      </c>
      <c r="AS5" s="44">
        <v>0</v>
      </c>
      <c r="AT5" s="55">
        <f aca="true" t="shared" si="14" ref="AT5:AT58">AR5*AS5</f>
        <v>0</v>
      </c>
      <c r="AU5" s="44">
        <v>2248</v>
      </c>
      <c r="AV5" s="44">
        <v>562</v>
      </c>
      <c r="AW5" s="55">
        <f aca="true" t="shared" si="15" ref="AW5:AW58">AU5*AV5</f>
        <v>1263376</v>
      </c>
      <c r="AX5" s="44">
        <v>190</v>
      </c>
      <c r="AY5" s="44">
        <v>99</v>
      </c>
      <c r="AZ5" s="55">
        <f aca="true" t="shared" si="16" ref="AZ5:AZ58">AX5*AY5</f>
        <v>18810</v>
      </c>
      <c r="BA5" s="44">
        <v>3</v>
      </c>
      <c r="BB5" s="44">
        <v>139</v>
      </c>
      <c r="BC5" s="55">
        <f aca="true" t="shared" si="17" ref="BC5:BC58">BA5*BB5</f>
        <v>417</v>
      </c>
      <c r="BD5" s="44">
        <v>869</v>
      </c>
      <c r="BE5" s="44">
        <v>122</v>
      </c>
      <c r="BF5" s="55">
        <f aca="true" t="shared" si="18" ref="BF5:BF58">BD5*BE5</f>
        <v>106018</v>
      </c>
      <c r="BG5" s="44">
        <v>737</v>
      </c>
      <c r="BH5" s="44">
        <v>190</v>
      </c>
      <c r="BI5" s="55">
        <f aca="true" t="shared" si="19" ref="BI5:BI58">BG5*BH5</f>
        <v>140030</v>
      </c>
      <c r="BJ5" s="44">
        <v>0</v>
      </c>
      <c r="BK5" s="44">
        <v>0</v>
      </c>
      <c r="BL5" s="55">
        <f aca="true" t="shared" si="20" ref="BL5:BL58">BJ5*BK5</f>
        <v>0</v>
      </c>
      <c r="BM5" s="44">
        <v>3400</v>
      </c>
      <c r="BN5" s="44">
        <v>9210</v>
      </c>
      <c r="BO5" s="45">
        <f aca="true" t="shared" si="21" ref="BO5:BO58">BM5*BN5</f>
        <v>31314000</v>
      </c>
      <c r="BP5" s="44">
        <v>3383</v>
      </c>
      <c r="BQ5" s="44">
        <v>5498</v>
      </c>
      <c r="BR5" s="45">
        <f aca="true" t="shared" si="22" ref="BR5:BR58">BP5*BQ5</f>
        <v>18599734</v>
      </c>
      <c r="BS5" s="44">
        <v>1870</v>
      </c>
      <c r="BT5" s="55">
        <f t="shared" si="0"/>
        <v>1247.6198929275852</v>
      </c>
    </row>
    <row r="6" spans="1:72" ht="14.25">
      <c r="A6" s="43" t="s">
        <v>8</v>
      </c>
      <c r="B6" s="44">
        <v>3617</v>
      </c>
      <c r="C6" s="44">
        <v>2962</v>
      </c>
      <c r="D6" s="45">
        <f aca="true" t="shared" si="23" ref="D6:D58">B6*C6</f>
        <v>10713554</v>
      </c>
      <c r="E6" s="44">
        <v>1360</v>
      </c>
      <c r="F6" s="44">
        <v>198</v>
      </c>
      <c r="G6" s="55">
        <f t="shared" si="1"/>
        <v>269280</v>
      </c>
      <c r="H6" s="44">
        <v>3617</v>
      </c>
      <c r="I6" s="44">
        <v>268</v>
      </c>
      <c r="J6" s="55">
        <f t="shared" si="2"/>
        <v>969356</v>
      </c>
      <c r="K6" s="44">
        <v>719</v>
      </c>
      <c r="L6" s="44">
        <v>260</v>
      </c>
      <c r="M6" s="55">
        <f t="shared" si="3"/>
        <v>186940</v>
      </c>
      <c r="N6" s="44">
        <v>655</v>
      </c>
      <c r="O6" s="44">
        <v>95</v>
      </c>
      <c r="P6" s="55">
        <f t="shared" si="4"/>
        <v>62225</v>
      </c>
      <c r="Q6" s="44">
        <v>3301</v>
      </c>
      <c r="R6" s="44">
        <v>94</v>
      </c>
      <c r="S6" s="55">
        <f t="shared" si="5"/>
        <v>310294</v>
      </c>
      <c r="T6" s="44">
        <v>1</v>
      </c>
      <c r="U6" s="44">
        <v>620</v>
      </c>
      <c r="V6" s="55">
        <f t="shared" si="6"/>
        <v>620</v>
      </c>
      <c r="W6" s="44">
        <v>1550</v>
      </c>
      <c r="X6" s="44">
        <v>550</v>
      </c>
      <c r="Y6" s="55">
        <f t="shared" si="7"/>
        <v>852500</v>
      </c>
      <c r="Z6" s="44">
        <v>584</v>
      </c>
      <c r="AA6" s="44">
        <v>671</v>
      </c>
      <c r="AB6" s="55">
        <f t="shared" si="8"/>
        <v>391864</v>
      </c>
      <c r="AC6" s="44">
        <v>0</v>
      </c>
      <c r="AD6" s="44">
        <v>0</v>
      </c>
      <c r="AE6" s="55">
        <f t="shared" si="9"/>
        <v>0</v>
      </c>
      <c r="AF6" s="44">
        <v>0</v>
      </c>
      <c r="AG6" s="44">
        <v>0</v>
      </c>
      <c r="AH6" s="55">
        <f t="shared" si="10"/>
        <v>0</v>
      </c>
      <c r="AI6" s="44">
        <v>0</v>
      </c>
      <c r="AJ6" s="44">
        <v>0</v>
      </c>
      <c r="AK6" s="55">
        <f t="shared" si="11"/>
        <v>0</v>
      </c>
      <c r="AL6" s="44">
        <v>0</v>
      </c>
      <c r="AM6" s="44">
        <v>0</v>
      </c>
      <c r="AN6" s="55">
        <f t="shared" si="12"/>
        <v>0</v>
      </c>
      <c r="AO6" s="44">
        <v>0</v>
      </c>
      <c r="AP6" s="44">
        <v>0</v>
      </c>
      <c r="AQ6" s="55">
        <f t="shared" si="13"/>
        <v>0</v>
      </c>
      <c r="AR6" s="44">
        <v>0</v>
      </c>
      <c r="AS6" s="44">
        <v>0</v>
      </c>
      <c r="AT6" s="55">
        <f t="shared" si="14"/>
        <v>0</v>
      </c>
      <c r="AU6" s="44">
        <v>2368</v>
      </c>
      <c r="AV6" s="44">
        <v>401</v>
      </c>
      <c r="AW6" s="55">
        <f t="shared" si="15"/>
        <v>949568</v>
      </c>
      <c r="AX6" s="44">
        <v>178</v>
      </c>
      <c r="AY6" s="44">
        <v>366</v>
      </c>
      <c r="AZ6" s="55">
        <f t="shared" si="16"/>
        <v>65148</v>
      </c>
      <c r="BA6" s="44">
        <v>0</v>
      </c>
      <c r="BB6" s="44">
        <v>0</v>
      </c>
      <c r="BC6" s="55">
        <f t="shared" si="17"/>
        <v>0</v>
      </c>
      <c r="BD6" s="44">
        <v>821</v>
      </c>
      <c r="BE6" s="44">
        <v>133</v>
      </c>
      <c r="BF6" s="55">
        <f t="shared" si="18"/>
        <v>109193</v>
      </c>
      <c r="BG6" s="44">
        <v>400</v>
      </c>
      <c r="BH6" s="44">
        <v>184</v>
      </c>
      <c r="BI6" s="55">
        <f t="shared" si="19"/>
        <v>73600</v>
      </c>
      <c r="BJ6" s="44">
        <v>0</v>
      </c>
      <c r="BK6" s="44">
        <v>0</v>
      </c>
      <c r="BL6" s="55">
        <f t="shared" si="20"/>
        <v>0</v>
      </c>
      <c r="BM6" s="44">
        <v>3413</v>
      </c>
      <c r="BN6" s="44">
        <v>8819</v>
      </c>
      <c r="BO6" s="45">
        <f t="shared" si="21"/>
        <v>30099247</v>
      </c>
      <c r="BP6" s="44">
        <v>3394</v>
      </c>
      <c r="BQ6" s="44">
        <v>5508</v>
      </c>
      <c r="BR6" s="45">
        <f t="shared" si="22"/>
        <v>18694152</v>
      </c>
      <c r="BS6" s="44">
        <v>1805</v>
      </c>
      <c r="BT6" s="55">
        <f t="shared" si="0"/>
        <v>1172.40475532209</v>
      </c>
    </row>
    <row r="7" spans="1:72" ht="14.25">
      <c r="A7" s="43" t="s">
        <v>9</v>
      </c>
      <c r="B7" s="44">
        <v>3619</v>
      </c>
      <c r="C7" s="44">
        <v>3087</v>
      </c>
      <c r="D7" s="45">
        <f t="shared" si="23"/>
        <v>11171853</v>
      </c>
      <c r="E7" s="44">
        <v>1405</v>
      </c>
      <c r="F7" s="44">
        <v>205</v>
      </c>
      <c r="G7" s="55">
        <f t="shared" si="1"/>
        <v>288025</v>
      </c>
      <c r="H7" s="44">
        <v>3619</v>
      </c>
      <c r="I7" s="44">
        <v>215</v>
      </c>
      <c r="J7" s="55">
        <f t="shared" si="2"/>
        <v>778085</v>
      </c>
      <c r="K7" s="44">
        <v>608</v>
      </c>
      <c r="L7" s="44">
        <v>256</v>
      </c>
      <c r="M7" s="55">
        <f t="shared" si="3"/>
        <v>155648</v>
      </c>
      <c r="N7" s="44">
        <v>0</v>
      </c>
      <c r="O7" s="44">
        <v>0</v>
      </c>
      <c r="P7" s="55">
        <f t="shared" si="4"/>
        <v>0</v>
      </c>
      <c r="Q7" s="44">
        <v>3086</v>
      </c>
      <c r="R7" s="44">
        <v>70</v>
      </c>
      <c r="S7" s="55">
        <f t="shared" si="5"/>
        <v>216020</v>
      </c>
      <c r="T7" s="44">
        <v>1</v>
      </c>
      <c r="U7" s="44">
        <v>620</v>
      </c>
      <c r="V7" s="55">
        <f t="shared" si="6"/>
        <v>620</v>
      </c>
      <c r="W7" s="44">
        <v>1419</v>
      </c>
      <c r="X7" s="44">
        <v>406</v>
      </c>
      <c r="Y7" s="55">
        <f t="shared" si="7"/>
        <v>576114</v>
      </c>
      <c r="Z7" s="44">
        <v>448</v>
      </c>
      <c r="AA7" s="44">
        <v>653</v>
      </c>
      <c r="AB7" s="55">
        <f t="shared" si="8"/>
        <v>292544</v>
      </c>
      <c r="AC7" s="44">
        <v>0</v>
      </c>
      <c r="AD7" s="44">
        <v>0</v>
      </c>
      <c r="AE7" s="55">
        <f t="shared" si="9"/>
        <v>0</v>
      </c>
      <c r="AF7" s="44">
        <v>0</v>
      </c>
      <c r="AG7" s="44">
        <v>0</v>
      </c>
      <c r="AH7" s="55">
        <f t="shared" si="10"/>
        <v>0</v>
      </c>
      <c r="AI7" s="44">
        <v>0</v>
      </c>
      <c r="AJ7" s="44">
        <v>0</v>
      </c>
      <c r="AK7" s="55">
        <f t="shared" si="11"/>
        <v>0</v>
      </c>
      <c r="AL7" s="44">
        <v>0</v>
      </c>
      <c r="AM7" s="44">
        <v>0</v>
      </c>
      <c r="AN7" s="55">
        <f t="shared" si="12"/>
        <v>0</v>
      </c>
      <c r="AO7" s="44">
        <v>0</v>
      </c>
      <c r="AP7" s="44">
        <v>0</v>
      </c>
      <c r="AQ7" s="55">
        <f t="shared" si="13"/>
        <v>0</v>
      </c>
      <c r="AR7" s="44">
        <v>0</v>
      </c>
      <c r="AS7" s="44">
        <v>0</v>
      </c>
      <c r="AT7" s="55">
        <f t="shared" si="14"/>
        <v>0</v>
      </c>
      <c r="AU7" s="44">
        <v>2320</v>
      </c>
      <c r="AV7" s="44">
        <v>309</v>
      </c>
      <c r="AW7" s="55">
        <f t="shared" si="15"/>
        <v>716880</v>
      </c>
      <c r="AX7" s="44">
        <v>192</v>
      </c>
      <c r="AY7" s="44">
        <v>320</v>
      </c>
      <c r="AZ7" s="55">
        <f t="shared" si="16"/>
        <v>61440</v>
      </c>
      <c r="BA7" s="44">
        <v>3</v>
      </c>
      <c r="BB7" s="44">
        <v>185</v>
      </c>
      <c r="BC7" s="55">
        <f t="shared" si="17"/>
        <v>555</v>
      </c>
      <c r="BD7" s="44">
        <v>867</v>
      </c>
      <c r="BE7" s="44">
        <v>117</v>
      </c>
      <c r="BF7" s="55">
        <f t="shared" si="18"/>
        <v>101439</v>
      </c>
      <c r="BG7" s="44">
        <v>357</v>
      </c>
      <c r="BH7" s="44">
        <v>203</v>
      </c>
      <c r="BI7" s="55">
        <f t="shared" si="19"/>
        <v>72471</v>
      </c>
      <c r="BJ7" s="44">
        <v>0</v>
      </c>
      <c r="BK7" s="44">
        <v>0</v>
      </c>
      <c r="BL7" s="55">
        <f t="shared" si="20"/>
        <v>0</v>
      </c>
      <c r="BM7" s="44">
        <v>3471</v>
      </c>
      <c r="BN7" s="44">
        <v>8973</v>
      </c>
      <c r="BO7" s="45">
        <f t="shared" si="21"/>
        <v>31145283</v>
      </c>
      <c r="BP7" s="44">
        <v>3441</v>
      </c>
      <c r="BQ7" s="44">
        <v>5560</v>
      </c>
      <c r="BR7" s="45">
        <f t="shared" si="22"/>
        <v>19131960</v>
      </c>
      <c r="BS7" s="44">
        <v>1880</v>
      </c>
      <c r="BT7" s="55">
        <f t="shared" si="0"/>
        <v>900.7573915446255</v>
      </c>
    </row>
    <row r="8" spans="1:72" ht="14.25">
      <c r="A8" s="43" t="s">
        <v>10</v>
      </c>
      <c r="B8" s="44">
        <v>705</v>
      </c>
      <c r="C8" s="44">
        <v>3142</v>
      </c>
      <c r="D8" s="45">
        <f t="shared" si="23"/>
        <v>2215110</v>
      </c>
      <c r="E8" s="44">
        <v>298</v>
      </c>
      <c r="F8" s="44">
        <v>209</v>
      </c>
      <c r="G8" s="55">
        <f t="shared" si="1"/>
        <v>62282</v>
      </c>
      <c r="H8" s="44">
        <v>705</v>
      </c>
      <c r="I8" s="44">
        <v>204</v>
      </c>
      <c r="J8" s="55">
        <f t="shared" si="2"/>
        <v>143820</v>
      </c>
      <c r="K8" s="44">
        <v>93</v>
      </c>
      <c r="L8" s="44">
        <v>257</v>
      </c>
      <c r="M8" s="55">
        <f t="shared" si="3"/>
        <v>23901</v>
      </c>
      <c r="N8" s="44">
        <v>0</v>
      </c>
      <c r="O8" s="44">
        <v>0</v>
      </c>
      <c r="P8" s="55">
        <f t="shared" si="4"/>
        <v>0</v>
      </c>
      <c r="Q8" s="44">
        <v>595</v>
      </c>
      <c r="R8" s="44">
        <v>85</v>
      </c>
      <c r="S8" s="55">
        <f t="shared" si="5"/>
        <v>50575</v>
      </c>
      <c r="T8" s="44">
        <v>1</v>
      </c>
      <c r="U8" s="44">
        <v>620</v>
      </c>
      <c r="V8" s="55">
        <f t="shared" si="6"/>
        <v>620</v>
      </c>
      <c r="W8" s="44">
        <v>127</v>
      </c>
      <c r="X8" s="44">
        <v>114</v>
      </c>
      <c r="Y8" s="55">
        <f t="shared" si="7"/>
        <v>14478</v>
      </c>
      <c r="Z8" s="44">
        <v>163</v>
      </c>
      <c r="AA8" s="44">
        <v>620</v>
      </c>
      <c r="AB8" s="55">
        <f t="shared" si="8"/>
        <v>101060</v>
      </c>
      <c r="AC8" s="44">
        <v>0</v>
      </c>
      <c r="AD8" s="44">
        <v>0</v>
      </c>
      <c r="AE8" s="55">
        <f t="shared" si="9"/>
        <v>0</v>
      </c>
      <c r="AF8" s="44">
        <v>0</v>
      </c>
      <c r="AG8" s="44">
        <v>0</v>
      </c>
      <c r="AH8" s="55">
        <f t="shared" si="10"/>
        <v>0</v>
      </c>
      <c r="AI8" s="44">
        <v>0</v>
      </c>
      <c r="AJ8" s="44">
        <v>0</v>
      </c>
      <c r="AK8" s="55">
        <f t="shared" si="11"/>
        <v>0</v>
      </c>
      <c r="AL8" s="44">
        <v>0</v>
      </c>
      <c r="AM8" s="44">
        <v>0</v>
      </c>
      <c r="AN8" s="55">
        <f t="shared" si="12"/>
        <v>0</v>
      </c>
      <c r="AO8" s="44">
        <v>0</v>
      </c>
      <c r="AP8" s="44">
        <v>0</v>
      </c>
      <c r="AQ8" s="55">
        <f t="shared" si="13"/>
        <v>0</v>
      </c>
      <c r="AR8" s="44">
        <v>0</v>
      </c>
      <c r="AS8" s="44">
        <v>0</v>
      </c>
      <c r="AT8" s="55">
        <f t="shared" si="14"/>
        <v>0</v>
      </c>
      <c r="AU8" s="44">
        <v>394</v>
      </c>
      <c r="AV8" s="44">
        <v>574</v>
      </c>
      <c r="AW8" s="55">
        <f t="shared" si="15"/>
        <v>226156</v>
      </c>
      <c r="AX8" s="44">
        <v>0</v>
      </c>
      <c r="AY8" s="44">
        <v>0</v>
      </c>
      <c r="AZ8" s="55">
        <f t="shared" si="16"/>
        <v>0</v>
      </c>
      <c r="BA8" s="44">
        <v>0</v>
      </c>
      <c r="BB8" s="44">
        <v>0</v>
      </c>
      <c r="BC8" s="55">
        <f t="shared" si="17"/>
        <v>0</v>
      </c>
      <c r="BD8" s="44">
        <v>77</v>
      </c>
      <c r="BE8" s="44">
        <v>110</v>
      </c>
      <c r="BF8" s="55">
        <f t="shared" si="18"/>
        <v>8470</v>
      </c>
      <c r="BG8" s="44">
        <v>30</v>
      </c>
      <c r="BH8" s="44">
        <v>151</v>
      </c>
      <c r="BI8" s="55">
        <f t="shared" si="19"/>
        <v>4530</v>
      </c>
      <c r="BJ8" s="44">
        <v>0</v>
      </c>
      <c r="BK8" s="44">
        <v>0</v>
      </c>
      <c r="BL8" s="55">
        <f t="shared" si="20"/>
        <v>0</v>
      </c>
      <c r="BM8" s="44">
        <v>642</v>
      </c>
      <c r="BN8" s="44">
        <v>9293</v>
      </c>
      <c r="BO8" s="45">
        <f t="shared" si="21"/>
        <v>5966106</v>
      </c>
      <c r="BP8" s="44">
        <v>634</v>
      </c>
      <c r="BQ8" s="44">
        <v>5564</v>
      </c>
      <c r="BR8" s="45">
        <f t="shared" si="22"/>
        <v>3527576</v>
      </c>
      <c r="BS8" s="44">
        <v>303</v>
      </c>
      <c r="BT8" s="55">
        <f t="shared" si="0"/>
        <v>901.9744680851064</v>
      </c>
    </row>
    <row r="9" spans="1:72" ht="14.25">
      <c r="A9" s="43" t="s">
        <v>11</v>
      </c>
      <c r="B9" s="44">
        <v>1358</v>
      </c>
      <c r="C9" s="44">
        <v>3008</v>
      </c>
      <c r="D9" s="45">
        <f t="shared" si="23"/>
        <v>4084864</v>
      </c>
      <c r="E9" s="44">
        <v>442</v>
      </c>
      <c r="F9" s="44">
        <v>202</v>
      </c>
      <c r="G9" s="55">
        <f t="shared" si="1"/>
        <v>89284</v>
      </c>
      <c r="H9" s="44">
        <v>1358</v>
      </c>
      <c r="I9" s="44">
        <v>221</v>
      </c>
      <c r="J9" s="55">
        <f t="shared" si="2"/>
        <v>300118</v>
      </c>
      <c r="K9" s="44">
        <v>1269</v>
      </c>
      <c r="L9" s="44">
        <v>45</v>
      </c>
      <c r="M9" s="55">
        <f t="shared" si="3"/>
        <v>57105</v>
      </c>
      <c r="N9" s="44">
        <v>0</v>
      </c>
      <c r="O9" s="44">
        <v>0</v>
      </c>
      <c r="P9" s="55">
        <f t="shared" si="4"/>
        <v>0</v>
      </c>
      <c r="Q9" s="44">
        <v>1220</v>
      </c>
      <c r="R9" s="44">
        <v>71</v>
      </c>
      <c r="S9" s="55">
        <f t="shared" si="5"/>
        <v>86620</v>
      </c>
      <c r="T9" s="44">
        <v>2</v>
      </c>
      <c r="U9" s="44">
        <v>620</v>
      </c>
      <c r="V9" s="55">
        <f t="shared" si="6"/>
        <v>1240</v>
      </c>
      <c r="W9" s="44">
        <v>590</v>
      </c>
      <c r="X9" s="44">
        <v>791</v>
      </c>
      <c r="Y9" s="55">
        <f t="shared" si="7"/>
        <v>466690</v>
      </c>
      <c r="Z9" s="44">
        <v>129</v>
      </c>
      <c r="AA9" s="44">
        <v>607</v>
      </c>
      <c r="AB9" s="55">
        <f t="shared" si="8"/>
        <v>78303</v>
      </c>
      <c r="AC9" s="44">
        <v>0</v>
      </c>
      <c r="AD9" s="44">
        <v>0</v>
      </c>
      <c r="AE9" s="55">
        <f t="shared" si="9"/>
        <v>0</v>
      </c>
      <c r="AF9" s="44">
        <v>0</v>
      </c>
      <c r="AG9" s="44">
        <v>0</v>
      </c>
      <c r="AH9" s="55">
        <f t="shared" si="10"/>
        <v>0</v>
      </c>
      <c r="AI9" s="44">
        <v>0</v>
      </c>
      <c r="AJ9" s="44">
        <v>0</v>
      </c>
      <c r="AK9" s="55">
        <f t="shared" si="11"/>
        <v>0</v>
      </c>
      <c r="AL9" s="44">
        <v>0</v>
      </c>
      <c r="AM9" s="44">
        <v>0</v>
      </c>
      <c r="AN9" s="55">
        <f t="shared" si="12"/>
        <v>0</v>
      </c>
      <c r="AO9" s="44">
        <v>0</v>
      </c>
      <c r="AP9" s="44">
        <v>0</v>
      </c>
      <c r="AQ9" s="55">
        <f t="shared" si="13"/>
        <v>0</v>
      </c>
      <c r="AR9" s="44">
        <v>0</v>
      </c>
      <c r="AS9" s="44">
        <v>0</v>
      </c>
      <c r="AT9" s="55">
        <f t="shared" si="14"/>
        <v>0</v>
      </c>
      <c r="AU9" s="44">
        <v>922</v>
      </c>
      <c r="AV9" s="44">
        <v>231</v>
      </c>
      <c r="AW9" s="55">
        <f t="shared" si="15"/>
        <v>212982</v>
      </c>
      <c r="AX9" s="44">
        <v>129</v>
      </c>
      <c r="AY9" s="44">
        <v>342</v>
      </c>
      <c r="AZ9" s="55">
        <f t="shared" si="16"/>
        <v>44118</v>
      </c>
      <c r="BA9" s="44">
        <v>0</v>
      </c>
      <c r="BB9" s="44">
        <v>0</v>
      </c>
      <c r="BC9" s="55">
        <f t="shared" si="17"/>
        <v>0</v>
      </c>
      <c r="BD9" s="44">
        <v>295</v>
      </c>
      <c r="BE9" s="44">
        <v>140</v>
      </c>
      <c r="BF9" s="55">
        <f t="shared" si="18"/>
        <v>41300</v>
      </c>
      <c r="BG9" s="44">
        <v>99</v>
      </c>
      <c r="BH9" s="44">
        <v>178</v>
      </c>
      <c r="BI9" s="55">
        <f t="shared" si="19"/>
        <v>17622</v>
      </c>
      <c r="BJ9" s="44">
        <v>0</v>
      </c>
      <c r="BK9" s="44">
        <v>0</v>
      </c>
      <c r="BL9" s="55">
        <f t="shared" si="20"/>
        <v>0</v>
      </c>
      <c r="BM9" s="44">
        <v>1271</v>
      </c>
      <c r="BN9" s="44">
        <v>8664</v>
      </c>
      <c r="BO9" s="45">
        <f t="shared" si="21"/>
        <v>11011944</v>
      </c>
      <c r="BP9" s="44">
        <v>1248</v>
      </c>
      <c r="BQ9" s="44">
        <v>5336</v>
      </c>
      <c r="BR9" s="45">
        <f t="shared" si="22"/>
        <v>6659328</v>
      </c>
      <c r="BS9" s="44">
        <v>654</v>
      </c>
      <c r="BT9" s="55">
        <f t="shared" si="0"/>
        <v>1027.5272459499263</v>
      </c>
    </row>
    <row r="10" spans="1:72" ht="14.25">
      <c r="A10" s="43" t="s">
        <v>12</v>
      </c>
      <c r="B10" s="44">
        <v>2692</v>
      </c>
      <c r="C10" s="44">
        <v>2976</v>
      </c>
      <c r="D10" s="45">
        <f t="shared" si="23"/>
        <v>8011392</v>
      </c>
      <c r="E10" s="44">
        <v>956</v>
      </c>
      <c r="F10" s="44">
        <v>196</v>
      </c>
      <c r="G10" s="55">
        <f t="shared" si="1"/>
        <v>187376</v>
      </c>
      <c r="H10" s="44">
        <v>2692</v>
      </c>
      <c r="I10" s="44">
        <v>213</v>
      </c>
      <c r="J10" s="55">
        <f t="shared" si="2"/>
        <v>573396</v>
      </c>
      <c r="K10" s="44">
        <v>537</v>
      </c>
      <c r="L10" s="44">
        <v>262</v>
      </c>
      <c r="M10" s="55">
        <f t="shared" si="3"/>
        <v>140694</v>
      </c>
      <c r="N10" s="44">
        <v>0</v>
      </c>
      <c r="O10" s="44">
        <v>0</v>
      </c>
      <c r="P10" s="55">
        <f t="shared" si="4"/>
        <v>0</v>
      </c>
      <c r="Q10" s="44">
        <v>2294</v>
      </c>
      <c r="R10" s="44">
        <v>96</v>
      </c>
      <c r="S10" s="55">
        <f t="shared" si="5"/>
        <v>220224</v>
      </c>
      <c r="T10" s="44">
        <v>2</v>
      </c>
      <c r="U10" s="44">
        <v>620</v>
      </c>
      <c r="V10" s="55">
        <f t="shared" si="6"/>
        <v>1240</v>
      </c>
      <c r="W10" s="44">
        <v>1276</v>
      </c>
      <c r="X10" s="44">
        <v>543</v>
      </c>
      <c r="Y10" s="55">
        <f t="shared" si="7"/>
        <v>692868</v>
      </c>
      <c r="Z10" s="44">
        <v>467</v>
      </c>
      <c r="AA10" s="44">
        <v>705</v>
      </c>
      <c r="AB10" s="55">
        <f t="shared" si="8"/>
        <v>329235</v>
      </c>
      <c r="AC10" s="44">
        <v>0</v>
      </c>
      <c r="AD10" s="44">
        <v>0</v>
      </c>
      <c r="AE10" s="55">
        <f t="shared" si="9"/>
        <v>0</v>
      </c>
      <c r="AF10" s="44">
        <v>0</v>
      </c>
      <c r="AG10" s="44">
        <v>0</v>
      </c>
      <c r="AH10" s="55">
        <f t="shared" si="10"/>
        <v>0</v>
      </c>
      <c r="AI10" s="44">
        <v>0</v>
      </c>
      <c r="AJ10" s="44">
        <v>0</v>
      </c>
      <c r="AK10" s="55">
        <f t="shared" si="11"/>
        <v>0</v>
      </c>
      <c r="AL10" s="44">
        <v>0</v>
      </c>
      <c r="AM10" s="44">
        <v>0</v>
      </c>
      <c r="AN10" s="55">
        <f t="shared" si="12"/>
        <v>0</v>
      </c>
      <c r="AO10" s="44">
        <v>0</v>
      </c>
      <c r="AP10" s="44">
        <v>0</v>
      </c>
      <c r="AQ10" s="55">
        <f t="shared" si="13"/>
        <v>0</v>
      </c>
      <c r="AR10" s="44">
        <v>0</v>
      </c>
      <c r="AS10" s="44">
        <v>0</v>
      </c>
      <c r="AT10" s="55">
        <f t="shared" si="14"/>
        <v>0</v>
      </c>
      <c r="AU10" s="44">
        <v>1706</v>
      </c>
      <c r="AV10" s="44">
        <v>398</v>
      </c>
      <c r="AW10" s="55">
        <f t="shared" si="15"/>
        <v>678988</v>
      </c>
      <c r="AX10" s="44">
        <v>89</v>
      </c>
      <c r="AY10" s="44">
        <v>605</v>
      </c>
      <c r="AZ10" s="55">
        <f t="shared" si="16"/>
        <v>53845</v>
      </c>
      <c r="BA10" s="44">
        <v>2</v>
      </c>
      <c r="BB10" s="44">
        <v>35</v>
      </c>
      <c r="BC10" s="55">
        <f t="shared" si="17"/>
        <v>70</v>
      </c>
      <c r="BD10" s="44">
        <v>603</v>
      </c>
      <c r="BE10" s="44">
        <v>111</v>
      </c>
      <c r="BF10" s="55">
        <f t="shared" si="18"/>
        <v>66933</v>
      </c>
      <c r="BG10" s="44">
        <v>259</v>
      </c>
      <c r="BH10" s="44">
        <v>203</v>
      </c>
      <c r="BI10" s="55">
        <f t="shared" si="19"/>
        <v>52577</v>
      </c>
      <c r="BJ10" s="44">
        <v>0</v>
      </c>
      <c r="BK10" s="44">
        <v>0</v>
      </c>
      <c r="BL10" s="55">
        <f t="shared" si="20"/>
        <v>0</v>
      </c>
      <c r="BM10" s="44">
        <v>2573</v>
      </c>
      <c r="BN10" s="44">
        <v>8523</v>
      </c>
      <c r="BO10" s="45">
        <f t="shared" si="21"/>
        <v>21929679</v>
      </c>
      <c r="BP10" s="44">
        <v>2536</v>
      </c>
      <c r="BQ10" s="44">
        <v>5266</v>
      </c>
      <c r="BR10" s="45">
        <f t="shared" si="22"/>
        <v>13354576</v>
      </c>
      <c r="BS10" s="44">
        <v>1142</v>
      </c>
      <c r="BT10" s="55">
        <f t="shared" si="0"/>
        <v>1113.464338781575</v>
      </c>
    </row>
    <row r="11" spans="1:72" ht="14.25">
      <c r="A11" s="43" t="s">
        <v>13</v>
      </c>
      <c r="B11" s="44">
        <v>1824</v>
      </c>
      <c r="C11" s="44">
        <v>3219</v>
      </c>
      <c r="D11" s="45">
        <f t="shared" si="23"/>
        <v>5871456</v>
      </c>
      <c r="E11" s="44">
        <v>725</v>
      </c>
      <c r="F11" s="44">
        <v>201</v>
      </c>
      <c r="G11" s="55">
        <f t="shared" si="1"/>
        <v>145725</v>
      </c>
      <c r="H11" s="44">
        <v>1824</v>
      </c>
      <c r="I11" s="44">
        <v>229</v>
      </c>
      <c r="J11" s="55">
        <f t="shared" si="2"/>
        <v>417696</v>
      </c>
      <c r="K11" s="44">
        <v>298</v>
      </c>
      <c r="L11" s="44">
        <v>259</v>
      </c>
      <c r="M11" s="55">
        <f t="shared" si="3"/>
        <v>77182</v>
      </c>
      <c r="N11" s="44">
        <v>0</v>
      </c>
      <c r="O11" s="44">
        <v>0</v>
      </c>
      <c r="P11" s="55">
        <f t="shared" si="4"/>
        <v>0</v>
      </c>
      <c r="Q11" s="44">
        <v>1605</v>
      </c>
      <c r="R11" s="44">
        <v>57</v>
      </c>
      <c r="S11" s="55">
        <f t="shared" si="5"/>
        <v>91485</v>
      </c>
      <c r="T11" s="44">
        <v>1</v>
      </c>
      <c r="U11" s="44">
        <v>620</v>
      </c>
      <c r="V11" s="55">
        <f t="shared" si="6"/>
        <v>620</v>
      </c>
      <c r="W11" s="44">
        <v>792</v>
      </c>
      <c r="X11" s="44">
        <v>667</v>
      </c>
      <c r="Y11" s="55">
        <f t="shared" si="7"/>
        <v>528264</v>
      </c>
      <c r="Z11" s="44">
        <v>291</v>
      </c>
      <c r="AA11" s="44">
        <v>573</v>
      </c>
      <c r="AB11" s="55">
        <f t="shared" si="8"/>
        <v>166743</v>
      </c>
      <c r="AC11" s="44">
        <v>0</v>
      </c>
      <c r="AD11" s="44">
        <v>0</v>
      </c>
      <c r="AE11" s="55">
        <f t="shared" si="9"/>
        <v>0</v>
      </c>
      <c r="AF11" s="44">
        <v>0</v>
      </c>
      <c r="AG11" s="44">
        <v>0</v>
      </c>
      <c r="AH11" s="55">
        <f t="shared" si="10"/>
        <v>0</v>
      </c>
      <c r="AI11" s="44">
        <v>0</v>
      </c>
      <c r="AJ11" s="44">
        <v>0</v>
      </c>
      <c r="AK11" s="55">
        <f t="shared" si="11"/>
        <v>0</v>
      </c>
      <c r="AL11" s="44">
        <v>0</v>
      </c>
      <c r="AM11" s="44">
        <v>0</v>
      </c>
      <c r="AN11" s="55">
        <f t="shared" si="12"/>
        <v>0</v>
      </c>
      <c r="AO11" s="44">
        <v>0</v>
      </c>
      <c r="AP11" s="44">
        <v>0</v>
      </c>
      <c r="AQ11" s="55">
        <f t="shared" si="13"/>
        <v>0</v>
      </c>
      <c r="AR11" s="44">
        <v>0</v>
      </c>
      <c r="AS11" s="44">
        <v>0</v>
      </c>
      <c r="AT11" s="55">
        <f t="shared" si="14"/>
        <v>0</v>
      </c>
      <c r="AU11" s="44">
        <v>1244</v>
      </c>
      <c r="AV11" s="44">
        <v>515</v>
      </c>
      <c r="AW11" s="55">
        <f t="shared" si="15"/>
        <v>640660</v>
      </c>
      <c r="AX11" s="44">
        <v>111</v>
      </c>
      <c r="AY11" s="44">
        <v>339</v>
      </c>
      <c r="AZ11" s="55">
        <f t="shared" si="16"/>
        <v>37629</v>
      </c>
      <c r="BA11" s="44">
        <v>0</v>
      </c>
      <c r="BB11" s="44">
        <v>0</v>
      </c>
      <c r="BC11" s="55">
        <f t="shared" si="17"/>
        <v>0</v>
      </c>
      <c r="BD11" s="44">
        <v>519</v>
      </c>
      <c r="BE11" s="44">
        <v>136</v>
      </c>
      <c r="BF11" s="55">
        <f t="shared" si="18"/>
        <v>70584</v>
      </c>
      <c r="BG11" s="44">
        <v>122</v>
      </c>
      <c r="BH11" s="44">
        <v>197</v>
      </c>
      <c r="BI11" s="55">
        <f t="shared" si="19"/>
        <v>24034</v>
      </c>
      <c r="BJ11" s="44">
        <v>0</v>
      </c>
      <c r="BK11" s="44">
        <v>0</v>
      </c>
      <c r="BL11" s="55">
        <f t="shared" si="20"/>
        <v>0</v>
      </c>
      <c r="BM11" s="44">
        <v>1790</v>
      </c>
      <c r="BN11" s="44">
        <v>9376</v>
      </c>
      <c r="BO11" s="45">
        <f t="shared" si="21"/>
        <v>16783040</v>
      </c>
      <c r="BP11" s="44">
        <v>1768</v>
      </c>
      <c r="BQ11" s="44">
        <v>5750</v>
      </c>
      <c r="BR11" s="45">
        <f t="shared" si="22"/>
        <v>10166000</v>
      </c>
      <c r="BS11" s="44">
        <v>1026</v>
      </c>
      <c r="BT11" s="55">
        <f t="shared" si="0"/>
        <v>1206.4813596491229</v>
      </c>
    </row>
    <row r="12" spans="1:72" ht="14.25">
      <c r="A12" s="43" t="s">
        <v>14</v>
      </c>
      <c r="B12" s="44">
        <v>1056</v>
      </c>
      <c r="C12" s="44">
        <v>3001</v>
      </c>
      <c r="D12" s="45">
        <f t="shared" si="23"/>
        <v>3169056</v>
      </c>
      <c r="E12" s="44">
        <v>388</v>
      </c>
      <c r="F12" s="44">
        <v>193</v>
      </c>
      <c r="G12" s="55">
        <f t="shared" si="1"/>
        <v>74884</v>
      </c>
      <c r="H12" s="44">
        <v>1056</v>
      </c>
      <c r="I12" s="44">
        <v>226</v>
      </c>
      <c r="J12" s="55">
        <f t="shared" si="2"/>
        <v>238656</v>
      </c>
      <c r="K12" s="44">
        <v>228</v>
      </c>
      <c r="L12" s="44">
        <v>254</v>
      </c>
      <c r="M12" s="55">
        <f t="shared" si="3"/>
        <v>57912</v>
      </c>
      <c r="N12" s="44">
        <v>0</v>
      </c>
      <c r="O12" s="44">
        <v>0</v>
      </c>
      <c r="P12" s="55">
        <f t="shared" si="4"/>
        <v>0</v>
      </c>
      <c r="Q12" s="44">
        <v>853</v>
      </c>
      <c r="R12" s="44">
        <v>71</v>
      </c>
      <c r="S12" s="55">
        <f t="shared" si="5"/>
        <v>60563</v>
      </c>
      <c r="T12" s="44">
        <v>0</v>
      </c>
      <c r="U12" s="44">
        <v>0</v>
      </c>
      <c r="V12" s="55">
        <f t="shared" si="6"/>
        <v>0</v>
      </c>
      <c r="W12" s="44">
        <v>546</v>
      </c>
      <c r="X12" s="44">
        <v>729</v>
      </c>
      <c r="Y12" s="55">
        <f t="shared" si="7"/>
        <v>398034</v>
      </c>
      <c r="Z12" s="44">
        <v>134</v>
      </c>
      <c r="AA12" s="44">
        <v>724</v>
      </c>
      <c r="AB12" s="55">
        <f t="shared" si="8"/>
        <v>97016</v>
      </c>
      <c r="AC12" s="44">
        <v>0</v>
      </c>
      <c r="AD12" s="44">
        <v>0</v>
      </c>
      <c r="AE12" s="55">
        <f t="shared" si="9"/>
        <v>0</v>
      </c>
      <c r="AF12" s="44">
        <v>0</v>
      </c>
      <c r="AG12" s="44">
        <v>0</v>
      </c>
      <c r="AH12" s="55">
        <f t="shared" si="10"/>
        <v>0</v>
      </c>
      <c r="AI12" s="44">
        <v>0</v>
      </c>
      <c r="AJ12" s="44">
        <v>0</v>
      </c>
      <c r="AK12" s="55">
        <f t="shared" si="11"/>
        <v>0</v>
      </c>
      <c r="AL12" s="44">
        <v>0</v>
      </c>
      <c r="AM12" s="44">
        <v>0</v>
      </c>
      <c r="AN12" s="55">
        <f t="shared" si="12"/>
        <v>0</v>
      </c>
      <c r="AO12" s="44">
        <v>0</v>
      </c>
      <c r="AP12" s="44">
        <v>0</v>
      </c>
      <c r="AQ12" s="55">
        <f t="shared" si="13"/>
        <v>0</v>
      </c>
      <c r="AR12" s="44">
        <v>0</v>
      </c>
      <c r="AS12" s="44">
        <v>0</v>
      </c>
      <c r="AT12" s="55">
        <f t="shared" si="14"/>
        <v>0</v>
      </c>
      <c r="AU12" s="44">
        <v>663</v>
      </c>
      <c r="AV12" s="44">
        <v>476</v>
      </c>
      <c r="AW12" s="55">
        <f t="shared" si="15"/>
        <v>315588</v>
      </c>
      <c r="AX12" s="44">
        <v>103</v>
      </c>
      <c r="AY12" s="44">
        <v>464</v>
      </c>
      <c r="AZ12" s="55">
        <f t="shared" si="16"/>
        <v>47792</v>
      </c>
      <c r="BA12" s="44">
        <v>0</v>
      </c>
      <c r="BB12" s="44">
        <v>0</v>
      </c>
      <c r="BC12" s="55">
        <f t="shared" si="17"/>
        <v>0</v>
      </c>
      <c r="BD12" s="44">
        <v>284</v>
      </c>
      <c r="BE12" s="44">
        <v>120</v>
      </c>
      <c r="BF12" s="55">
        <f t="shared" si="18"/>
        <v>34080</v>
      </c>
      <c r="BG12" s="44">
        <v>32</v>
      </c>
      <c r="BH12" s="44">
        <v>109</v>
      </c>
      <c r="BI12" s="55">
        <f t="shared" si="19"/>
        <v>3488</v>
      </c>
      <c r="BJ12" s="44">
        <v>0</v>
      </c>
      <c r="BK12" s="44">
        <v>0</v>
      </c>
      <c r="BL12" s="55">
        <f t="shared" si="20"/>
        <v>0</v>
      </c>
      <c r="BM12" s="44">
        <v>997</v>
      </c>
      <c r="BN12" s="44">
        <v>8353</v>
      </c>
      <c r="BO12" s="45">
        <f t="shared" si="21"/>
        <v>8327941</v>
      </c>
      <c r="BP12" s="44">
        <v>980</v>
      </c>
      <c r="BQ12" s="44">
        <v>5546</v>
      </c>
      <c r="BR12" s="45">
        <f t="shared" si="22"/>
        <v>5435080</v>
      </c>
      <c r="BS12" s="44">
        <v>490</v>
      </c>
      <c r="BT12" s="55">
        <f t="shared" si="0"/>
        <v>1257.5880681818182</v>
      </c>
    </row>
    <row r="13" spans="1:72" ht="14.25">
      <c r="A13" s="43" t="s">
        <v>15</v>
      </c>
      <c r="B13" s="44">
        <v>866</v>
      </c>
      <c r="C13" s="44">
        <v>3118</v>
      </c>
      <c r="D13" s="45">
        <f t="shared" si="23"/>
        <v>2700188</v>
      </c>
      <c r="E13" s="44">
        <v>295</v>
      </c>
      <c r="F13" s="44">
        <v>200</v>
      </c>
      <c r="G13" s="55">
        <f t="shared" si="1"/>
        <v>59000</v>
      </c>
      <c r="H13" s="44">
        <v>866</v>
      </c>
      <c r="I13" s="44">
        <v>227</v>
      </c>
      <c r="J13" s="55">
        <f t="shared" si="2"/>
        <v>196582</v>
      </c>
      <c r="K13" s="44">
        <v>115</v>
      </c>
      <c r="L13" s="44">
        <v>260</v>
      </c>
      <c r="M13" s="55">
        <f t="shared" si="3"/>
        <v>29900</v>
      </c>
      <c r="N13" s="44">
        <v>0</v>
      </c>
      <c r="O13" s="44">
        <v>0</v>
      </c>
      <c r="P13" s="55">
        <f t="shared" si="4"/>
        <v>0</v>
      </c>
      <c r="Q13" s="44">
        <v>669</v>
      </c>
      <c r="R13" s="44">
        <v>53</v>
      </c>
      <c r="S13" s="55">
        <f t="shared" si="5"/>
        <v>35457</v>
      </c>
      <c r="T13" s="44">
        <v>0</v>
      </c>
      <c r="U13" s="44">
        <v>0</v>
      </c>
      <c r="V13" s="55">
        <f t="shared" si="6"/>
        <v>0</v>
      </c>
      <c r="W13" s="44">
        <v>415</v>
      </c>
      <c r="X13" s="44">
        <v>784</v>
      </c>
      <c r="Y13" s="55">
        <f t="shared" si="7"/>
        <v>325360</v>
      </c>
      <c r="Z13" s="44">
        <v>150</v>
      </c>
      <c r="AA13" s="44">
        <v>696</v>
      </c>
      <c r="AB13" s="55">
        <f t="shared" si="8"/>
        <v>104400</v>
      </c>
      <c r="AC13" s="44">
        <v>0</v>
      </c>
      <c r="AD13" s="44">
        <v>0</v>
      </c>
      <c r="AE13" s="55">
        <f t="shared" si="9"/>
        <v>0</v>
      </c>
      <c r="AF13" s="44">
        <v>0</v>
      </c>
      <c r="AG13" s="44">
        <v>0</v>
      </c>
      <c r="AH13" s="55">
        <f t="shared" si="10"/>
        <v>0</v>
      </c>
      <c r="AI13" s="44">
        <v>0</v>
      </c>
      <c r="AJ13" s="44">
        <v>0</v>
      </c>
      <c r="AK13" s="55">
        <f t="shared" si="11"/>
        <v>0</v>
      </c>
      <c r="AL13" s="44">
        <v>0</v>
      </c>
      <c r="AM13" s="44">
        <v>0</v>
      </c>
      <c r="AN13" s="55">
        <f t="shared" si="12"/>
        <v>0</v>
      </c>
      <c r="AO13" s="44">
        <v>0</v>
      </c>
      <c r="AP13" s="44">
        <v>0</v>
      </c>
      <c r="AQ13" s="55">
        <f t="shared" si="13"/>
        <v>0</v>
      </c>
      <c r="AR13" s="44">
        <v>0</v>
      </c>
      <c r="AS13" s="44">
        <v>0</v>
      </c>
      <c r="AT13" s="55">
        <f t="shared" si="14"/>
        <v>0</v>
      </c>
      <c r="AU13" s="44">
        <v>577</v>
      </c>
      <c r="AV13" s="44">
        <v>560</v>
      </c>
      <c r="AW13" s="55">
        <f t="shared" si="15"/>
        <v>323120</v>
      </c>
      <c r="AX13" s="44">
        <v>47</v>
      </c>
      <c r="AY13" s="44">
        <v>103</v>
      </c>
      <c r="AZ13" s="55">
        <f t="shared" si="16"/>
        <v>4841</v>
      </c>
      <c r="BA13" s="44">
        <v>45</v>
      </c>
      <c r="BB13" s="44">
        <v>94</v>
      </c>
      <c r="BC13" s="55">
        <f t="shared" si="17"/>
        <v>4230</v>
      </c>
      <c r="BD13" s="44">
        <v>175</v>
      </c>
      <c r="BE13" s="44">
        <v>101</v>
      </c>
      <c r="BF13" s="55">
        <f t="shared" si="18"/>
        <v>17675</v>
      </c>
      <c r="BG13" s="44">
        <v>52</v>
      </c>
      <c r="BH13" s="44">
        <v>142</v>
      </c>
      <c r="BI13" s="55">
        <f t="shared" si="19"/>
        <v>7384</v>
      </c>
      <c r="BJ13" s="44">
        <v>0</v>
      </c>
      <c r="BK13" s="44">
        <v>0</v>
      </c>
      <c r="BL13" s="55">
        <f t="shared" si="20"/>
        <v>0</v>
      </c>
      <c r="BM13" s="44">
        <v>821</v>
      </c>
      <c r="BN13" s="44">
        <v>8841</v>
      </c>
      <c r="BO13" s="45">
        <f t="shared" si="21"/>
        <v>7258461</v>
      </c>
      <c r="BP13" s="44">
        <v>813</v>
      </c>
      <c r="BQ13" s="44">
        <v>5730</v>
      </c>
      <c r="BR13" s="45">
        <f t="shared" si="22"/>
        <v>4658490</v>
      </c>
      <c r="BS13" s="44">
        <v>386</v>
      </c>
      <c r="BT13" s="55">
        <f t="shared" si="0"/>
        <v>1279.3868360277136</v>
      </c>
    </row>
    <row r="14" spans="1:72" ht="14.25">
      <c r="A14" s="43" t="s">
        <v>16</v>
      </c>
      <c r="B14" s="44">
        <v>1016</v>
      </c>
      <c r="C14" s="44">
        <v>2782</v>
      </c>
      <c r="D14" s="45">
        <f t="shared" si="23"/>
        <v>2826512</v>
      </c>
      <c r="E14" s="44">
        <v>314</v>
      </c>
      <c r="F14" s="44">
        <v>208</v>
      </c>
      <c r="G14" s="55">
        <f t="shared" si="1"/>
        <v>65312</v>
      </c>
      <c r="H14" s="44">
        <v>1016</v>
      </c>
      <c r="I14" s="44">
        <v>472</v>
      </c>
      <c r="J14" s="55">
        <f t="shared" si="2"/>
        <v>479552</v>
      </c>
      <c r="K14" s="44">
        <v>208</v>
      </c>
      <c r="L14" s="44">
        <v>262</v>
      </c>
      <c r="M14" s="55">
        <f t="shared" si="3"/>
        <v>54496</v>
      </c>
      <c r="N14" s="44">
        <v>0</v>
      </c>
      <c r="O14" s="44">
        <v>0</v>
      </c>
      <c r="P14" s="55">
        <f t="shared" si="4"/>
        <v>0</v>
      </c>
      <c r="Q14" s="44">
        <v>883</v>
      </c>
      <c r="R14" s="44">
        <v>63</v>
      </c>
      <c r="S14" s="55">
        <f t="shared" si="5"/>
        <v>55629</v>
      </c>
      <c r="T14" s="44">
        <v>0</v>
      </c>
      <c r="U14" s="44">
        <v>0</v>
      </c>
      <c r="V14" s="55">
        <f t="shared" si="6"/>
        <v>0</v>
      </c>
      <c r="W14" s="44">
        <v>17</v>
      </c>
      <c r="X14" s="44">
        <v>149</v>
      </c>
      <c r="Y14" s="55">
        <f t="shared" si="7"/>
        <v>2533</v>
      </c>
      <c r="Z14" s="44">
        <v>139</v>
      </c>
      <c r="AA14" s="44">
        <v>745</v>
      </c>
      <c r="AB14" s="55">
        <f t="shared" si="8"/>
        <v>103555</v>
      </c>
      <c r="AC14" s="44">
        <v>0</v>
      </c>
      <c r="AD14" s="44">
        <v>0</v>
      </c>
      <c r="AE14" s="55">
        <f t="shared" si="9"/>
        <v>0</v>
      </c>
      <c r="AF14" s="44">
        <v>0</v>
      </c>
      <c r="AG14" s="44">
        <v>0</v>
      </c>
      <c r="AH14" s="55">
        <f t="shared" si="10"/>
        <v>0</v>
      </c>
      <c r="AI14" s="44">
        <v>0</v>
      </c>
      <c r="AJ14" s="44">
        <v>0</v>
      </c>
      <c r="AK14" s="55">
        <f t="shared" si="11"/>
        <v>0</v>
      </c>
      <c r="AL14" s="44">
        <v>0</v>
      </c>
      <c r="AM14" s="44">
        <v>0</v>
      </c>
      <c r="AN14" s="55">
        <f t="shared" si="12"/>
        <v>0</v>
      </c>
      <c r="AO14" s="44">
        <v>0</v>
      </c>
      <c r="AP14" s="44">
        <v>0</v>
      </c>
      <c r="AQ14" s="55">
        <f t="shared" si="13"/>
        <v>0</v>
      </c>
      <c r="AR14" s="44">
        <v>0</v>
      </c>
      <c r="AS14" s="44">
        <v>0</v>
      </c>
      <c r="AT14" s="55">
        <f t="shared" si="14"/>
        <v>0</v>
      </c>
      <c r="AU14" s="44">
        <v>715</v>
      </c>
      <c r="AV14" s="44">
        <v>735</v>
      </c>
      <c r="AW14" s="55">
        <f t="shared" si="15"/>
        <v>525525</v>
      </c>
      <c r="AX14" s="44">
        <v>0</v>
      </c>
      <c r="AY14" s="44">
        <v>0</v>
      </c>
      <c r="AZ14" s="55">
        <f t="shared" si="16"/>
        <v>0</v>
      </c>
      <c r="BA14" s="44">
        <v>3</v>
      </c>
      <c r="BB14" s="44">
        <v>57</v>
      </c>
      <c r="BC14" s="55">
        <f t="shared" si="17"/>
        <v>171</v>
      </c>
      <c r="BD14" s="44">
        <v>0</v>
      </c>
      <c r="BE14" s="44">
        <v>0</v>
      </c>
      <c r="BF14" s="55">
        <f t="shared" si="18"/>
        <v>0</v>
      </c>
      <c r="BG14" s="44">
        <v>239</v>
      </c>
      <c r="BH14" s="44">
        <v>153</v>
      </c>
      <c r="BI14" s="55">
        <f t="shared" si="19"/>
        <v>36567</v>
      </c>
      <c r="BJ14" s="44">
        <v>0</v>
      </c>
      <c r="BK14" s="44">
        <v>0</v>
      </c>
      <c r="BL14" s="55">
        <f t="shared" si="20"/>
        <v>0</v>
      </c>
      <c r="BM14" s="44">
        <v>965</v>
      </c>
      <c r="BN14" s="44">
        <v>8687</v>
      </c>
      <c r="BO14" s="45">
        <f t="shared" si="21"/>
        <v>8382955</v>
      </c>
      <c r="BP14" s="44">
        <v>939</v>
      </c>
      <c r="BQ14" s="44">
        <v>5314</v>
      </c>
      <c r="BR14" s="45">
        <f t="shared" si="22"/>
        <v>4989846</v>
      </c>
      <c r="BS14" s="44">
        <v>402</v>
      </c>
      <c r="BT14" s="55">
        <f t="shared" si="0"/>
        <v>1302.5</v>
      </c>
    </row>
    <row r="15" spans="1:72" ht="14.25">
      <c r="A15" s="43" t="s">
        <v>17</v>
      </c>
      <c r="B15" s="44">
        <v>3327</v>
      </c>
      <c r="C15" s="44">
        <v>3030</v>
      </c>
      <c r="D15" s="45">
        <f t="shared" si="23"/>
        <v>10080810</v>
      </c>
      <c r="E15" s="44">
        <v>1278</v>
      </c>
      <c r="F15" s="44">
        <v>205</v>
      </c>
      <c r="G15" s="55">
        <f t="shared" si="1"/>
        <v>261990</v>
      </c>
      <c r="H15" s="44">
        <v>3327</v>
      </c>
      <c r="I15" s="44">
        <v>517</v>
      </c>
      <c r="J15" s="55">
        <f t="shared" si="2"/>
        <v>1720059</v>
      </c>
      <c r="K15" s="44">
        <v>603</v>
      </c>
      <c r="L15" s="44">
        <v>256</v>
      </c>
      <c r="M15" s="55">
        <f t="shared" si="3"/>
        <v>154368</v>
      </c>
      <c r="N15" s="44">
        <v>0</v>
      </c>
      <c r="O15" s="44">
        <v>0</v>
      </c>
      <c r="P15" s="55">
        <f t="shared" si="4"/>
        <v>0</v>
      </c>
      <c r="Q15" s="44">
        <v>3059</v>
      </c>
      <c r="R15" s="44">
        <v>82</v>
      </c>
      <c r="S15" s="55">
        <f t="shared" si="5"/>
        <v>250838</v>
      </c>
      <c r="T15" s="44">
        <v>6</v>
      </c>
      <c r="U15" s="44">
        <v>513</v>
      </c>
      <c r="V15" s="55">
        <f t="shared" si="6"/>
        <v>3078</v>
      </c>
      <c r="W15" s="44">
        <v>1132</v>
      </c>
      <c r="X15" s="44">
        <v>95</v>
      </c>
      <c r="Y15" s="55">
        <f t="shared" si="7"/>
        <v>107540</v>
      </c>
      <c r="Z15" s="44">
        <v>588</v>
      </c>
      <c r="AA15" s="44">
        <v>673</v>
      </c>
      <c r="AB15" s="55">
        <f t="shared" si="8"/>
        <v>395724</v>
      </c>
      <c r="AC15" s="44">
        <v>0</v>
      </c>
      <c r="AD15" s="44">
        <v>0</v>
      </c>
      <c r="AE15" s="55">
        <f t="shared" si="9"/>
        <v>0</v>
      </c>
      <c r="AF15" s="44">
        <v>0</v>
      </c>
      <c r="AG15" s="44">
        <v>0</v>
      </c>
      <c r="AH15" s="55">
        <f t="shared" si="10"/>
        <v>0</v>
      </c>
      <c r="AI15" s="44">
        <v>0</v>
      </c>
      <c r="AJ15" s="44">
        <v>0</v>
      </c>
      <c r="AK15" s="55">
        <f t="shared" si="11"/>
        <v>0</v>
      </c>
      <c r="AL15" s="44">
        <v>0</v>
      </c>
      <c r="AM15" s="44">
        <v>0</v>
      </c>
      <c r="AN15" s="55">
        <f t="shared" si="12"/>
        <v>0</v>
      </c>
      <c r="AO15" s="44">
        <v>0</v>
      </c>
      <c r="AP15" s="44">
        <v>0</v>
      </c>
      <c r="AQ15" s="55">
        <f t="shared" si="13"/>
        <v>0</v>
      </c>
      <c r="AR15" s="44">
        <v>0</v>
      </c>
      <c r="AS15" s="44">
        <v>0</v>
      </c>
      <c r="AT15" s="55">
        <f t="shared" si="14"/>
        <v>0</v>
      </c>
      <c r="AU15" s="44">
        <v>1632</v>
      </c>
      <c r="AV15" s="44">
        <v>564</v>
      </c>
      <c r="AW15" s="55">
        <f t="shared" si="15"/>
        <v>920448</v>
      </c>
      <c r="AX15" s="44">
        <v>0</v>
      </c>
      <c r="AY15" s="44">
        <v>0</v>
      </c>
      <c r="AZ15" s="55">
        <f t="shared" si="16"/>
        <v>0</v>
      </c>
      <c r="BA15" s="44">
        <v>0</v>
      </c>
      <c r="BB15" s="44">
        <v>0</v>
      </c>
      <c r="BC15" s="55">
        <f t="shared" si="17"/>
        <v>0</v>
      </c>
      <c r="BD15" s="44">
        <v>340</v>
      </c>
      <c r="BE15" s="44">
        <v>34</v>
      </c>
      <c r="BF15" s="55">
        <f t="shared" si="18"/>
        <v>11560</v>
      </c>
      <c r="BG15" s="44">
        <v>320</v>
      </c>
      <c r="BH15" s="44">
        <v>218</v>
      </c>
      <c r="BI15" s="55">
        <f t="shared" si="19"/>
        <v>69760</v>
      </c>
      <c r="BJ15" s="44">
        <v>0</v>
      </c>
      <c r="BK15" s="44">
        <v>0</v>
      </c>
      <c r="BL15" s="55">
        <f t="shared" si="20"/>
        <v>0</v>
      </c>
      <c r="BM15" s="44">
        <v>3063</v>
      </c>
      <c r="BN15" s="44">
        <v>9215</v>
      </c>
      <c r="BO15" s="45">
        <f t="shared" si="21"/>
        <v>28225545</v>
      </c>
      <c r="BP15" s="44">
        <v>3008</v>
      </c>
      <c r="BQ15" s="44">
        <v>5474</v>
      </c>
      <c r="BR15" s="45">
        <f t="shared" si="22"/>
        <v>16465792</v>
      </c>
      <c r="BS15" s="44">
        <v>1127</v>
      </c>
      <c r="BT15" s="55">
        <f t="shared" si="0"/>
        <v>1170.834084761046</v>
      </c>
    </row>
    <row r="16" spans="1:72" ht="14.25">
      <c r="A16" s="43" t="s">
        <v>18</v>
      </c>
      <c r="B16" s="44">
        <v>1085</v>
      </c>
      <c r="C16" s="44">
        <v>2887</v>
      </c>
      <c r="D16" s="45">
        <f t="shared" si="23"/>
        <v>3132395</v>
      </c>
      <c r="E16" s="44">
        <v>377</v>
      </c>
      <c r="F16" s="44">
        <v>202</v>
      </c>
      <c r="G16" s="55">
        <f t="shared" si="1"/>
        <v>76154</v>
      </c>
      <c r="H16" s="44">
        <v>1085</v>
      </c>
      <c r="I16" s="44">
        <v>367</v>
      </c>
      <c r="J16" s="55">
        <f t="shared" si="2"/>
        <v>398195</v>
      </c>
      <c r="K16" s="44">
        <v>160</v>
      </c>
      <c r="L16" s="44">
        <v>263</v>
      </c>
      <c r="M16" s="55">
        <f t="shared" si="3"/>
        <v>42080</v>
      </c>
      <c r="N16" s="44">
        <v>0</v>
      </c>
      <c r="O16" s="44">
        <v>0</v>
      </c>
      <c r="P16" s="55">
        <f t="shared" si="4"/>
        <v>0</v>
      </c>
      <c r="Q16" s="44">
        <v>928</v>
      </c>
      <c r="R16" s="44">
        <v>62</v>
      </c>
      <c r="S16" s="55">
        <f t="shared" si="5"/>
        <v>57536</v>
      </c>
      <c r="T16" s="44">
        <v>0</v>
      </c>
      <c r="U16" s="44">
        <v>0</v>
      </c>
      <c r="V16" s="55">
        <f t="shared" si="6"/>
        <v>0</v>
      </c>
      <c r="W16" s="44">
        <v>76</v>
      </c>
      <c r="X16" s="44">
        <v>46</v>
      </c>
      <c r="Y16" s="55">
        <f t="shared" si="7"/>
        <v>3496</v>
      </c>
      <c r="Z16" s="44">
        <v>156</v>
      </c>
      <c r="AA16" s="44">
        <v>718</v>
      </c>
      <c r="AB16" s="55">
        <f t="shared" si="8"/>
        <v>112008</v>
      </c>
      <c r="AC16" s="44">
        <v>0</v>
      </c>
      <c r="AD16" s="44">
        <v>0</v>
      </c>
      <c r="AE16" s="55">
        <f t="shared" si="9"/>
        <v>0</v>
      </c>
      <c r="AF16" s="44">
        <v>0</v>
      </c>
      <c r="AG16" s="44">
        <v>0</v>
      </c>
      <c r="AH16" s="55">
        <f t="shared" si="10"/>
        <v>0</v>
      </c>
      <c r="AI16" s="44">
        <v>0</v>
      </c>
      <c r="AJ16" s="44">
        <v>0</v>
      </c>
      <c r="AK16" s="55">
        <f t="shared" si="11"/>
        <v>0</v>
      </c>
      <c r="AL16" s="44">
        <v>0</v>
      </c>
      <c r="AM16" s="44">
        <v>0</v>
      </c>
      <c r="AN16" s="55">
        <f t="shared" si="12"/>
        <v>0</v>
      </c>
      <c r="AO16" s="44">
        <v>0</v>
      </c>
      <c r="AP16" s="44">
        <v>0</v>
      </c>
      <c r="AQ16" s="55">
        <f t="shared" si="13"/>
        <v>0</v>
      </c>
      <c r="AR16" s="44">
        <v>0</v>
      </c>
      <c r="AS16" s="44">
        <v>0</v>
      </c>
      <c r="AT16" s="55">
        <f t="shared" si="14"/>
        <v>0</v>
      </c>
      <c r="AU16" s="44">
        <v>737</v>
      </c>
      <c r="AV16" s="44">
        <v>552</v>
      </c>
      <c r="AW16" s="55">
        <f t="shared" si="15"/>
        <v>406824</v>
      </c>
      <c r="AX16" s="44">
        <v>0</v>
      </c>
      <c r="AY16" s="44">
        <v>0</v>
      </c>
      <c r="AZ16" s="55">
        <f t="shared" si="16"/>
        <v>0</v>
      </c>
      <c r="BA16" s="44">
        <v>0</v>
      </c>
      <c r="BB16" s="44">
        <v>0</v>
      </c>
      <c r="BC16" s="55">
        <f t="shared" si="17"/>
        <v>0</v>
      </c>
      <c r="BD16" s="44">
        <v>0</v>
      </c>
      <c r="BE16" s="44">
        <v>0</v>
      </c>
      <c r="BF16" s="55">
        <f t="shared" si="18"/>
        <v>0</v>
      </c>
      <c r="BG16" s="44">
        <v>0</v>
      </c>
      <c r="BH16" s="44">
        <v>0</v>
      </c>
      <c r="BI16" s="55">
        <f t="shared" si="19"/>
        <v>0</v>
      </c>
      <c r="BJ16" s="44">
        <v>0</v>
      </c>
      <c r="BK16" s="44">
        <v>0</v>
      </c>
      <c r="BL16" s="55">
        <f t="shared" si="20"/>
        <v>0</v>
      </c>
      <c r="BM16" s="44">
        <v>1030</v>
      </c>
      <c r="BN16" s="44">
        <v>8805</v>
      </c>
      <c r="BO16" s="45">
        <f t="shared" si="21"/>
        <v>9069150</v>
      </c>
      <c r="BP16" s="44">
        <v>1007</v>
      </c>
      <c r="BQ16" s="44">
        <v>5326</v>
      </c>
      <c r="BR16" s="45">
        <f t="shared" si="22"/>
        <v>5363282</v>
      </c>
      <c r="BS16" s="44">
        <v>522</v>
      </c>
      <c r="BT16" s="55">
        <f t="shared" si="0"/>
        <v>1010.4082949308756</v>
      </c>
    </row>
    <row r="17" spans="1:72" ht="14.25">
      <c r="A17" s="43" t="s">
        <v>19</v>
      </c>
      <c r="B17" s="44">
        <v>1679</v>
      </c>
      <c r="C17" s="44">
        <v>3101</v>
      </c>
      <c r="D17" s="45">
        <f t="shared" si="23"/>
        <v>5206579</v>
      </c>
      <c r="E17" s="44">
        <v>678</v>
      </c>
      <c r="F17" s="44">
        <v>203</v>
      </c>
      <c r="G17" s="55">
        <f t="shared" si="1"/>
        <v>137634</v>
      </c>
      <c r="H17" s="44">
        <v>1679</v>
      </c>
      <c r="I17" s="44">
        <v>337</v>
      </c>
      <c r="J17" s="55">
        <f t="shared" si="2"/>
        <v>565823</v>
      </c>
      <c r="K17" s="44">
        <v>236</v>
      </c>
      <c r="L17" s="44">
        <v>260</v>
      </c>
      <c r="M17" s="55">
        <f t="shared" si="3"/>
        <v>61360</v>
      </c>
      <c r="N17" s="44">
        <v>0</v>
      </c>
      <c r="O17" s="44">
        <v>0</v>
      </c>
      <c r="P17" s="55">
        <f t="shared" si="4"/>
        <v>0</v>
      </c>
      <c r="Q17" s="44">
        <v>1473</v>
      </c>
      <c r="R17" s="44">
        <v>66</v>
      </c>
      <c r="S17" s="55">
        <f t="shared" si="5"/>
        <v>97218</v>
      </c>
      <c r="T17" s="44">
        <v>0</v>
      </c>
      <c r="U17" s="44">
        <v>0</v>
      </c>
      <c r="V17" s="55">
        <f t="shared" si="6"/>
        <v>0</v>
      </c>
      <c r="W17" s="44">
        <v>557</v>
      </c>
      <c r="X17" s="44">
        <v>631</v>
      </c>
      <c r="Y17" s="55">
        <f t="shared" si="7"/>
        <v>351467</v>
      </c>
      <c r="Z17" s="44">
        <v>237</v>
      </c>
      <c r="AA17" s="44">
        <v>751</v>
      </c>
      <c r="AB17" s="55">
        <f t="shared" si="8"/>
        <v>177987</v>
      </c>
      <c r="AC17" s="44">
        <v>0</v>
      </c>
      <c r="AD17" s="44">
        <v>0</v>
      </c>
      <c r="AE17" s="55">
        <f t="shared" si="9"/>
        <v>0</v>
      </c>
      <c r="AF17" s="44">
        <v>0</v>
      </c>
      <c r="AG17" s="44">
        <v>0</v>
      </c>
      <c r="AH17" s="55">
        <f t="shared" si="10"/>
        <v>0</v>
      </c>
      <c r="AI17" s="44">
        <v>0</v>
      </c>
      <c r="AJ17" s="44">
        <v>0</v>
      </c>
      <c r="AK17" s="55">
        <f t="shared" si="11"/>
        <v>0</v>
      </c>
      <c r="AL17" s="44">
        <v>0</v>
      </c>
      <c r="AM17" s="44">
        <v>0</v>
      </c>
      <c r="AN17" s="55">
        <f t="shared" si="12"/>
        <v>0</v>
      </c>
      <c r="AO17" s="44">
        <v>0</v>
      </c>
      <c r="AP17" s="44">
        <v>0</v>
      </c>
      <c r="AQ17" s="55">
        <f t="shared" si="13"/>
        <v>0</v>
      </c>
      <c r="AR17" s="44">
        <v>0</v>
      </c>
      <c r="AS17" s="44">
        <v>0</v>
      </c>
      <c r="AT17" s="55">
        <f t="shared" si="14"/>
        <v>0</v>
      </c>
      <c r="AU17" s="44">
        <v>1021</v>
      </c>
      <c r="AV17" s="44">
        <v>284</v>
      </c>
      <c r="AW17" s="55">
        <f t="shared" si="15"/>
        <v>289964</v>
      </c>
      <c r="AX17" s="44">
        <v>83</v>
      </c>
      <c r="AY17" s="44">
        <v>413</v>
      </c>
      <c r="AZ17" s="55">
        <f t="shared" si="16"/>
        <v>34279</v>
      </c>
      <c r="BA17" s="44">
        <v>0</v>
      </c>
      <c r="BB17" s="44">
        <v>0</v>
      </c>
      <c r="BC17" s="55">
        <f t="shared" si="17"/>
        <v>0</v>
      </c>
      <c r="BD17" s="44">
        <v>368</v>
      </c>
      <c r="BE17" s="44">
        <v>130</v>
      </c>
      <c r="BF17" s="55">
        <f t="shared" si="18"/>
        <v>47840</v>
      </c>
      <c r="BG17" s="44">
        <v>161</v>
      </c>
      <c r="BH17" s="44">
        <v>201</v>
      </c>
      <c r="BI17" s="55">
        <f t="shared" si="19"/>
        <v>32361</v>
      </c>
      <c r="BJ17" s="44">
        <v>0</v>
      </c>
      <c r="BK17" s="44">
        <v>0</v>
      </c>
      <c r="BL17" s="55">
        <f t="shared" si="20"/>
        <v>0</v>
      </c>
      <c r="BM17" s="44">
        <v>1651</v>
      </c>
      <c r="BN17" s="44">
        <v>9377</v>
      </c>
      <c r="BO17" s="45">
        <f t="shared" si="21"/>
        <v>15481427</v>
      </c>
      <c r="BP17" s="44">
        <v>1634</v>
      </c>
      <c r="BQ17" s="44">
        <v>5745</v>
      </c>
      <c r="BR17" s="45">
        <f t="shared" si="22"/>
        <v>9387330</v>
      </c>
      <c r="BS17" s="44">
        <v>1030</v>
      </c>
      <c r="BT17" s="55">
        <f t="shared" si="0"/>
        <v>1069.644431209053</v>
      </c>
    </row>
    <row r="18" spans="1:72" ht="14.25">
      <c r="A18" s="43" t="s">
        <v>20</v>
      </c>
      <c r="B18" s="44">
        <v>1108</v>
      </c>
      <c r="C18" s="44">
        <v>2988</v>
      </c>
      <c r="D18" s="45">
        <f t="shared" si="23"/>
        <v>3310704</v>
      </c>
      <c r="E18" s="44">
        <v>363</v>
      </c>
      <c r="F18" s="44">
        <v>207</v>
      </c>
      <c r="G18" s="55">
        <f t="shared" si="1"/>
        <v>75141</v>
      </c>
      <c r="H18" s="44">
        <v>53</v>
      </c>
      <c r="I18" s="44">
        <v>735</v>
      </c>
      <c r="J18" s="55">
        <f t="shared" si="2"/>
        <v>38955</v>
      </c>
      <c r="K18" s="44">
        <v>180</v>
      </c>
      <c r="L18" s="44">
        <v>256</v>
      </c>
      <c r="M18" s="55">
        <f t="shared" si="3"/>
        <v>46080</v>
      </c>
      <c r="N18" s="44">
        <v>0</v>
      </c>
      <c r="O18" s="44">
        <v>0</v>
      </c>
      <c r="P18" s="55">
        <f t="shared" si="4"/>
        <v>0</v>
      </c>
      <c r="Q18" s="44">
        <v>855</v>
      </c>
      <c r="R18" s="44">
        <v>64</v>
      </c>
      <c r="S18" s="55">
        <f t="shared" si="5"/>
        <v>54720</v>
      </c>
      <c r="T18" s="44">
        <v>0</v>
      </c>
      <c r="U18" s="44">
        <v>0</v>
      </c>
      <c r="V18" s="55">
        <f t="shared" si="6"/>
        <v>0</v>
      </c>
      <c r="W18" s="44">
        <v>498</v>
      </c>
      <c r="X18" s="44">
        <v>638</v>
      </c>
      <c r="Y18" s="55">
        <f t="shared" si="7"/>
        <v>317724</v>
      </c>
      <c r="Z18" s="44">
        <v>188</v>
      </c>
      <c r="AA18" s="44">
        <v>521</v>
      </c>
      <c r="AB18" s="55">
        <f t="shared" si="8"/>
        <v>97948</v>
      </c>
      <c r="AC18" s="44">
        <v>0</v>
      </c>
      <c r="AD18" s="44">
        <v>0</v>
      </c>
      <c r="AE18" s="55">
        <f t="shared" si="9"/>
        <v>0</v>
      </c>
      <c r="AF18" s="44">
        <v>0</v>
      </c>
      <c r="AG18" s="44">
        <v>0</v>
      </c>
      <c r="AH18" s="55">
        <f t="shared" si="10"/>
        <v>0</v>
      </c>
      <c r="AI18" s="44">
        <v>0</v>
      </c>
      <c r="AJ18" s="44">
        <v>0</v>
      </c>
      <c r="AK18" s="55">
        <f t="shared" si="11"/>
        <v>0</v>
      </c>
      <c r="AL18" s="44">
        <v>0</v>
      </c>
      <c r="AM18" s="44">
        <v>0</v>
      </c>
      <c r="AN18" s="55">
        <f t="shared" si="12"/>
        <v>0</v>
      </c>
      <c r="AO18" s="44">
        <v>15</v>
      </c>
      <c r="AP18" s="44">
        <v>35</v>
      </c>
      <c r="AQ18" s="55">
        <f t="shared" si="13"/>
        <v>525</v>
      </c>
      <c r="AR18" s="44">
        <v>0</v>
      </c>
      <c r="AS18" s="44">
        <v>0</v>
      </c>
      <c r="AT18" s="55">
        <f t="shared" si="14"/>
        <v>0</v>
      </c>
      <c r="AU18" s="44">
        <v>681</v>
      </c>
      <c r="AV18" s="44">
        <v>424</v>
      </c>
      <c r="AW18" s="55">
        <f t="shared" si="15"/>
        <v>288744</v>
      </c>
      <c r="AX18" s="44">
        <v>30</v>
      </c>
      <c r="AY18" s="44">
        <v>520</v>
      </c>
      <c r="AZ18" s="55">
        <f t="shared" si="16"/>
        <v>15600</v>
      </c>
      <c r="BA18" s="44">
        <v>0</v>
      </c>
      <c r="BB18" s="44">
        <v>0</v>
      </c>
      <c r="BC18" s="55">
        <f t="shared" si="17"/>
        <v>0</v>
      </c>
      <c r="BD18" s="44">
        <v>326</v>
      </c>
      <c r="BE18" s="44">
        <v>107</v>
      </c>
      <c r="BF18" s="55">
        <f t="shared" si="18"/>
        <v>34882</v>
      </c>
      <c r="BG18" s="44">
        <v>129</v>
      </c>
      <c r="BH18" s="44">
        <v>160</v>
      </c>
      <c r="BI18" s="55">
        <f t="shared" si="19"/>
        <v>20640</v>
      </c>
      <c r="BJ18" s="44">
        <v>0</v>
      </c>
      <c r="BK18" s="44">
        <v>0</v>
      </c>
      <c r="BL18" s="55">
        <f t="shared" si="20"/>
        <v>0</v>
      </c>
      <c r="BM18" s="44">
        <v>1069</v>
      </c>
      <c r="BN18" s="44">
        <v>8336</v>
      </c>
      <c r="BO18" s="45">
        <f t="shared" si="21"/>
        <v>8911184</v>
      </c>
      <c r="BP18" s="44">
        <v>1059</v>
      </c>
      <c r="BQ18" s="44">
        <v>4997</v>
      </c>
      <c r="BR18" s="45">
        <f t="shared" si="22"/>
        <v>5291823</v>
      </c>
      <c r="BS18" s="44">
        <v>525</v>
      </c>
      <c r="BT18" s="55">
        <f t="shared" si="0"/>
        <v>894.3673285198556</v>
      </c>
    </row>
    <row r="19" spans="1:72" ht="14.25">
      <c r="A19" s="43" t="s">
        <v>21</v>
      </c>
      <c r="B19" s="44">
        <v>540</v>
      </c>
      <c r="C19" s="44">
        <v>2950</v>
      </c>
      <c r="D19" s="45">
        <f t="shared" si="23"/>
        <v>1593000</v>
      </c>
      <c r="E19" s="44">
        <v>202</v>
      </c>
      <c r="F19" s="44">
        <v>211</v>
      </c>
      <c r="G19" s="55">
        <f t="shared" si="1"/>
        <v>42622</v>
      </c>
      <c r="H19" s="44">
        <v>540</v>
      </c>
      <c r="I19" s="44">
        <v>189</v>
      </c>
      <c r="J19" s="55">
        <f t="shared" si="2"/>
        <v>102060</v>
      </c>
      <c r="K19" s="44">
        <v>123</v>
      </c>
      <c r="L19" s="44">
        <v>256</v>
      </c>
      <c r="M19" s="55">
        <f t="shared" si="3"/>
        <v>31488</v>
      </c>
      <c r="N19" s="44">
        <v>0</v>
      </c>
      <c r="O19" s="44">
        <v>0</v>
      </c>
      <c r="P19" s="55">
        <f t="shared" si="4"/>
        <v>0</v>
      </c>
      <c r="Q19" s="44">
        <v>452</v>
      </c>
      <c r="R19" s="44">
        <v>60</v>
      </c>
      <c r="S19" s="55">
        <f t="shared" si="5"/>
        <v>27120</v>
      </c>
      <c r="T19" s="44">
        <v>0</v>
      </c>
      <c r="U19" s="44">
        <v>0</v>
      </c>
      <c r="V19" s="55">
        <f t="shared" si="6"/>
        <v>0</v>
      </c>
      <c r="W19" s="44">
        <v>86</v>
      </c>
      <c r="X19" s="44">
        <v>24</v>
      </c>
      <c r="Y19" s="55">
        <f t="shared" si="7"/>
        <v>2064</v>
      </c>
      <c r="Z19" s="44">
        <v>107</v>
      </c>
      <c r="AA19" s="44">
        <v>593</v>
      </c>
      <c r="AB19" s="55">
        <f t="shared" si="8"/>
        <v>63451</v>
      </c>
      <c r="AC19" s="44">
        <v>0</v>
      </c>
      <c r="AD19" s="44">
        <v>0</v>
      </c>
      <c r="AE19" s="55">
        <f t="shared" si="9"/>
        <v>0</v>
      </c>
      <c r="AF19" s="44">
        <v>0</v>
      </c>
      <c r="AG19" s="44">
        <v>0</v>
      </c>
      <c r="AH19" s="55">
        <f t="shared" si="10"/>
        <v>0</v>
      </c>
      <c r="AI19" s="44">
        <v>0</v>
      </c>
      <c r="AJ19" s="44">
        <v>0</v>
      </c>
      <c r="AK19" s="55">
        <f t="shared" si="11"/>
        <v>0</v>
      </c>
      <c r="AL19" s="44">
        <v>0</v>
      </c>
      <c r="AM19" s="44">
        <v>0</v>
      </c>
      <c r="AN19" s="55">
        <f t="shared" si="12"/>
        <v>0</v>
      </c>
      <c r="AO19" s="44">
        <v>0</v>
      </c>
      <c r="AP19" s="44">
        <v>0</v>
      </c>
      <c r="AQ19" s="55">
        <f t="shared" si="13"/>
        <v>0</v>
      </c>
      <c r="AR19" s="44">
        <v>0</v>
      </c>
      <c r="AS19" s="44">
        <v>0</v>
      </c>
      <c r="AT19" s="55">
        <f t="shared" si="14"/>
        <v>0</v>
      </c>
      <c r="AU19" s="44">
        <v>314</v>
      </c>
      <c r="AV19" s="44">
        <v>290</v>
      </c>
      <c r="AW19" s="55">
        <f t="shared" si="15"/>
        <v>91060</v>
      </c>
      <c r="AX19" s="44">
        <v>0</v>
      </c>
      <c r="AY19" s="44">
        <v>0</v>
      </c>
      <c r="AZ19" s="55">
        <f t="shared" si="16"/>
        <v>0</v>
      </c>
      <c r="BA19" s="44">
        <v>0</v>
      </c>
      <c r="BB19" s="44">
        <v>0</v>
      </c>
      <c r="BC19" s="55">
        <f t="shared" si="17"/>
        <v>0</v>
      </c>
      <c r="BD19" s="44">
        <v>65</v>
      </c>
      <c r="BE19" s="44">
        <v>81</v>
      </c>
      <c r="BF19" s="55">
        <f t="shared" si="18"/>
        <v>5265</v>
      </c>
      <c r="BG19" s="44">
        <v>62</v>
      </c>
      <c r="BH19" s="44">
        <v>169</v>
      </c>
      <c r="BI19" s="55">
        <f t="shared" si="19"/>
        <v>10478</v>
      </c>
      <c r="BJ19" s="44">
        <v>0</v>
      </c>
      <c r="BK19" s="44">
        <v>0</v>
      </c>
      <c r="BL19" s="55">
        <f t="shared" si="20"/>
        <v>0</v>
      </c>
      <c r="BM19" s="44">
        <v>516</v>
      </c>
      <c r="BN19" s="44">
        <v>8661</v>
      </c>
      <c r="BO19" s="45">
        <f t="shared" si="21"/>
        <v>4469076</v>
      </c>
      <c r="BP19" s="44">
        <v>508</v>
      </c>
      <c r="BQ19" s="44">
        <v>5296</v>
      </c>
      <c r="BR19" s="45">
        <f t="shared" si="22"/>
        <v>2690368</v>
      </c>
      <c r="BS19" s="44">
        <v>209</v>
      </c>
      <c r="BT19" s="55">
        <f t="shared" si="0"/>
        <v>695.5703703703704</v>
      </c>
    </row>
    <row r="20" spans="1:72" ht="14.25">
      <c r="A20" s="43" t="s">
        <v>22</v>
      </c>
      <c r="B20" s="44">
        <v>852</v>
      </c>
      <c r="C20" s="44">
        <v>2850</v>
      </c>
      <c r="D20" s="45">
        <f t="shared" si="23"/>
        <v>2428200</v>
      </c>
      <c r="E20" s="44">
        <v>267</v>
      </c>
      <c r="F20" s="44">
        <v>194</v>
      </c>
      <c r="G20" s="55">
        <f t="shared" si="1"/>
        <v>51798</v>
      </c>
      <c r="H20" s="44">
        <v>852</v>
      </c>
      <c r="I20" s="44">
        <v>121</v>
      </c>
      <c r="J20" s="55">
        <f t="shared" si="2"/>
        <v>103092</v>
      </c>
      <c r="K20" s="44">
        <v>177</v>
      </c>
      <c r="L20" s="44">
        <v>247</v>
      </c>
      <c r="M20" s="55">
        <f t="shared" si="3"/>
        <v>43719</v>
      </c>
      <c r="N20" s="44">
        <v>0</v>
      </c>
      <c r="O20" s="44">
        <v>0</v>
      </c>
      <c r="P20" s="55">
        <f t="shared" si="4"/>
        <v>0</v>
      </c>
      <c r="Q20" s="44">
        <v>692</v>
      </c>
      <c r="R20" s="44">
        <v>61</v>
      </c>
      <c r="S20" s="55">
        <f t="shared" si="5"/>
        <v>42212</v>
      </c>
      <c r="T20" s="44">
        <v>1</v>
      </c>
      <c r="U20" s="44">
        <v>540</v>
      </c>
      <c r="V20" s="55">
        <f t="shared" si="6"/>
        <v>540</v>
      </c>
      <c r="W20" s="44">
        <v>416</v>
      </c>
      <c r="X20" s="44">
        <v>508</v>
      </c>
      <c r="Y20" s="55">
        <f t="shared" si="7"/>
        <v>211328</v>
      </c>
      <c r="Z20" s="44">
        <v>92</v>
      </c>
      <c r="AA20" s="44">
        <v>481</v>
      </c>
      <c r="AB20" s="55">
        <f t="shared" si="8"/>
        <v>44252</v>
      </c>
      <c r="AC20" s="44">
        <v>0</v>
      </c>
      <c r="AD20" s="44">
        <v>0</v>
      </c>
      <c r="AE20" s="55">
        <f t="shared" si="9"/>
        <v>0</v>
      </c>
      <c r="AF20" s="44">
        <v>0</v>
      </c>
      <c r="AG20" s="44">
        <v>0</v>
      </c>
      <c r="AH20" s="55">
        <f t="shared" si="10"/>
        <v>0</v>
      </c>
      <c r="AI20" s="44">
        <v>0</v>
      </c>
      <c r="AJ20" s="44">
        <v>0</v>
      </c>
      <c r="AK20" s="55">
        <f t="shared" si="11"/>
        <v>0</v>
      </c>
      <c r="AL20" s="44">
        <v>0</v>
      </c>
      <c r="AM20" s="44">
        <v>0</v>
      </c>
      <c r="AN20" s="55">
        <f t="shared" si="12"/>
        <v>0</v>
      </c>
      <c r="AO20" s="44">
        <v>0</v>
      </c>
      <c r="AP20" s="44">
        <v>0</v>
      </c>
      <c r="AQ20" s="55">
        <f t="shared" si="13"/>
        <v>0</v>
      </c>
      <c r="AR20" s="44">
        <v>0</v>
      </c>
      <c r="AS20" s="44">
        <v>0</v>
      </c>
      <c r="AT20" s="55">
        <f t="shared" si="14"/>
        <v>0</v>
      </c>
      <c r="AU20" s="44">
        <v>504</v>
      </c>
      <c r="AV20" s="44">
        <v>397</v>
      </c>
      <c r="AW20" s="55">
        <f t="shared" si="15"/>
        <v>200088</v>
      </c>
      <c r="AX20" s="44">
        <v>85</v>
      </c>
      <c r="AY20" s="44">
        <v>221</v>
      </c>
      <c r="AZ20" s="55">
        <f t="shared" si="16"/>
        <v>18785</v>
      </c>
      <c r="BA20" s="44">
        <v>0</v>
      </c>
      <c r="BB20" s="44">
        <v>0</v>
      </c>
      <c r="BC20" s="55">
        <f t="shared" si="17"/>
        <v>0</v>
      </c>
      <c r="BD20" s="44">
        <v>194</v>
      </c>
      <c r="BE20" s="44">
        <v>110</v>
      </c>
      <c r="BF20" s="55">
        <f t="shared" si="18"/>
        <v>21340</v>
      </c>
      <c r="BG20" s="44">
        <v>36</v>
      </c>
      <c r="BH20" s="44">
        <v>108</v>
      </c>
      <c r="BI20" s="55">
        <f t="shared" si="19"/>
        <v>3888</v>
      </c>
      <c r="BJ20" s="44">
        <v>0</v>
      </c>
      <c r="BK20" s="44">
        <v>0</v>
      </c>
      <c r="BL20" s="55">
        <f t="shared" si="20"/>
        <v>0</v>
      </c>
      <c r="BM20" s="44">
        <v>812</v>
      </c>
      <c r="BN20" s="44">
        <v>7241</v>
      </c>
      <c r="BO20" s="45">
        <f t="shared" si="21"/>
        <v>5879692</v>
      </c>
      <c r="BP20" s="44">
        <v>805</v>
      </c>
      <c r="BQ20" s="44">
        <v>4356</v>
      </c>
      <c r="BR20" s="45">
        <f t="shared" si="22"/>
        <v>3506580</v>
      </c>
      <c r="BS20" s="44">
        <v>349</v>
      </c>
      <c r="BT20" s="55">
        <f t="shared" si="0"/>
        <v>869.7676056338029</v>
      </c>
    </row>
    <row r="21" spans="1:72" ht="14.25">
      <c r="A21" s="43" t="s">
        <v>23</v>
      </c>
      <c r="B21" s="44">
        <v>650</v>
      </c>
      <c r="C21" s="44">
        <v>2867</v>
      </c>
      <c r="D21" s="45">
        <f t="shared" si="23"/>
        <v>1863550</v>
      </c>
      <c r="E21" s="44">
        <v>230</v>
      </c>
      <c r="F21" s="44">
        <v>203</v>
      </c>
      <c r="G21" s="55">
        <f t="shared" si="1"/>
        <v>46690</v>
      </c>
      <c r="H21" s="44">
        <v>650</v>
      </c>
      <c r="I21" s="44">
        <v>184</v>
      </c>
      <c r="J21" s="55">
        <f t="shared" si="2"/>
        <v>119600</v>
      </c>
      <c r="K21" s="44">
        <v>98</v>
      </c>
      <c r="L21" s="44">
        <v>258</v>
      </c>
      <c r="M21" s="55">
        <f t="shared" si="3"/>
        <v>25284</v>
      </c>
      <c r="N21" s="44">
        <v>0</v>
      </c>
      <c r="O21" s="44">
        <v>0</v>
      </c>
      <c r="P21" s="55">
        <f t="shared" si="4"/>
        <v>0</v>
      </c>
      <c r="Q21" s="44">
        <v>484</v>
      </c>
      <c r="R21" s="44">
        <v>43</v>
      </c>
      <c r="S21" s="55">
        <f t="shared" si="5"/>
        <v>20812</v>
      </c>
      <c r="T21" s="44">
        <v>0</v>
      </c>
      <c r="U21" s="44">
        <v>0</v>
      </c>
      <c r="V21" s="55">
        <f t="shared" si="6"/>
        <v>0</v>
      </c>
      <c r="W21" s="44">
        <v>83</v>
      </c>
      <c r="X21" s="44">
        <v>34</v>
      </c>
      <c r="Y21" s="55">
        <f t="shared" si="7"/>
        <v>2822</v>
      </c>
      <c r="Z21" s="44">
        <v>135</v>
      </c>
      <c r="AA21" s="44">
        <v>631</v>
      </c>
      <c r="AB21" s="55">
        <f t="shared" si="8"/>
        <v>85185</v>
      </c>
      <c r="AC21" s="44">
        <v>0</v>
      </c>
      <c r="AD21" s="44">
        <v>0</v>
      </c>
      <c r="AE21" s="55">
        <f t="shared" si="9"/>
        <v>0</v>
      </c>
      <c r="AF21" s="44">
        <v>0</v>
      </c>
      <c r="AG21" s="44">
        <v>0</v>
      </c>
      <c r="AH21" s="55">
        <f t="shared" si="10"/>
        <v>0</v>
      </c>
      <c r="AI21" s="44">
        <v>0</v>
      </c>
      <c r="AJ21" s="44">
        <v>0</v>
      </c>
      <c r="AK21" s="55">
        <f t="shared" si="11"/>
        <v>0</v>
      </c>
      <c r="AL21" s="44">
        <v>0</v>
      </c>
      <c r="AM21" s="44">
        <v>0</v>
      </c>
      <c r="AN21" s="55">
        <f t="shared" si="12"/>
        <v>0</v>
      </c>
      <c r="AO21" s="44">
        <v>0</v>
      </c>
      <c r="AP21" s="44">
        <v>0</v>
      </c>
      <c r="AQ21" s="55">
        <f t="shared" si="13"/>
        <v>0</v>
      </c>
      <c r="AR21" s="44">
        <v>0</v>
      </c>
      <c r="AS21" s="44">
        <v>0</v>
      </c>
      <c r="AT21" s="55">
        <f t="shared" si="14"/>
        <v>0</v>
      </c>
      <c r="AU21" s="44">
        <v>398</v>
      </c>
      <c r="AV21" s="44">
        <v>338</v>
      </c>
      <c r="AW21" s="55">
        <f t="shared" si="15"/>
        <v>134524</v>
      </c>
      <c r="AX21" s="44">
        <v>0</v>
      </c>
      <c r="AY21" s="44">
        <v>0</v>
      </c>
      <c r="AZ21" s="55">
        <f t="shared" si="16"/>
        <v>0</v>
      </c>
      <c r="BA21" s="44">
        <v>0</v>
      </c>
      <c r="BB21" s="44">
        <v>0</v>
      </c>
      <c r="BC21" s="55">
        <f t="shared" si="17"/>
        <v>0</v>
      </c>
      <c r="BD21" s="44">
        <v>66</v>
      </c>
      <c r="BE21" s="44">
        <v>96</v>
      </c>
      <c r="BF21" s="55">
        <f t="shared" si="18"/>
        <v>6336</v>
      </c>
      <c r="BG21" s="44">
        <v>0</v>
      </c>
      <c r="BH21" s="44">
        <v>0</v>
      </c>
      <c r="BI21" s="55">
        <f t="shared" si="19"/>
        <v>0</v>
      </c>
      <c r="BJ21" s="44">
        <v>0</v>
      </c>
      <c r="BK21" s="44">
        <v>0</v>
      </c>
      <c r="BL21" s="55">
        <f t="shared" si="20"/>
        <v>0</v>
      </c>
      <c r="BM21" s="44">
        <v>626</v>
      </c>
      <c r="BN21" s="44">
        <v>8547</v>
      </c>
      <c r="BO21" s="45">
        <f t="shared" si="21"/>
        <v>5350422</v>
      </c>
      <c r="BP21" s="44">
        <v>620</v>
      </c>
      <c r="BQ21" s="44">
        <v>5266</v>
      </c>
      <c r="BR21" s="45">
        <f t="shared" si="22"/>
        <v>3264920</v>
      </c>
      <c r="BS21" s="44">
        <v>364</v>
      </c>
      <c r="BT21" s="55">
        <f t="shared" si="0"/>
        <v>678.8507692307692</v>
      </c>
    </row>
    <row r="22" spans="1:72" ht="14.25">
      <c r="A22" s="43" t="s">
        <v>24</v>
      </c>
      <c r="B22" s="44">
        <v>1916</v>
      </c>
      <c r="C22" s="44">
        <v>3023</v>
      </c>
      <c r="D22" s="45">
        <f t="shared" si="23"/>
        <v>5792068</v>
      </c>
      <c r="E22" s="44">
        <v>692</v>
      </c>
      <c r="F22" s="44">
        <v>202</v>
      </c>
      <c r="G22" s="55">
        <f t="shared" si="1"/>
        <v>139784</v>
      </c>
      <c r="H22" s="44">
        <v>1916</v>
      </c>
      <c r="I22" s="44">
        <v>221</v>
      </c>
      <c r="J22" s="55">
        <f t="shared" si="2"/>
        <v>423436</v>
      </c>
      <c r="K22" s="44">
        <v>392</v>
      </c>
      <c r="L22" s="44">
        <v>263</v>
      </c>
      <c r="M22" s="55">
        <f t="shared" si="3"/>
        <v>103096</v>
      </c>
      <c r="N22" s="44">
        <v>0</v>
      </c>
      <c r="O22" s="44">
        <v>0</v>
      </c>
      <c r="P22" s="55">
        <f t="shared" si="4"/>
        <v>0</v>
      </c>
      <c r="Q22" s="44">
        <v>1562</v>
      </c>
      <c r="R22" s="44">
        <v>52</v>
      </c>
      <c r="S22" s="55">
        <f t="shared" si="5"/>
        <v>81224</v>
      </c>
      <c r="T22" s="44">
        <v>0</v>
      </c>
      <c r="U22" s="44">
        <v>0</v>
      </c>
      <c r="V22" s="55">
        <f t="shared" si="6"/>
        <v>0</v>
      </c>
      <c r="W22" s="44">
        <v>997</v>
      </c>
      <c r="X22" s="44">
        <v>718</v>
      </c>
      <c r="Y22" s="55">
        <f t="shared" si="7"/>
        <v>715846</v>
      </c>
      <c r="Z22" s="44">
        <v>246</v>
      </c>
      <c r="AA22" s="44">
        <v>789</v>
      </c>
      <c r="AB22" s="55">
        <f t="shared" si="8"/>
        <v>194094</v>
      </c>
      <c r="AC22" s="44">
        <v>0</v>
      </c>
      <c r="AD22" s="44">
        <v>0</v>
      </c>
      <c r="AE22" s="55">
        <f t="shared" si="9"/>
        <v>0</v>
      </c>
      <c r="AF22" s="44">
        <v>0</v>
      </c>
      <c r="AG22" s="44">
        <v>0</v>
      </c>
      <c r="AH22" s="55">
        <f t="shared" si="10"/>
        <v>0</v>
      </c>
      <c r="AI22" s="44">
        <v>0</v>
      </c>
      <c r="AJ22" s="44">
        <v>0</v>
      </c>
      <c r="AK22" s="55">
        <f t="shared" si="11"/>
        <v>0</v>
      </c>
      <c r="AL22" s="44">
        <v>0</v>
      </c>
      <c r="AM22" s="44">
        <v>0</v>
      </c>
      <c r="AN22" s="55">
        <f t="shared" si="12"/>
        <v>0</v>
      </c>
      <c r="AO22" s="44">
        <v>0</v>
      </c>
      <c r="AP22" s="44">
        <v>0</v>
      </c>
      <c r="AQ22" s="55">
        <f t="shared" si="13"/>
        <v>0</v>
      </c>
      <c r="AR22" s="44">
        <v>0</v>
      </c>
      <c r="AS22" s="44">
        <v>0</v>
      </c>
      <c r="AT22" s="55">
        <f t="shared" si="14"/>
        <v>0</v>
      </c>
      <c r="AU22" s="44">
        <v>1330</v>
      </c>
      <c r="AV22" s="44">
        <v>404</v>
      </c>
      <c r="AW22" s="55">
        <f t="shared" si="15"/>
        <v>537320</v>
      </c>
      <c r="AX22" s="44">
        <v>0</v>
      </c>
      <c r="AY22" s="44">
        <v>0</v>
      </c>
      <c r="AZ22" s="55">
        <f t="shared" si="16"/>
        <v>0</v>
      </c>
      <c r="BA22" s="44">
        <v>0</v>
      </c>
      <c r="BB22" s="44">
        <v>0</v>
      </c>
      <c r="BC22" s="55">
        <f t="shared" si="17"/>
        <v>0</v>
      </c>
      <c r="BD22" s="44">
        <v>482</v>
      </c>
      <c r="BE22" s="44">
        <v>135</v>
      </c>
      <c r="BF22" s="55">
        <f t="shared" si="18"/>
        <v>65070</v>
      </c>
      <c r="BG22" s="44">
        <v>87</v>
      </c>
      <c r="BH22" s="44">
        <v>225</v>
      </c>
      <c r="BI22" s="55">
        <f t="shared" si="19"/>
        <v>19575</v>
      </c>
      <c r="BJ22" s="44">
        <v>0</v>
      </c>
      <c r="BK22" s="44">
        <v>0</v>
      </c>
      <c r="BL22" s="55">
        <f t="shared" si="20"/>
        <v>0</v>
      </c>
      <c r="BM22" s="44">
        <v>1832</v>
      </c>
      <c r="BN22" s="44">
        <v>8554</v>
      </c>
      <c r="BO22" s="45">
        <f t="shared" si="21"/>
        <v>15670928</v>
      </c>
      <c r="BP22" s="44">
        <v>1800</v>
      </c>
      <c r="BQ22" s="44">
        <v>5366</v>
      </c>
      <c r="BR22" s="45">
        <f t="shared" si="22"/>
        <v>9658800</v>
      </c>
      <c r="BS22" s="44">
        <v>705</v>
      </c>
      <c r="BT22" s="55">
        <f t="shared" si="0"/>
        <v>1189.6894572025053</v>
      </c>
    </row>
    <row r="23" spans="1:72" ht="14.25">
      <c r="A23" s="43" t="s">
        <v>25</v>
      </c>
      <c r="B23" s="44">
        <v>1295</v>
      </c>
      <c r="C23" s="44">
        <v>3055</v>
      </c>
      <c r="D23" s="45">
        <f t="shared" si="23"/>
        <v>3956225</v>
      </c>
      <c r="E23" s="44">
        <v>494</v>
      </c>
      <c r="F23" s="44">
        <v>208</v>
      </c>
      <c r="G23" s="55">
        <f t="shared" si="1"/>
        <v>102752</v>
      </c>
      <c r="H23" s="44">
        <v>1295</v>
      </c>
      <c r="I23" s="44">
        <v>211</v>
      </c>
      <c r="J23" s="55">
        <f t="shared" si="2"/>
        <v>273245</v>
      </c>
      <c r="K23" s="44">
        <v>224</v>
      </c>
      <c r="L23" s="44">
        <v>258</v>
      </c>
      <c r="M23" s="55">
        <f t="shared" si="3"/>
        <v>57792</v>
      </c>
      <c r="N23" s="44">
        <v>0</v>
      </c>
      <c r="O23" s="44">
        <v>0</v>
      </c>
      <c r="P23" s="55">
        <f t="shared" si="4"/>
        <v>0</v>
      </c>
      <c r="Q23" s="44">
        <v>1160</v>
      </c>
      <c r="R23" s="44">
        <v>52</v>
      </c>
      <c r="S23" s="55">
        <f t="shared" si="5"/>
        <v>60320</v>
      </c>
      <c r="T23" s="44">
        <v>2</v>
      </c>
      <c r="U23" s="44">
        <v>540</v>
      </c>
      <c r="V23" s="55">
        <f t="shared" si="6"/>
        <v>1080</v>
      </c>
      <c r="W23" s="44">
        <v>446</v>
      </c>
      <c r="X23" s="44">
        <v>341</v>
      </c>
      <c r="Y23" s="55">
        <f t="shared" si="7"/>
        <v>152086</v>
      </c>
      <c r="Z23" s="44">
        <v>255</v>
      </c>
      <c r="AA23" s="44">
        <v>606</v>
      </c>
      <c r="AB23" s="55">
        <f t="shared" si="8"/>
        <v>154530</v>
      </c>
      <c r="AC23" s="44">
        <v>0</v>
      </c>
      <c r="AD23" s="44">
        <v>0</v>
      </c>
      <c r="AE23" s="55">
        <f t="shared" si="9"/>
        <v>0</v>
      </c>
      <c r="AF23" s="44">
        <v>0</v>
      </c>
      <c r="AG23" s="44">
        <v>0</v>
      </c>
      <c r="AH23" s="55">
        <f t="shared" si="10"/>
        <v>0</v>
      </c>
      <c r="AI23" s="44">
        <v>0</v>
      </c>
      <c r="AJ23" s="44">
        <v>0</v>
      </c>
      <c r="AK23" s="55">
        <f t="shared" si="11"/>
        <v>0</v>
      </c>
      <c r="AL23" s="44">
        <v>0</v>
      </c>
      <c r="AM23" s="44">
        <v>0</v>
      </c>
      <c r="AN23" s="55">
        <f t="shared" si="12"/>
        <v>0</v>
      </c>
      <c r="AO23" s="44">
        <v>0</v>
      </c>
      <c r="AP23" s="44">
        <v>0</v>
      </c>
      <c r="AQ23" s="55">
        <f t="shared" si="13"/>
        <v>0</v>
      </c>
      <c r="AR23" s="44">
        <v>0</v>
      </c>
      <c r="AS23" s="44">
        <v>0</v>
      </c>
      <c r="AT23" s="55">
        <f t="shared" si="14"/>
        <v>0</v>
      </c>
      <c r="AU23" s="44">
        <v>763</v>
      </c>
      <c r="AV23" s="44">
        <v>354</v>
      </c>
      <c r="AW23" s="55">
        <f t="shared" si="15"/>
        <v>270102</v>
      </c>
      <c r="AX23" s="44">
        <v>97</v>
      </c>
      <c r="AY23" s="44">
        <v>359</v>
      </c>
      <c r="AZ23" s="55">
        <f t="shared" si="16"/>
        <v>34823</v>
      </c>
      <c r="BA23" s="44">
        <v>0</v>
      </c>
      <c r="BB23" s="44">
        <v>0</v>
      </c>
      <c r="BC23" s="55">
        <f t="shared" si="17"/>
        <v>0</v>
      </c>
      <c r="BD23" s="44">
        <v>286</v>
      </c>
      <c r="BE23" s="44">
        <v>131</v>
      </c>
      <c r="BF23" s="55">
        <f t="shared" si="18"/>
        <v>37466</v>
      </c>
      <c r="BG23" s="44">
        <v>110</v>
      </c>
      <c r="BH23" s="44">
        <v>196</v>
      </c>
      <c r="BI23" s="55">
        <f t="shared" si="19"/>
        <v>21560</v>
      </c>
      <c r="BJ23" s="44">
        <v>0</v>
      </c>
      <c r="BK23" s="44">
        <v>0</v>
      </c>
      <c r="BL23" s="55">
        <f t="shared" si="20"/>
        <v>0</v>
      </c>
      <c r="BM23" s="44">
        <v>1199</v>
      </c>
      <c r="BN23" s="44">
        <v>8623</v>
      </c>
      <c r="BO23" s="45">
        <f t="shared" si="21"/>
        <v>10338977</v>
      </c>
      <c r="BP23" s="44">
        <v>1189</v>
      </c>
      <c r="BQ23" s="44">
        <v>5482</v>
      </c>
      <c r="BR23" s="45">
        <f t="shared" si="22"/>
        <v>6518098</v>
      </c>
      <c r="BS23" s="44">
        <v>594</v>
      </c>
      <c r="BT23" s="55">
        <f t="shared" si="0"/>
        <v>900.1976833976834</v>
      </c>
    </row>
    <row r="24" spans="1:72" ht="14.25">
      <c r="A24" s="43" t="s">
        <v>26</v>
      </c>
      <c r="B24" s="44">
        <v>894</v>
      </c>
      <c r="C24" s="44">
        <v>3032</v>
      </c>
      <c r="D24" s="45">
        <f t="shared" si="23"/>
        <v>2710608</v>
      </c>
      <c r="E24" s="44">
        <v>380</v>
      </c>
      <c r="F24" s="44">
        <v>207</v>
      </c>
      <c r="G24" s="55">
        <f t="shared" si="1"/>
        <v>78660</v>
      </c>
      <c r="H24" s="44">
        <v>37</v>
      </c>
      <c r="I24" s="44">
        <v>638</v>
      </c>
      <c r="J24" s="55">
        <f t="shared" si="2"/>
        <v>23606</v>
      </c>
      <c r="K24" s="44">
        <v>143</v>
      </c>
      <c r="L24" s="44">
        <v>132</v>
      </c>
      <c r="M24" s="55">
        <f t="shared" si="3"/>
        <v>18876</v>
      </c>
      <c r="N24" s="44">
        <v>19</v>
      </c>
      <c r="O24" s="44">
        <v>2920</v>
      </c>
      <c r="P24" s="55">
        <f t="shared" si="4"/>
        <v>55480</v>
      </c>
      <c r="Q24" s="44">
        <v>760</v>
      </c>
      <c r="R24" s="44">
        <v>77</v>
      </c>
      <c r="S24" s="55">
        <f t="shared" si="5"/>
        <v>58520</v>
      </c>
      <c r="T24" s="44">
        <v>0</v>
      </c>
      <c r="U24" s="44">
        <v>0</v>
      </c>
      <c r="V24" s="55">
        <f t="shared" si="6"/>
        <v>0</v>
      </c>
      <c r="W24" s="44">
        <v>192</v>
      </c>
      <c r="X24" s="44">
        <v>591</v>
      </c>
      <c r="Y24" s="55">
        <f t="shared" si="7"/>
        <v>113472</v>
      </c>
      <c r="Z24" s="44">
        <v>211</v>
      </c>
      <c r="AA24" s="44">
        <v>509</v>
      </c>
      <c r="AB24" s="55">
        <f t="shared" si="8"/>
        <v>107399</v>
      </c>
      <c r="AC24" s="44">
        <v>0</v>
      </c>
      <c r="AD24" s="44">
        <v>0</v>
      </c>
      <c r="AE24" s="55">
        <f t="shared" si="9"/>
        <v>0</v>
      </c>
      <c r="AF24" s="44">
        <v>0</v>
      </c>
      <c r="AG24" s="44">
        <v>0</v>
      </c>
      <c r="AH24" s="55">
        <f t="shared" si="10"/>
        <v>0</v>
      </c>
      <c r="AI24" s="44">
        <v>0</v>
      </c>
      <c r="AJ24" s="44">
        <v>0</v>
      </c>
      <c r="AK24" s="55">
        <f t="shared" si="11"/>
        <v>0</v>
      </c>
      <c r="AL24" s="44">
        <v>0</v>
      </c>
      <c r="AM24" s="44">
        <v>0</v>
      </c>
      <c r="AN24" s="55">
        <f t="shared" si="12"/>
        <v>0</v>
      </c>
      <c r="AO24" s="44">
        <v>0</v>
      </c>
      <c r="AP24" s="44">
        <v>0</v>
      </c>
      <c r="AQ24" s="55">
        <f t="shared" si="13"/>
        <v>0</v>
      </c>
      <c r="AR24" s="44">
        <v>0</v>
      </c>
      <c r="AS24" s="44">
        <v>0</v>
      </c>
      <c r="AT24" s="55">
        <f t="shared" si="14"/>
        <v>0</v>
      </c>
      <c r="AU24" s="44">
        <v>493</v>
      </c>
      <c r="AV24" s="44">
        <v>326</v>
      </c>
      <c r="AW24" s="55">
        <f t="shared" si="15"/>
        <v>160718</v>
      </c>
      <c r="AX24" s="44">
        <v>128</v>
      </c>
      <c r="AY24" s="44">
        <v>166</v>
      </c>
      <c r="AZ24" s="55">
        <f t="shared" si="16"/>
        <v>21248</v>
      </c>
      <c r="BA24" s="44">
        <v>3</v>
      </c>
      <c r="BB24" s="44">
        <v>140</v>
      </c>
      <c r="BC24" s="55">
        <f t="shared" si="17"/>
        <v>420</v>
      </c>
      <c r="BD24" s="44">
        <v>182</v>
      </c>
      <c r="BE24" s="44">
        <v>97</v>
      </c>
      <c r="BF24" s="55">
        <f t="shared" si="18"/>
        <v>17654</v>
      </c>
      <c r="BG24" s="44">
        <v>113</v>
      </c>
      <c r="BH24" s="44">
        <v>179</v>
      </c>
      <c r="BI24" s="55">
        <f t="shared" si="19"/>
        <v>20227</v>
      </c>
      <c r="BJ24" s="44">
        <v>0</v>
      </c>
      <c r="BK24" s="44">
        <v>0</v>
      </c>
      <c r="BL24" s="55">
        <f t="shared" si="20"/>
        <v>0</v>
      </c>
      <c r="BM24" s="44">
        <v>853</v>
      </c>
      <c r="BN24" s="44">
        <v>8428</v>
      </c>
      <c r="BO24" s="45">
        <f t="shared" si="21"/>
        <v>7189084</v>
      </c>
      <c r="BP24" s="44">
        <v>840</v>
      </c>
      <c r="BQ24" s="44">
        <v>5000</v>
      </c>
      <c r="BR24" s="45">
        <f t="shared" si="22"/>
        <v>4200000</v>
      </c>
      <c r="BS24" s="44">
        <v>315</v>
      </c>
      <c r="BT24" s="55">
        <f t="shared" si="0"/>
        <v>756.4653243847874</v>
      </c>
    </row>
    <row r="25" spans="1:72" ht="14.25">
      <c r="A25" s="43" t="s">
        <v>27</v>
      </c>
      <c r="B25" s="44">
        <v>884</v>
      </c>
      <c r="C25" s="44">
        <v>2813</v>
      </c>
      <c r="D25" s="45">
        <f t="shared" si="23"/>
        <v>2486692</v>
      </c>
      <c r="E25" s="44">
        <v>277</v>
      </c>
      <c r="F25" s="44">
        <v>187</v>
      </c>
      <c r="G25" s="55">
        <f t="shared" si="1"/>
        <v>51799</v>
      </c>
      <c r="H25" s="44">
        <v>884</v>
      </c>
      <c r="I25" s="44">
        <v>298</v>
      </c>
      <c r="J25" s="55">
        <f t="shared" si="2"/>
        <v>263432</v>
      </c>
      <c r="K25" s="44">
        <v>147</v>
      </c>
      <c r="L25" s="44">
        <v>261</v>
      </c>
      <c r="M25" s="55">
        <f t="shared" si="3"/>
        <v>38367</v>
      </c>
      <c r="N25" s="44">
        <v>0</v>
      </c>
      <c r="O25" s="44">
        <v>0</v>
      </c>
      <c r="P25" s="55">
        <f t="shared" si="4"/>
        <v>0</v>
      </c>
      <c r="Q25" s="44">
        <v>764</v>
      </c>
      <c r="R25" s="44">
        <v>74</v>
      </c>
      <c r="S25" s="55">
        <f t="shared" si="5"/>
        <v>56536</v>
      </c>
      <c r="T25" s="44">
        <v>2</v>
      </c>
      <c r="U25" s="44">
        <v>700</v>
      </c>
      <c r="V25" s="55">
        <f t="shared" si="6"/>
        <v>1400</v>
      </c>
      <c r="W25" s="44">
        <v>400</v>
      </c>
      <c r="X25" s="44">
        <v>31</v>
      </c>
      <c r="Y25" s="55">
        <f t="shared" si="7"/>
        <v>12400</v>
      </c>
      <c r="Z25" s="44">
        <v>163</v>
      </c>
      <c r="AA25" s="44">
        <v>620</v>
      </c>
      <c r="AB25" s="55">
        <f t="shared" si="8"/>
        <v>101060</v>
      </c>
      <c r="AC25" s="44">
        <v>0</v>
      </c>
      <c r="AD25" s="44">
        <v>0</v>
      </c>
      <c r="AE25" s="55">
        <f t="shared" si="9"/>
        <v>0</v>
      </c>
      <c r="AF25" s="44">
        <v>0</v>
      </c>
      <c r="AG25" s="44">
        <v>0</v>
      </c>
      <c r="AH25" s="55">
        <f t="shared" si="10"/>
        <v>0</v>
      </c>
      <c r="AI25" s="44">
        <v>0</v>
      </c>
      <c r="AJ25" s="44">
        <v>0</v>
      </c>
      <c r="AK25" s="55">
        <f t="shared" si="11"/>
        <v>0</v>
      </c>
      <c r="AL25" s="44">
        <v>0</v>
      </c>
      <c r="AM25" s="44">
        <v>0</v>
      </c>
      <c r="AN25" s="55">
        <f t="shared" si="12"/>
        <v>0</v>
      </c>
      <c r="AO25" s="44">
        <v>0</v>
      </c>
      <c r="AP25" s="44">
        <v>0</v>
      </c>
      <c r="AQ25" s="55">
        <f t="shared" si="13"/>
        <v>0</v>
      </c>
      <c r="AR25" s="44">
        <v>0</v>
      </c>
      <c r="AS25" s="44">
        <v>0</v>
      </c>
      <c r="AT25" s="55">
        <f t="shared" si="14"/>
        <v>0</v>
      </c>
      <c r="AU25" s="44">
        <v>601</v>
      </c>
      <c r="AV25" s="44">
        <v>627</v>
      </c>
      <c r="AW25" s="55">
        <f t="shared" si="15"/>
        <v>376827</v>
      </c>
      <c r="AX25" s="44">
        <v>0</v>
      </c>
      <c r="AY25" s="44">
        <v>0</v>
      </c>
      <c r="AZ25" s="55">
        <f t="shared" si="16"/>
        <v>0</v>
      </c>
      <c r="BA25" s="44">
        <v>0</v>
      </c>
      <c r="BB25" s="44">
        <v>0</v>
      </c>
      <c r="BC25" s="55">
        <f t="shared" si="17"/>
        <v>0</v>
      </c>
      <c r="BD25" s="44">
        <v>86</v>
      </c>
      <c r="BE25" s="44">
        <v>70</v>
      </c>
      <c r="BF25" s="55">
        <f t="shared" si="18"/>
        <v>6020</v>
      </c>
      <c r="BG25" s="44">
        <v>25</v>
      </c>
      <c r="BH25" s="44">
        <v>98</v>
      </c>
      <c r="BI25" s="55">
        <f t="shared" si="19"/>
        <v>2450</v>
      </c>
      <c r="BJ25" s="44">
        <v>0</v>
      </c>
      <c r="BK25" s="44">
        <v>0</v>
      </c>
      <c r="BL25" s="55">
        <f t="shared" si="20"/>
        <v>0</v>
      </c>
      <c r="BM25" s="44">
        <v>820</v>
      </c>
      <c r="BN25" s="44">
        <v>8575</v>
      </c>
      <c r="BO25" s="45">
        <f t="shared" si="21"/>
        <v>7031500</v>
      </c>
      <c r="BP25" s="44">
        <v>799</v>
      </c>
      <c r="BQ25" s="44">
        <v>5274</v>
      </c>
      <c r="BR25" s="45">
        <f t="shared" si="22"/>
        <v>4213926</v>
      </c>
      <c r="BS25" s="44">
        <v>434</v>
      </c>
      <c r="BT25" s="55">
        <f t="shared" si="0"/>
        <v>1029.7409502262444</v>
      </c>
    </row>
    <row r="26" spans="1:72" ht="14.25">
      <c r="A26" s="43" t="s">
        <v>28</v>
      </c>
      <c r="B26" s="44">
        <v>637</v>
      </c>
      <c r="C26" s="44">
        <v>2840</v>
      </c>
      <c r="D26" s="45">
        <f t="shared" si="23"/>
        <v>1809080</v>
      </c>
      <c r="E26" s="44">
        <v>230</v>
      </c>
      <c r="F26" s="44">
        <v>193</v>
      </c>
      <c r="G26" s="55">
        <f t="shared" si="1"/>
        <v>44390</v>
      </c>
      <c r="H26" s="44">
        <v>637</v>
      </c>
      <c r="I26" s="44">
        <v>301</v>
      </c>
      <c r="J26" s="55">
        <f t="shared" si="2"/>
        <v>191737</v>
      </c>
      <c r="K26" s="44">
        <v>103</v>
      </c>
      <c r="L26" s="44">
        <v>262</v>
      </c>
      <c r="M26" s="55">
        <f t="shared" si="3"/>
        <v>26986</v>
      </c>
      <c r="N26" s="44">
        <v>0</v>
      </c>
      <c r="O26" s="44">
        <v>0</v>
      </c>
      <c r="P26" s="55">
        <f t="shared" si="4"/>
        <v>0</v>
      </c>
      <c r="Q26" s="44">
        <v>497</v>
      </c>
      <c r="R26" s="44">
        <v>47</v>
      </c>
      <c r="S26" s="55">
        <f t="shared" si="5"/>
        <v>23359</v>
      </c>
      <c r="T26" s="44">
        <v>0</v>
      </c>
      <c r="U26" s="44">
        <v>0</v>
      </c>
      <c r="V26" s="55">
        <f t="shared" si="6"/>
        <v>0</v>
      </c>
      <c r="W26" s="44">
        <v>111</v>
      </c>
      <c r="X26" s="44">
        <v>51</v>
      </c>
      <c r="Y26" s="55">
        <f t="shared" si="7"/>
        <v>5661</v>
      </c>
      <c r="Z26" s="44">
        <v>108</v>
      </c>
      <c r="AA26" s="44">
        <v>569</v>
      </c>
      <c r="AB26" s="55">
        <f t="shared" si="8"/>
        <v>61452</v>
      </c>
      <c r="AC26" s="44">
        <v>0</v>
      </c>
      <c r="AD26" s="44">
        <v>0</v>
      </c>
      <c r="AE26" s="55">
        <f t="shared" si="9"/>
        <v>0</v>
      </c>
      <c r="AF26" s="44">
        <v>0</v>
      </c>
      <c r="AG26" s="44">
        <v>0</v>
      </c>
      <c r="AH26" s="55">
        <f t="shared" si="10"/>
        <v>0</v>
      </c>
      <c r="AI26" s="44">
        <v>0</v>
      </c>
      <c r="AJ26" s="44">
        <v>0</v>
      </c>
      <c r="AK26" s="55">
        <f t="shared" si="11"/>
        <v>0</v>
      </c>
      <c r="AL26" s="44">
        <v>0</v>
      </c>
      <c r="AM26" s="44">
        <v>0</v>
      </c>
      <c r="AN26" s="55">
        <f t="shared" si="12"/>
        <v>0</v>
      </c>
      <c r="AO26" s="44">
        <v>0</v>
      </c>
      <c r="AP26" s="44">
        <v>0</v>
      </c>
      <c r="AQ26" s="55">
        <f t="shared" si="13"/>
        <v>0</v>
      </c>
      <c r="AR26" s="44">
        <v>0</v>
      </c>
      <c r="AS26" s="44">
        <v>0</v>
      </c>
      <c r="AT26" s="55">
        <f t="shared" si="14"/>
        <v>0</v>
      </c>
      <c r="AU26" s="44">
        <v>413</v>
      </c>
      <c r="AV26" s="44">
        <v>404</v>
      </c>
      <c r="AW26" s="55">
        <f t="shared" si="15"/>
        <v>166852</v>
      </c>
      <c r="AX26" s="44">
        <v>0</v>
      </c>
      <c r="AY26" s="44">
        <v>0</v>
      </c>
      <c r="AZ26" s="55">
        <f t="shared" si="16"/>
        <v>0</v>
      </c>
      <c r="BA26" s="44">
        <v>0</v>
      </c>
      <c r="BB26" s="44">
        <v>0</v>
      </c>
      <c r="BC26" s="55">
        <f t="shared" si="17"/>
        <v>0</v>
      </c>
      <c r="BD26" s="44">
        <v>66</v>
      </c>
      <c r="BE26" s="44">
        <v>105</v>
      </c>
      <c r="BF26" s="55">
        <f t="shared" si="18"/>
        <v>6930</v>
      </c>
      <c r="BG26" s="44">
        <v>16</v>
      </c>
      <c r="BH26" s="44">
        <v>88</v>
      </c>
      <c r="BI26" s="55">
        <f t="shared" si="19"/>
        <v>1408</v>
      </c>
      <c r="BJ26" s="44">
        <v>0</v>
      </c>
      <c r="BK26" s="44">
        <v>0</v>
      </c>
      <c r="BL26" s="55">
        <f t="shared" si="20"/>
        <v>0</v>
      </c>
      <c r="BM26" s="44">
        <v>578</v>
      </c>
      <c r="BN26" s="44">
        <v>8622</v>
      </c>
      <c r="BO26" s="45">
        <f t="shared" si="21"/>
        <v>4983516</v>
      </c>
      <c r="BP26" s="44">
        <v>567</v>
      </c>
      <c r="BQ26" s="44">
        <v>5220</v>
      </c>
      <c r="BR26" s="45">
        <f t="shared" si="22"/>
        <v>2959740</v>
      </c>
      <c r="BS26" s="44">
        <v>363</v>
      </c>
      <c r="BT26" s="55">
        <f t="shared" si="0"/>
        <v>830.1020408163265</v>
      </c>
    </row>
    <row r="27" spans="1:72" ht="14.25">
      <c r="A27" s="43" t="s">
        <v>29</v>
      </c>
      <c r="B27" s="44">
        <v>677</v>
      </c>
      <c r="C27" s="44">
        <v>2946</v>
      </c>
      <c r="D27" s="45">
        <f t="shared" si="23"/>
        <v>1994442</v>
      </c>
      <c r="E27" s="44">
        <v>237</v>
      </c>
      <c r="F27" s="44">
        <v>199</v>
      </c>
      <c r="G27" s="55">
        <f t="shared" si="1"/>
        <v>47163</v>
      </c>
      <c r="H27" s="44">
        <v>677</v>
      </c>
      <c r="I27" s="44">
        <v>316</v>
      </c>
      <c r="J27" s="55">
        <f t="shared" si="2"/>
        <v>213932</v>
      </c>
      <c r="K27" s="44">
        <v>109</v>
      </c>
      <c r="L27" s="44">
        <v>256</v>
      </c>
      <c r="M27" s="55">
        <f t="shared" si="3"/>
        <v>27904</v>
      </c>
      <c r="N27" s="44">
        <v>0</v>
      </c>
      <c r="O27" s="44">
        <v>0</v>
      </c>
      <c r="P27" s="55">
        <f t="shared" si="4"/>
        <v>0</v>
      </c>
      <c r="Q27" s="44">
        <v>598</v>
      </c>
      <c r="R27" s="44">
        <v>52</v>
      </c>
      <c r="S27" s="55">
        <f t="shared" si="5"/>
        <v>31096</v>
      </c>
      <c r="T27" s="44">
        <v>0</v>
      </c>
      <c r="U27" s="44">
        <v>0</v>
      </c>
      <c r="V27" s="55">
        <f t="shared" si="6"/>
        <v>0</v>
      </c>
      <c r="W27" s="44">
        <v>157</v>
      </c>
      <c r="X27" s="44">
        <v>70</v>
      </c>
      <c r="Y27" s="55">
        <f t="shared" si="7"/>
        <v>10990</v>
      </c>
      <c r="Z27" s="44">
        <v>180</v>
      </c>
      <c r="AA27" s="44">
        <v>553</v>
      </c>
      <c r="AB27" s="55">
        <f t="shared" si="8"/>
        <v>99540</v>
      </c>
      <c r="AC27" s="44">
        <v>0</v>
      </c>
      <c r="AD27" s="44">
        <v>0</v>
      </c>
      <c r="AE27" s="55">
        <f t="shared" si="9"/>
        <v>0</v>
      </c>
      <c r="AF27" s="44">
        <v>0</v>
      </c>
      <c r="AG27" s="44">
        <v>0</v>
      </c>
      <c r="AH27" s="55">
        <f t="shared" si="10"/>
        <v>0</v>
      </c>
      <c r="AI27" s="44">
        <v>0</v>
      </c>
      <c r="AJ27" s="44">
        <v>0</v>
      </c>
      <c r="AK27" s="55">
        <f t="shared" si="11"/>
        <v>0</v>
      </c>
      <c r="AL27" s="44">
        <v>0</v>
      </c>
      <c r="AM27" s="44">
        <v>0</v>
      </c>
      <c r="AN27" s="55">
        <f t="shared" si="12"/>
        <v>0</v>
      </c>
      <c r="AO27" s="44">
        <v>0</v>
      </c>
      <c r="AP27" s="44">
        <v>0</v>
      </c>
      <c r="AQ27" s="55">
        <f t="shared" si="13"/>
        <v>0</v>
      </c>
      <c r="AR27" s="44">
        <v>0</v>
      </c>
      <c r="AS27" s="44">
        <v>0</v>
      </c>
      <c r="AT27" s="55">
        <f t="shared" si="14"/>
        <v>0</v>
      </c>
      <c r="AU27" s="44">
        <v>381</v>
      </c>
      <c r="AV27" s="44">
        <v>338</v>
      </c>
      <c r="AW27" s="55">
        <f t="shared" si="15"/>
        <v>128778</v>
      </c>
      <c r="AX27" s="44">
        <v>20</v>
      </c>
      <c r="AY27" s="44">
        <v>53</v>
      </c>
      <c r="AZ27" s="55">
        <f t="shared" si="16"/>
        <v>1060</v>
      </c>
      <c r="BA27" s="44">
        <v>0</v>
      </c>
      <c r="BB27" s="44">
        <v>0</v>
      </c>
      <c r="BC27" s="55">
        <f t="shared" si="17"/>
        <v>0</v>
      </c>
      <c r="BD27" s="44">
        <v>57</v>
      </c>
      <c r="BE27" s="44">
        <v>73</v>
      </c>
      <c r="BF27" s="55">
        <f t="shared" si="18"/>
        <v>4161</v>
      </c>
      <c r="BG27" s="44">
        <v>17</v>
      </c>
      <c r="BH27" s="44">
        <v>118</v>
      </c>
      <c r="BI27" s="55">
        <f t="shared" si="19"/>
        <v>2006</v>
      </c>
      <c r="BJ27" s="44">
        <v>0</v>
      </c>
      <c r="BK27" s="44">
        <v>0</v>
      </c>
      <c r="BL27" s="55">
        <f t="shared" si="20"/>
        <v>0</v>
      </c>
      <c r="BM27" s="44">
        <v>637</v>
      </c>
      <c r="BN27" s="44">
        <v>8349</v>
      </c>
      <c r="BO27" s="45">
        <f t="shared" si="21"/>
        <v>5318313</v>
      </c>
      <c r="BP27" s="44">
        <v>633</v>
      </c>
      <c r="BQ27" s="44">
        <v>5100</v>
      </c>
      <c r="BR27" s="45">
        <f t="shared" si="22"/>
        <v>3228300</v>
      </c>
      <c r="BS27" s="44">
        <v>340</v>
      </c>
      <c r="BT27" s="55">
        <f t="shared" si="0"/>
        <v>836.9719350073855</v>
      </c>
    </row>
    <row r="28" spans="1:72" ht="14.25">
      <c r="A28" s="43" t="s">
        <v>30</v>
      </c>
      <c r="B28" s="44">
        <v>457</v>
      </c>
      <c r="C28" s="44">
        <v>2924</v>
      </c>
      <c r="D28" s="45">
        <f t="shared" si="23"/>
        <v>1336268</v>
      </c>
      <c r="E28" s="44">
        <v>128</v>
      </c>
      <c r="F28" s="44">
        <v>205</v>
      </c>
      <c r="G28" s="55">
        <f t="shared" si="1"/>
        <v>26240</v>
      </c>
      <c r="H28" s="44">
        <v>457</v>
      </c>
      <c r="I28" s="44">
        <v>310</v>
      </c>
      <c r="J28" s="55">
        <f t="shared" si="2"/>
        <v>141670</v>
      </c>
      <c r="K28" s="44">
        <v>87</v>
      </c>
      <c r="L28" s="44">
        <v>262</v>
      </c>
      <c r="M28" s="55">
        <f t="shared" si="3"/>
        <v>22794</v>
      </c>
      <c r="N28" s="44">
        <v>0</v>
      </c>
      <c r="O28" s="44">
        <v>0</v>
      </c>
      <c r="P28" s="55">
        <f t="shared" si="4"/>
        <v>0</v>
      </c>
      <c r="Q28" s="44">
        <v>362</v>
      </c>
      <c r="R28" s="44">
        <v>65</v>
      </c>
      <c r="S28" s="55">
        <f t="shared" si="5"/>
        <v>23530</v>
      </c>
      <c r="T28" s="44">
        <v>0</v>
      </c>
      <c r="U28" s="44">
        <v>0</v>
      </c>
      <c r="V28" s="55">
        <f t="shared" si="6"/>
        <v>0</v>
      </c>
      <c r="W28" s="44">
        <v>19</v>
      </c>
      <c r="X28" s="44">
        <v>24</v>
      </c>
      <c r="Y28" s="55">
        <f t="shared" si="7"/>
        <v>456</v>
      </c>
      <c r="Z28" s="44">
        <v>80</v>
      </c>
      <c r="AA28" s="44">
        <v>726</v>
      </c>
      <c r="AB28" s="55">
        <f t="shared" si="8"/>
        <v>58080</v>
      </c>
      <c r="AC28" s="44">
        <v>0</v>
      </c>
      <c r="AD28" s="44">
        <v>0</v>
      </c>
      <c r="AE28" s="55">
        <f t="shared" si="9"/>
        <v>0</v>
      </c>
      <c r="AF28" s="44">
        <v>0</v>
      </c>
      <c r="AG28" s="44">
        <v>0</v>
      </c>
      <c r="AH28" s="55">
        <f t="shared" si="10"/>
        <v>0</v>
      </c>
      <c r="AI28" s="44">
        <v>0</v>
      </c>
      <c r="AJ28" s="44">
        <v>0</v>
      </c>
      <c r="AK28" s="55">
        <f t="shared" si="11"/>
        <v>0</v>
      </c>
      <c r="AL28" s="44">
        <v>0</v>
      </c>
      <c r="AM28" s="44">
        <v>0</v>
      </c>
      <c r="AN28" s="55">
        <f t="shared" si="12"/>
        <v>0</v>
      </c>
      <c r="AO28" s="44">
        <v>0</v>
      </c>
      <c r="AP28" s="44">
        <v>0</v>
      </c>
      <c r="AQ28" s="55">
        <f t="shared" si="13"/>
        <v>0</v>
      </c>
      <c r="AR28" s="44">
        <v>0</v>
      </c>
      <c r="AS28" s="44">
        <v>0</v>
      </c>
      <c r="AT28" s="55">
        <f t="shared" si="14"/>
        <v>0</v>
      </c>
      <c r="AU28" s="44">
        <v>288</v>
      </c>
      <c r="AV28" s="44">
        <v>548</v>
      </c>
      <c r="AW28" s="55">
        <f t="shared" si="15"/>
        <v>157824</v>
      </c>
      <c r="AX28" s="44">
        <v>0</v>
      </c>
      <c r="AY28" s="44">
        <v>0</v>
      </c>
      <c r="AZ28" s="55">
        <f t="shared" si="16"/>
        <v>0</v>
      </c>
      <c r="BA28" s="44">
        <v>0</v>
      </c>
      <c r="BB28" s="44">
        <v>0</v>
      </c>
      <c r="BC28" s="55">
        <f t="shared" si="17"/>
        <v>0</v>
      </c>
      <c r="BD28" s="44">
        <v>2</v>
      </c>
      <c r="BE28" s="44">
        <v>151</v>
      </c>
      <c r="BF28" s="55">
        <f t="shared" si="18"/>
        <v>302</v>
      </c>
      <c r="BG28" s="44">
        <v>9</v>
      </c>
      <c r="BH28" s="44">
        <v>91</v>
      </c>
      <c r="BI28" s="55">
        <f t="shared" si="19"/>
        <v>819</v>
      </c>
      <c r="BJ28" s="44">
        <v>0</v>
      </c>
      <c r="BK28" s="44">
        <v>0</v>
      </c>
      <c r="BL28" s="55">
        <f t="shared" si="20"/>
        <v>0</v>
      </c>
      <c r="BM28" s="44">
        <v>437</v>
      </c>
      <c r="BN28" s="44">
        <v>8680</v>
      </c>
      <c r="BO28" s="45">
        <f t="shared" si="21"/>
        <v>3793160</v>
      </c>
      <c r="BP28" s="44">
        <v>431</v>
      </c>
      <c r="BQ28" s="44">
        <v>5248</v>
      </c>
      <c r="BR28" s="45">
        <f t="shared" si="22"/>
        <v>2261888</v>
      </c>
      <c r="BS28" s="44">
        <v>258</v>
      </c>
      <c r="BT28" s="55">
        <f t="shared" si="0"/>
        <v>944.6717724288841</v>
      </c>
    </row>
    <row r="29" spans="1:72" ht="14.25">
      <c r="A29" s="43" t="s">
        <v>31</v>
      </c>
      <c r="B29" s="44">
        <v>606</v>
      </c>
      <c r="C29" s="44">
        <v>3001</v>
      </c>
      <c r="D29" s="45">
        <f t="shared" si="23"/>
        <v>1818606</v>
      </c>
      <c r="E29" s="44">
        <v>223</v>
      </c>
      <c r="F29" s="44">
        <v>195</v>
      </c>
      <c r="G29" s="55">
        <f t="shared" si="1"/>
        <v>43485</v>
      </c>
      <c r="H29" s="44">
        <v>606</v>
      </c>
      <c r="I29" s="44">
        <v>193</v>
      </c>
      <c r="J29" s="55">
        <f t="shared" si="2"/>
        <v>116958</v>
      </c>
      <c r="K29" s="44">
        <v>111</v>
      </c>
      <c r="L29" s="44">
        <v>260</v>
      </c>
      <c r="M29" s="55">
        <f t="shared" si="3"/>
        <v>28860</v>
      </c>
      <c r="N29" s="44">
        <v>0</v>
      </c>
      <c r="O29" s="44">
        <v>0</v>
      </c>
      <c r="P29" s="55">
        <f t="shared" si="4"/>
        <v>0</v>
      </c>
      <c r="Q29" s="44">
        <v>465</v>
      </c>
      <c r="R29" s="44">
        <v>46</v>
      </c>
      <c r="S29" s="55">
        <f t="shared" si="5"/>
        <v>21390</v>
      </c>
      <c r="T29" s="44">
        <v>0</v>
      </c>
      <c r="U29" s="44">
        <v>0</v>
      </c>
      <c r="V29" s="55">
        <f t="shared" si="6"/>
        <v>0</v>
      </c>
      <c r="W29" s="44">
        <v>73</v>
      </c>
      <c r="X29" s="44">
        <v>66</v>
      </c>
      <c r="Y29" s="55">
        <f t="shared" si="7"/>
        <v>4818</v>
      </c>
      <c r="Z29" s="44">
        <v>147</v>
      </c>
      <c r="AA29" s="44">
        <v>590</v>
      </c>
      <c r="AB29" s="55">
        <f t="shared" si="8"/>
        <v>86730</v>
      </c>
      <c r="AC29" s="44">
        <v>0</v>
      </c>
      <c r="AD29" s="44">
        <v>0</v>
      </c>
      <c r="AE29" s="55">
        <f t="shared" si="9"/>
        <v>0</v>
      </c>
      <c r="AF29" s="44">
        <v>0</v>
      </c>
      <c r="AG29" s="44">
        <v>0</v>
      </c>
      <c r="AH29" s="55">
        <f t="shared" si="10"/>
        <v>0</v>
      </c>
      <c r="AI29" s="44">
        <v>0</v>
      </c>
      <c r="AJ29" s="44">
        <v>0</v>
      </c>
      <c r="AK29" s="55">
        <f t="shared" si="11"/>
        <v>0</v>
      </c>
      <c r="AL29" s="44">
        <v>0</v>
      </c>
      <c r="AM29" s="44">
        <v>0</v>
      </c>
      <c r="AN29" s="55">
        <f t="shared" si="12"/>
        <v>0</v>
      </c>
      <c r="AO29" s="44">
        <v>0</v>
      </c>
      <c r="AP29" s="44">
        <v>0</v>
      </c>
      <c r="AQ29" s="55">
        <f t="shared" si="13"/>
        <v>0</v>
      </c>
      <c r="AR29" s="44">
        <v>0</v>
      </c>
      <c r="AS29" s="44">
        <v>0</v>
      </c>
      <c r="AT29" s="55">
        <f t="shared" si="14"/>
        <v>0</v>
      </c>
      <c r="AU29" s="44">
        <v>287</v>
      </c>
      <c r="AV29" s="44">
        <v>351</v>
      </c>
      <c r="AW29" s="55">
        <f t="shared" si="15"/>
        <v>100737</v>
      </c>
      <c r="AX29" s="44">
        <v>0</v>
      </c>
      <c r="AY29" s="44">
        <v>0</v>
      </c>
      <c r="AZ29" s="55">
        <f t="shared" si="16"/>
        <v>0</v>
      </c>
      <c r="BA29" s="44">
        <v>0</v>
      </c>
      <c r="BB29" s="44">
        <v>0</v>
      </c>
      <c r="BC29" s="55">
        <f t="shared" si="17"/>
        <v>0</v>
      </c>
      <c r="BD29" s="44">
        <v>49</v>
      </c>
      <c r="BE29" s="44">
        <v>80</v>
      </c>
      <c r="BF29" s="55">
        <f t="shared" si="18"/>
        <v>3920</v>
      </c>
      <c r="BG29" s="44">
        <v>0</v>
      </c>
      <c r="BH29" s="44">
        <v>0</v>
      </c>
      <c r="BI29" s="55">
        <f t="shared" si="19"/>
        <v>0</v>
      </c>
      <c r="BJ29" s="44">
        <v>0</v>
      </c>
      <c r="BK29" s="44">
        <v>0</v>
      </c>
      <c r="BL29" s="55">
        <f t="shared" si="20"/>
        <v>0</v>
      </c>
      <c r="BM29" s="44">
        <v>572</v>
      </c>
      <c r="BN29" s="44">
        <v>8795</v>
      </c>
      <c r="BO29" s="45">
        <f t="shared" si="21"/>
        <v>5030740</v>
      </c>
      <c r="BP29" s="44">
        <v>568</v>
      </c>
      <c r="BQ29" s="44">
        <v>5337</v>
      </c>
      <c r="BR29" s="45">
        <f t="shared" si="22"/>
        <v>3031416</v>
      </c>
      <c r="BS29" s="44">
        <v>314</v>
      </c>
      <c r="BT29" s="55">
        <f t="shared" si="0"/>
        <v>671.4488448844885</v>
      </c>
    </row>
    <row r="30" spans="1:72" ht="14.25">
      <c r="A30" s="43" t="s">
        <v>32</v>
      </c>
      <c r="B30" s="44">
        <v>256</v>
      </c>
      <c r="C30" s="44">
        <v>2839</v>
      </c>
      <c r="D30" s="45">
        <f t="shared" si="23"/>
        <v>726784</v>
      </c>
      <c r="E30" s="44">
        <v>95</v>
      </c>
      <c r="F30" s="44">
        <v>192</v>
      </c>
      <c r="G30" s="55">
        <f t="shared" si="1"/>
        <v>18240</v>
      </c>
      <c r="H30" s="44">
        <v>256</v>
      </c>
      <c r="I30" s="44">
        <v>181</v>
      </c>
      <c r="J30" s="55">
        <f t="shared" si="2"/>
        <v>46336</v>
      </c>
      <c r="K30" s="44">
        <v>52</v>
      </c>
      <c r="L30" s="44">
        <v>257</v>
      </c>
      <c r="M30" s="55">
        <f t="shared" si="3"/>
        <v>13364</v>
      </c>
      <c r="N30" s="44">
        <v>0</v>
      </c>
      <c r="O30" s="44">
        <v>0</v>
      </c>
      <c r="P30" s="55">
        <f t="shared" si="4"/>
        <v>0</v>
      </c>
      <c r="Q30" s="44">
        <v>186</v>
      </c>
      <c r="R30" s="44">
        <v>58</v>
      </c>
      <c r="S30" s="55">
        <f t="shared" si="5"/>
        <v>10788</v>
      </c>
      <c r="T30" s="44">
        <v>3</v>
      </c>
      <c r="U30" s="44">
        <v>513</v>
      </c>
      <c r="V30" s="55">
        <f t="shared" si="6"/>
        <v>1539</v>
      </c>
      <c r="W30" s="44">
        <v>0</v>
      </c>
      <c r="X30" s="44">
        <v>0</v>
      </c>
      <c r="Y30" s="55">
        <f t="shared" si="7"/>
        <v>0</v>
      </c>
      <c r="Z30" s="44">
        <v>48</v>
      </c>
      <c r="AA30" s="44">
        <v>576</v>
      </c>
      <c r="AB30" s="55">
        <f t="shared" si="8"/>
        <v>27648</v>
      </c>
      <c r="AC30" s="44">
        <v>0</v>
      </c>
      <c r="AD30" s="44">
        <v>0</v>
      </c>
      <c r="AE30" s="55">
        <f t="shared" si="9"/>
        <v>0</v>
      </c>
      <c r="AF30" s="44">
        <v>0</v>
      </c>
      <c r="AG30" s="44">
        <v>0</v>
      </c>
      <c r="AH30" s="55">
        <f t="shared" si="10"/>
        <v>0</v>
      </c>
      <c r="AI30" s="44">
        <v>0</v>
      </c>
      <c r="AJ30" s="44">
        <v>0</v>
      </c>
      <c r="AK30" s="55">
        <f t="shared" si="11"/>
        <v>0</v>
      </c>
      <c r="AL30" s="44">
        <v>0</v>
      </c>
      <c r="AM30" s="44">
        <v>0</v>
      </c>
      <c r="AN30" s="55">
        <f t="shared" si="12"/>
        <v>0</v>
      </c>
      <c r="AO30" s="44">
        <v>0</v>
      </c>
      <c r="AP30" s="44">
        <v>0</v>
      </c>
      <c r="AQ30" s="55">
        <f t="shared" si="13"/>
        <v>0</v>
      </c>
      <c r="AR30" s="44">
        <v>0</v>
      </c>
      <c r="AS30" s="44">
        <v>0</v>
      </c>
      <c r="AT30" s="55">
        <f t="shared" si="14"/>
        <v>0</v>
      </c>
      <c r="AU30" s="44">
        <v>168</v>
      </c>
      <c r="AV30" s="44">
        <v>437</v>
      </c>
      <c r="AW30" s="55">
        <f t="shared" si="15"/>
        <v>73416</v>
      </c>
      <c r="AX30" s="44">
        <v>0</v>
      </c>
      <c r="AY30" s="44">
        <v>0</v>
      </c>
      <c r="AZ30" s="55">
        <f t="shared" si="16"/>
        <v>0</v>
      </c>
      <c r="BA30" s="44">
        <v>0</v>
      </c>
      <c r="BB30" s="44">
        <v>0</v>
      </c>
      <c r="BC30" s="55">
        <f t="shared" si="17"/>
        <v>0</v>
      </c>
      <c r="BD30" s="44">
        <v>0</v>
      </c>
      <c r="BE30" s="44">
        <v>0</v>
      </c>
      <c r="BF30" s="55">
        <f t="shared" si="18"/>
        <v>0</v>
      </c>
      <c r="BG30" s="44">
        <v>10</v>
      </c>
      <c r="BH30" s="44">
        <v>130</v>
      </c>
      <c r="BI30" s="55">
        <f t="shared" si="19"/>
        <v>1300</v>
      </c>
      <c r="BJ30" s="44">
        <v>0</v>
      </c>
      <c r="BK30" s="44">
        <v>0</v>
      </c>
      <c r="BL30" s="55">
        <f t="shared" si="20"/>
        <v>0</v>
      </c>
      <c r="BM30" s="44">
        <v>246</v>
      </c>
      <c r="BN30" s="44">
        <v>8566</v>
      </c>
      <c r="BO30" s="45">
        <f t="shared" si="21"/>
        <v>2107236</v>
      </c>
      <c r="BP30" s="44">
        <v>243</v>
      </c>
      <c r="BQ30" s="44">
        <v>5184</v>
      </c>
      <c r="BR30" s="45">
        <f t="shared" si="22"/>
        <v>1259712</v>
      </c>
      <c r="BS30" s="44">
        <v>137</v>
      </c>
      <c r="BT30" s="55">
        <f t="shared" si="0"/>
        <v>752.46484375</v>
      </c>
    </row>
    <row r="31" spans="1:72" ht="14.25">
      <c r="A31" s="43" t="s">
        <v>33</v>
      </c>
      <c r="B31" s="44">
        <v>360</v>
      </c>
      <c r="C31" s="44">
        <v>2811</v>
      </c>
      <c r="D31" s="45">
        <f t="shared" si="23"/>
        <v>1011960</v>
      </c>
      <c r="E31" s="44">
        <v>140</v>
      </c>
      <c r="F31" s="44">
        <v>191</v>
      </c>
      <c r="G31" s="55">
        <f t="shared" si="1"/>
        <v>26740</v>
      </c>
      <c r="H31" s="44">
        <v>360</v>
      </c>
      <c r="I31" s="44">
        <v>178</v>
      </c>
      <c r="J31" s="55">
        <f t="shared" si="2"/>
        <v>64080</v>
      </c>
      <c r="K31" s="44">
        <v>90</v>
      </c>
      <c r="L31" s="44">
        <v>258</v>
      </c>
      <c r="M31" s="55">
        <f t="shared" si="3"/>
        <v>23220</v>
      </c>
      <c r="N31" s="44">
        <v>0</v>
      </c>
      <c r="O31" s="44">
        <v>0</v>
      </c>
      <c r="P31" s="55">
        <f t="shared" si="4"/>
        <v>0</v>
      </c>
      <c r="Q31" s="44">
        <v>260</v>
      </c>
      <c r="R31" s="44">
        <v>71</v>
      </c>
      <c r="S31" s="55">
        <f t="shared" si="5"/>
        <v>18460</v>
      </c>
      <c r="T31" s="44">
        <v>0</v>
      </c>
      <c r="U31" s="44">
        <v>0</v>
      </c>
      <c r="V31" s="55">
        <f t="shared" si="6"/>
        <v>0</v>
      </c>
      <c r="W31" s="44">
        <v>54</v>
      </c>
      <c r="X31" s="44">
        <v>60</v>
      </c>
      <c r="Y31" s="55">
        <f t="shared" si="7"/>
        <v>3240</v>
      </c>
      <c r="Z31" s="44">
        <v>55</v>
      </c>
      <c r="AA31" s="44">
        <v>494</v>
      </c>
      <c r="AB31" s="55">
        <f t="shared" si="8"/>
        <v>27170</v>
      </c>
      <c r="AC31" s="44">
        <v>0</v>
      </c>
      <c r="AD31" s="44">
        <v>0</v>
      </c>
      <c r="AE31" s="55">
        <f t="shared" si="9"/>
        <v>0</v>
      </c>
      <c r="AF31" s="44">
        <v>0</v>
      </c>
      <c r="AG31" s="44">
        <v>0</v>
      </c>
      <c r="AH31" s="55">
        <f t="shared" si="10"/>
        <v>0</v>
      </c>
      <c r="AI31" s="44">
        <v>0</v>
      </c>
      <c r="AJ31" s="44">
        <v>0</v>
      </c>
      <c r="AK31" s="55">
        <f t="shared" si="11"/>
        <v>0</v>
      </c>
      <c r="AL31" s="44">
        <v>0</v>
      </c>
      <c r="AM31" s="44">
        <v>0</v>
      </c>
      <c r="AN31" s="55">
        <f t="shared" si="12"/>
        <v>0</v>
      </c>
      <c r="AO31" s="44">
        <v>0</v>
      </c>
      <c r="AP31" s="44">
        <v>0</v>
      </c>
      <c r="AQ31" s="55">
        <f t="shared" si="13"/>
        <v>0</v>
      </c>
      <c r="AR31" s="44">
        <v>0</v>
      </c>
      <c r="AS31" s="44">
        <v>0</v>
      </c>
      <c r="AT31" s="55">
        <f t="shared" si="14"/>
        <v>0</v>
      </c>
      <c r="AU31" s="44">
        <v>228</v>
      </c>
      <c r="AV31" s="44">
        <v>277</v>
      </c>
      <c r="AW31" s="55">
        <f t="shared" si="15"/>
        <v>63156</v>
      </c>
      <c r="AX31" s="44">
        <v>0</v>
      </c>
      <c r="AY31" s="44">
        <v>0</v>
      </c>
      <c r="AZ31" s="55">
        <f t="shared" si="16"/>
        <v>0</v>
      </c>
      <c r="BA31" s="44">
        <v>0</v>
      </c>
      <c r="BB31" s="44">
        <v>0</v>
      </c>
      <c r="BC31" s="55">
        <f t="shared" si="17"/>
        <v>0</v>
      </c>
      <c r="BD31" s="44">
        <v>35</v>
      </c>
      <c r="BE31" s="44">
        <v>109</v>
      </c>
      <c r="BF31" s="55">
        <f t="shared" si="18"/>
        <v>3815</v>
      </c>
      <c r="BG31" s="44">
        <v>0</v>
      </c>
      <c r="BH31" s="44">
        <v>0</v>
      </c>
      <c r="BI31" s="55">
        <f t="shared" si="19"/>
        <v>0</v>
      </c>
      <c r="BJ31" s="44">
        <v>0</v>
      </c>
      <c r="BK31" s="44">
        <v>0</v>
      </c>
      <c r="BL31" s="55">
        <f t="shared" si="20"/>
        <v>0</v>
      </c>
      <c r="BM31" s="44">
        <v>353</v>
      </c>
      <c r="BN31" s="44">
        <v>7951</v>
      </c>
      <c r="BO31" s="45">
        <f t="shared" si="21"/>
        <v>2806703</v>
      </c>
      <c r="BP31" s="44">
        <v>353</v>
      </c>
      <c r="BQ31" s="44">
        <v>5010</v>
      </c>
      <c r="BR31" s="45">
        <f t="shared" si="22"/>
        <v>1768530</v>
      </c>
      <c r="BS31" s="44">
        <v>133</v>
      </c>
      <c r="BT31" s="55">
        <f t="shared" si="0"/>
        <v>638.5583333333333</v>
      </c>
    </row>
    <row r="32" spans="1:72" ht="14.25">
      <c r="A32" s="43" t="s">
        <v>34</v>
      </c>
      <c r="B32" s="44">
        <v>485</v>
      </c>
      <c r="C32" s="44">
        <v>2999</v>
      </c>
      <c r="D32" s="45">
        <f t="shared" si="23"/>
        <v>1454515</v>
      </c>
      <c r="E32" s="44">
        <v>141</v>
      </c>
      <c r="F32" s="44">
        <v>203</v>
      </c>
      <c r="G32" s="55">
        <f t="shared" si="1"/>
        <v>28623</v>
      </c>
      <c r="H32" s="44">
        <v>485</v>
      </c>
      <c r="I32" s="44">
        <v>316</v>
      </c>
      <c r="J32" s="55">
        <f t="shared" si="2"/>
        <v>153260</v>
      </c>
      <c r="K32" s="44">
        <v>89</v>
      </c>
      <c r="L32" s="44">
        <v>251</v>
      </c>
      <c r="M32" s="55">
        <f t="shared" si="3"/>
        <v>22339</v>
      </c>
      <c r="N32" s="44">
        <v>0</v>
      </c>
      <c r="O32" s="44">
        <v>0</v>
      </c>
      <c r="P32" s="55">
        <f t="shared" si="4"/>
        <v>0</v>
      </c>
      <c r="Q32" s="44">
        <v>360</v>
      </c>
      <c r="R32" s="44">
        <v>49</v>
      </c>
      <c r="S32" s="55">
        <f t="shared" si="5"/>
        <v>17640</v>
      </c>
      <c r="T32" s="44">
        <v>1</v>
      </c>
      <c r="U32" s="44">
        <v>620</v>
      </c>
      <c r="V32" s="55">
        <f t="shared" si="6"/>
        <v>620</v>
      </c>
      <c r="W32" s="44">
        <v>51</v>
      </c>
      <c r="X32" s="44">
        <v>30</v>
      </c>
      <c r="Y32" s="55">
        <f t="shared" si="7"/>
        <v>1530</v>
      </c>
      <c r="Z32" s="44">
        <v>91</v>
      </c>
      <c r="AA32" s="44">
        <v>519</v>
      </c>
      <c r="AB32" s="55">
        <f t="shared" si="8"/>
        <v>47229</v>
      </c>
      <c r="AC32" s="44">
        <v>0</v>
      </c>
      <c r="AD32" s="44">
        <v>0</v>
      </c>
      <c r="AE32" s="55">
        <f t="shared" si="9"/>
        <v>0</v>
      </c>
      <c r="AF32" s="44">
        <v>0</v>
      </c>
      <c r="AG32" s="44">
        <v>0</v>
      </c>
      <c r="AH32" s="55">
        <f t="shared" si="10"/>
        <v>0</v>
      </c>
      <c r="AI32" s="44">
        <v>0</v>
      </c>
      <c r="AJ32" s="44">
        <v>0</v>
      </c>
      <c r="AK32" s="55">
        <f t="shared" si="11"/>
        <v>0</v>
      </c>
      <c r="AL32" s="44">
        <v>0</v>
      </c>
      <c r="AM32" s="44">
        <v>0</v>
      </c>
      <c r="AN32" s="55">
        <f t="shared" si="12"/>
        <v>0</v>
      </c>
      <c r="AO32" s="44">
        <v>0</v>
      </c>
      <c r="AP32" s="44">
        <v>0</v>
      </c>
      <c r="AQ32" s="55">
        <f t="shared" si="13"/>
        <v>0</v>
      </c>
      <c r="AR32" s="44">
        <v>0</v>
      </c>
      <c r="AS32" s="44">
        <v>0</v>
      </c>
      <c r="AT32" s="55">
        <f t="shared" si="14"/>
        <v>0</v>
      </c>
      <c r="AU32" s="44">
        <v>285</v>
      </c>
      <c r="AV32" s="44">
        <v>302</v>
      </c>
      <c r="AW32" s="55">
        <f t="shared" si="15"/>
        <v>86070</v>
      </c>
      <c r="AX32" s="44">
        <v>0</v>
      </c>
      <c r="AY32" s="44">
        <v>0</v>
      </c>
      <c r="AZ32" s="55">
        <f t="shared" si="16"/>
        <v>0</v>
      </c>
      <c r="BA32" s="44">
        <v>0</v>
      </c>
      <c r="BB32" s="44">
        <v>0</v>
      </c>
      <c r="BC32" s="55">
        <f t="shared" si="17"/>
        <v>0</v>
      </c>
      <c r="BD32" s="44">
        <v>43</v>
      </c>
      <c r="BE32" s="44">
        <v>105</v>
      </c>
      <c r="BF32" s="55">
        <f t="shared" si="18"/>
        <v>4515</v>
      </c>
      <c r="BG32" s="44">
        <v>0</v>
      </c>
      <c r="BH32" s="44">
        <v>0</v>
      </c>
      <c r="BI32" s="55">
        <f t="shared" si="19"/>
        <v>0</v>
      </c>
      <c r="BJ32" s="44">
        <v>0</v>
      </c>
      <c r="BK32" s="44">
        <v>0</v>
      </c>
      <c r="BL32" s="55">
        <f t="shared" si="20"/>
        <v>0</v>
      </c>
      <c r="BM32" s="44">
        <v>470</v>
      </c>
      <c r="BN32" s="44">
        <v>9119</v>
      </c>
      <c r="BO32" s="45">
        <f t="shared" si="21"/>
        <v>4285930</v>
      </c>
      <c r="BP32" s="44">
        <v>459</v>
      </c>
      <c r="BQ32" s="44">
        <v>5659</v>
      </c>
      <c r="BR32" s="45">
        <f t="shared" si="22"/>
        <v>2597481</v>
      </c>
      <c r="BS32" s="44">
        <v>190</v>
      </c>
      <c r="BT32" s="55">
        <f t="shared" si="0"/>
        <v>746.0329896907217</v>
      </c>
    </row>
    <row r="33" spans="1:72" ht="14.25">
      <c r="A33" s="43" t="s">
        <v>35</v>
      </c>
      <c r="B33" s="44">
        <v>503</v>
      </c>
      <c r="C33" s="44">
        <v>3027</v>
      </c>
      <c r="D33" s="45">
        <f t="shared" si="23"/>
        <v>1522581</v>
      </c>
      <c r="E33" s="44">
        <v>180</v>
      </c>
      <c r="F33" s="44">
        <v>184</v>
      </c>
      <c r="G33" s="55">
        <f t="shared" si="1"/>
        <v>33120</v>
      </c>
      <c r="H33" s="44">
        <v>503</v>
      </c>
      <c r="I33" s="44">
        <v>320</v>
      </c>
      <c r="J33" s="55">
        <f t="shared" si="2"/>
        <v>160960</v>
      </c>
      <c r="K33" s="44">
        <v>92</v>
      </c>
      <c r="L33" s="44">
        <v>263</v>
      </c>
      <c r="M33" s="55">
        <f t="shared" si="3"/>
        <v>24196</v>
      </c>
      <c r="N33" s="44">
        <v>0</v>
      </c>
      <c r="O33" s="44">
        <v>0</v>
      </c>
      <c r="P33" s="55">
        <f t="shared" si="4"/>
        <v>0</v>
      </c>
      <c r="Q33" s="44">
        <v>435</v>
      </c>
      <c r="R33" s="44">
        <v>38</v>
      </c>
      <c r="S33" s="55">
        <f t="shared" si="5"/>
        <v>16530</v>
      </c>
      <c r="T33" s="44">
        <v>0</v>
      </c>
      <c r="U33" s="44">
        <v>0</v>
      </c>
      <c r="V33" s="55">
        <f t="shared" si="6"/>
        <v>0</v>
      </c>
      <c r="W33" s="44">
        <v>8</v>
      </c>
      <c r="X33" s="44">
        <v>14</v>
      </c>
      <c r="Y33" s="55">
        <f t="shared" si="7"/>
        <v>112</v>
      </c>
      <c r="Z33" s="44">
        <v>88</v>
      </c>
      <c r="AA33" s="44">
        <v>632</v>
      </c>
      <c r="AB33" s="55">
        <f t="shared" si="8"/>
        <v>55616</v>
      </c>
      <c r="AC33" s="44">
        <v>0</v>
      </c>
      <c r="AD33" s="44">
        <v>0</v>
      </c>
      <c r="AE33" s="55">
        <f t="shared" si="9"/>
        <v>0</v>
      </c>
      <c r="AF33" s="44">
        <v>0</v>
      </c>
      <c r="AG33" s="44">
        <v>0</v>
      </c>
      <c r="AH33" s="55">
        <f t="shared" si="10"/>
        <v>0</v>
      </c>
      <c r="AI33" s="44">
        <v>0</v>
      </c>
      <c r="AJ33" s="44">
        <v>0</v>
      </c>
      <c r="AK33" s="55">
        <f t="shared" si="11"/>
        <v>0</v>
      </c>
      <c r="AL33" s="44">
        <v>0</v>
      </c>
      <c r="AM33" s="44">
        <v>0</v>
      </c>
      <c r="AN33" s="55">
        <f t="shared" si="12"/>
        <v>0</v>
      </c>
      <c r="AO33" s="44">
        <v>0</v>
      </c>
      <c r="AP33" s="44">
        <v>0</v>
      </c>
      <c r="AQ33" s="55">
        <f t="shared" si="13"/>
        <v>0</v>
      </c>
      <c r="AR33" s="44">
        <v>0</v>
      </c>
      <c r="AS33" s="44">
        <v>0</v>
      </c>
      <c r="AT33" s="55">
        <f t="shared" si="14"/>
        <v>0</v>
      </c>
      <c r="AU33" s="44">
        <v>289</v>
      </c>
      <c r="AV33" s="44">
        <v>405</v>
      </c>
      <c r="AW33" s="55">
        <f t="shared" si="15"/>
        <v>117045</v>
      </c>
      <c r="AX33" s="44">
        <v>0</v>
      </c>
      <c r="AY33" s="44">
        <v>0</v>
      </c>
      <c r="AZ33" s="55">
        <f t="shared" si="16"/>
        <v>0</v>
      </c>
      <c r="BA33" s="44">
        <v>0</v>
      </c>
      <c r="BB33" s="44">
        <v>0</v>
      </c>
      <c r="BC33" s="55">
        <f t="shared" si="17"/>
        <v>0</v>
      </c>
      <c r="BD33" s="44">
        <v>0</v>
      </c>
      <c r="BE33" s="44">
        <v>0</v>
      </c>
      <c r="BF33" s="55">
        <f t="shared" si="18"/>
        <v>0</v>
      </c>
      <c r="BG33" s="44">
        <v>12</v>
      </c>
      <c r="BH33" s="44">
        <v>103</v>
      </c>
      <c r="BI33" s="55">
        <f t="shared" si="19"/>
        <v>1236</v>
      </c>
      <c r="BJ33" s="44">
        <v>0</v>
      </c>
      <c r="BK33" s="44">
        <v>0</v>
      </c>
      <c r="BL33" s="55">
        <f t="shared" si="20"/>
        <v>0</v>
      </c>
      <c r="BM33" s="44">
        <v>470</v>
      </c>
      <c r="BN33" s="44">
        <v>9334</v>
      </c>
      <c r="BO33" s="45">
        <f t="shared" si="21"/>
        <v>4386980</v>
      </c>
      <c r="BP33" s="44">
        <v>462</v>
      </c>
      <c r="BQ33" s="44">
        <v>5680</v>
      </c>
      <c r="BR33" s="45">
        <f t="shared" si="22"/>
        <v>2624160</v>
      </c>
      <c r="BS33" s="44">
        <v>260</v>
      </c>
      <c r="BT33" s="55">
        <f t="shared" si="0"/>
        <v>812.7534791252485</v>
      </c>
    </row>
    <row r="34" spans="1:72" ht="14.25">
      <c r="A34" s="43" t="s">
        <v>78</v>
      </c>
      <c r="B34" s="44">
        <v>660</v>
      </c>
      <c r="C34" s="44">
        <v>3178</v>
      </c>
      <c r="D34" s="45">
        <f t="shared" si="23"/>
        <v>2097480</v>
      </c>
      <c r="E34" s="44">
        <v>277</v>
      </c>
      <c r="F34" s="44">
        <v>207</v>
      </c>
      <c r="G34" s="55">
        <f t="shared" si="1"/>
        <v>57339</v>
      </c>
      <c r="H34" s="44">
        <v>660</v>
      </c>
      <c r="I34" s="44">
        <v>202</v>
      </c>
      <c r="J34" s="55">
        <f t="shared" si="2"/>
        <v>133320</v>
      </c>
      <c r="K34" s="44">
        <v>101</v>
      </c>
      <c r="L34" s="44">
        <v>249</v>
      </c>
      <c r="M34" s="55">
        <f t="shared" si="3"/>
        <v>25149</v>
      </c>
      <c r="N34" s="44">
        <v>0</v>
      </c>
      <c r="O34" s="44">
        <v>0</v>
      </c>
      <c r="P34" s="55">
        <f t="shared" si="4"/>
        <v>0</v>
      </c>
      <c r="Q34" s="44">
        <v>545</v>
      </c>
      <c r="R34" s="44">
        <v>76</v>
      </c>
      <c r="S34" s="55">
        <f t="shared" si="5"/>
        <v>41420</v>
      </c>
      <c r="T34" s="44">
        <v>2</v>
      </c>
      <c r="U34" s="44">
        <v>540</v>
      </c>
      <c r="V34" s="55">
        <f t="shared" si="6"/>
        <v>1080</v>
      </c>
      <c r="W34" s="44">
        <v>132</v>
      </c>
      <c r="X34" s="44">
        <v>100</v>
      </c>
      <c r="Y34" s="55">
        <f t="shared" si="7"/>
        <v>13200</v>
      </c>
      <c r="Z34" s="44">
        <v>94</v>
      </c>
      <c r="AA34" s="44">
        <v>521</v>
      </c>
      <c r="AB34" s="55">
        <f t="shared" si="8"/>
        <v>48974</v>
      </c>
      <c r="AC34" s="44">
        <v>0</v>
      </c>
      <c r="AD34" s="44">
        <v>0</v>
      </c>
      <c r="AE34" s="55">
        <f t="shared" si="9"/>
        <v>0</v>
      </c>
      <c r="AF34" s="44">
        <v>0</v>
      </c>
      <c r="AG34" s="44">
        <v>0</v>
      </c>
      <c r="AH34" s="55">
        <f t="shared" si="10"/>
        <v>0</v>
      </c>
      <c r="AI34" s="44">
        <v>0</v>
      </c>
      <c r="AJ34" s="44">
        <v>0</v>
      </c>
      <c r="AK34" s="55">
        <f t="shared" si="11"/>
        <v>0</v>
      </c>
      <c r="AL34" s="44">
        <v>0</v>
      </c>
      <c r="AM34" s="44">
        <v>0</v>
      </c>
      <c r="AN34" s="55">
        <f t="shared" si="12"/>
        <v>0</v>
      </c>
      <c r="AO34" s="44">
        <v>0</v>
      </c>
      <c r="AP34" s="44">
        <v>0</v>
      </c>
      <c r="AQ34" s="55">
        <f t="shared" si="13"/>
        <v>0</v>
      </c>
      <c r="AR34" s="44">
        <v>0</v>
      </c>
      <c r="AS34" s="44">
        <v>0</v>
      </c>
      <c r="AT34" s="55">
        <f t="shared" si="14"/>
        <v>0</v>
      </c>
      <c r="AU34" s="44">
        <v>451</v>
      </c>
      <c r="AV34" s="44">
        <v>505</v>
      </c>
      <c r="AW34" s="55">
        <f t="shared" si="15"/>
        <v>227755</v>
      </c>
      <c r="AX34" s="44">
        <v>30</v>
      </c>
      <c r="AY34" s="44">
        <v>42</v>
      </c>
      <c r="AZ34" s="55">
        <f t="shared" si="16"/>
        <v>1260</v>
      </c>
      <c r="BA34" s="44">
        <v>0</v>
      </c>
      <c r="BB34" s="44">
        <v>0</v>
      </c>
      <c r="BC34" s="55">
        <f t="shared" si="17"/>
        <v>0</v>
      </c>
      <c r="BD34" s="44">
        <v>91</v>
      </c>
      <c r="BE34" s="44">
        <v>107</v>
      </c>
      <c r="BF34" s="55">
        <f t="shared" si="18"/>
        <v>9737</v>
      </c>
      <c r="BG34" s="44">
        <v>80</v>
      </c>
      <c r="BH34" s="44">
        <v>207</v>
      </c>
      <c r="BI34" s="55">
        <f t="shared" si="19"/>
        <v>16560</v>
      </c>
      <c r="BJ34" s="44">
        <v>0</v>
      </c>
      <c r="BK34" s="44">
        <v>0</v>
      </c>
      <c r="BL34" s="55">
        <f t="shared" si="20"/>
        <v>0</v>
      </c>
      <c r="BM34" s="44">
        <v>661</v>
      </c>
      <c r="BN34" s="44">
        <v>9062</v>
      </c>
      <c r="BO34" s="45">
        <f t="shared" si="21"/>
        <v>5989982</v>
      </c>
      <c r="BP34" s="44">
        <v>650</v>
      </c>
      <c r="BQ34" s="44">
        <v>5745</v>
      </c>
      <c r="BR34" s="45">
        <f t="shared" si="22"/>
        <v>3734250</v>
      </c>
      <c r="BS34" s="44">
        <v>312</v>
      </c>
      <c r="BT34" s="55">
        <f t="shared" si="0"/>
        <v>872.4151515151515</v>
      </c>
    </row>
    <row r="35" spans="1:72" ht="14.25">
      <c r="A35" s="43" t="s">
        <v>79</v>
      </c>
      <c r="B35" s="44">
        <v>501</v>
      </c>
      <c r="C35" s="44">
        <v>2887</v>
      </c>
      <c r="D35" s="45">
        <f t="shared" si="23"/>
        <v>1446387</v>
      </c>
      <c r="E35" s="44">
        <v>209</v>
      </c>
      <c r="F35" s="44">
        <v>194</v>
      </c>
      <c r="G35" s="55">
        <f t="shared" si="1"/>
        <v>40546</v>
      </c>
      <c r="H35" s="44">
        <v>501</v>
      </c>
      <c r="I35" s="44">
        <v>183</v>
      </c>
      <c r="J35" s="55">
        <f t="shared" si="2"/>
        <v>91683</v>
      </c>
      <c r="K35" s="44">
        <v>62</v>
      </c>
      <c r="L35" s="44">
        <v>259</v>
      </c>
      <c r="M35" s="55">
        <f t="shared" si="3"/>
        <v>16058</v>
      </c>
      <c r="N35" s="44">
        <v>1</v>
      </c>
      <c r="O35" s="44">
        <v>500</v>
      </c>
      <c r="P35" s="55">
        <f t="shared" si="4"/>
        <v>500</v>
      </c>
      <c r="Q35" s="44">
        <v>425</v>
      </c>
      <c r="R35" s="44">
        <v>49</v>
      </c>
      <c r="S35" s="55">
        <f t="shared" si="5"/>
        <v>20825</v>
      </c>
      <c r="T35" s="44">
        <v>0</v>
      </c>
      <c r="U35" s="44">
        <v>0</v>
      </c>
      <c r="V35" s="55">
        <f t="shared" si="6"/>
        <v>0</v>
      </c>
      <c r="W35" s="44">
        <v>65</v>
      </c>
      <c r="X35" s="44">
        <v>124</v>
      </c>
      <c r="Y35" s="55">
        <f t="shared" si="7"/>
        <v>8060</v>
      </c>
      <c r="Z35" s="44">
        <v>58</v>
      </c>
      <c r="AA35" s="44">
        <v>651</v>
      </c>
      <c r="AB35" s="55">
        <f t="shared" si="8"/>
        <v>37758</v>
      </c>
      <c r="AC35" s="44">
        <v>0</v>
      </c>
      <c r="AD35" s="44">
        <v>0</v>
      </c>
      <c r="AE35" s="55">
        <f t="shared" si="9"/>
        <v>0</v>
      </c>
      <c r="AF35" s="44">
        <v>0</v>
      </c>
      <c r="AG35" s="44">
        <v>0</v>
      </c>
      <c r="AH35" s="55">
        <f t="shared" si="10"/>
        <v>0</v>
      </c>
      <c r="AI35" s="44">
        <v>0</v>
      </c>
      <c r="AJ35" s="44">
        <v>0</v>
      </c>
      <c r="AK35" s="55">
        <f t="shared" si="11"/>
        <v>0</v>
      </c>
      <c r="AL35" s="44">
        <v>0</v>
      </c>
      <c r="AM35" s="44">
        <v>0</v>
      </c>
      <c r="AN35" s="55">
        <f t="shared" si="12"/>
        <v>0</v>
      </c>
      <c r="AO35" s="44">
        <v>0</v>
      </c>
      <c r="AP35" s="44">
        <v>0</v>
      </c>
      <c r="AQ35" s="55">
        <f t="shared" si="13"/>
        <v>0</v>
      </c>
      <c r="AR35" s="44">
        <v>0</v>
      </c>
      <c r="AS35" s="44">
        <v>0</v>
      </c>
      <c r="AT35" s="55">
        <f t="shared" si="14"/>
        <v>0</v>
      </c>
      <c r="AU35" s="44">
        <v>312</v>
      </c>
      <c r="AV35" s="44">
        <v>401</v>
      </c>
      <c r="AW35" s="55">
        <f t="shared" si="15"/>
        <v>125112</v>
      </c>
      <c r="AX35" s="44">
        <v>79</v>
      </c>
      <c r="AY35" s="44">
        <v>43</v>
      </c>
      <c r="AZ35" s="55">
        <f t="shared" si="16"/>
        <v>3397</v>
      </c>
      <c r="BA35" s="44">
        <v>0</v>
      </c>
      <c r="BB35" s="44">
        <v>0</v>
      </c>
      <c r="BC35" s="55">
        <f t="shared" si="17"/>
        <v>0</v>
      </c>
      <c r="BD35" s="44">
        <v>74</v>
      </c>
      <c r="BE35" s="44">
        <v>108</v>
      </c>
      <c r="BF35" s="55">
        <f t="shared" si="18"/>
        <v>7992</v>
      </c>
      <c r="BG35" s="44">
        <v>0</v>
      </c>
      <c r="BH35" s="44">
        <v>0</v>
      </c>
      <c r="BI35" s="55">
        <f t="shared" si="19"/>
        <v>0</v>
      </c>
      <c r="BJ35" s="44">
        <v>0</v>
      </c>
      <c r="BK35" s="44">
        <v>0</v>
      </c>
      <c r="BL35" s="55">
        <f t="shared" si="20"/>
        <v>0</v>
      </c>
      <c r="BM35" s="44">
        <v>503</v>
      </c>
      <c r="BN35" s="44">
        <v>8529</v>
      </c>
      <c r="BO35" s="45">
        <f t="shared" si="21"/>
        <v>4290087</v>
      </c>
      <c r="BP35" s="44">
        <v>487</v>
      </c>
      <c r="BQ35" s="44">
        <v>5151</v>
      </c>
      <c r="BR35" s="45">
        <f t="shared" si="22"/>
        <v>2508537</v>
      </c>
      <c r="BS35" s="44">
        <v>344</v>
      </c>
      <c r="BT35" s="55">
        <f t="shared" si="0"/>
        <v>702.4570858283433</v>
      </c>
    </row>
    <row r="36" spans="1:72" ht="14.25">
      <c r="A36" s="43" t="s">
        <v>80</v>
      </c>
      <c r="B36" s="44">
        <v>443</v>
      </c>
      <c r="C36" s="44">
        <v>2872</v>
      </c>
      <c r="D36" s="45">
        <f t="shared" si="23"/>
        <v>1272296</v>
      </c>
      <c r="E36" s="44">
        <v>129</v>
      </c>
      <c r="F36" s="44">
        <v>202</v>
      </c>
      <c r="G36" s="55">
        <f t="shared" si="1"/>
        <v>26058</v>
      </c>
      <c r="H36" s="44">
        <v>442</v>
      </c>
      <c r="I36" s="44">
        <v>243</v>
      </c>
      <c r="J36" s="55">
        <f t="shared" si="2"/>
        <v>107406</v>
      </c>
      <c r="K36" s="44">
        <v>68</v>
      </c>
      <c r="L36" s="44">
        <v>262</v>
      </c>
      <c r="M36" s="55">
        <f t="shared" si="3"/>
        <v>17816</v>
      </c>
      <c r="N36" s="44">
        <v>0</v>
      </c>
      <c r="O36" s="44">
        <v>0</v>
      </c>
      <c r="P36" s="55">
        <f t="shared" si="4"/>
        <v>0</v>
      </c>
      <c r="Q36" s="44">
        <v>338</v>
      </c>
      <c r="R36" s="44">
        <v>51</v>
      </c>
      <c r="S36" s="55">
        <f t="shared" si="5"/>
        <v>17238</v>
      </c>
      <c r="T36" s="44">
        <v>0</v>
      </c>
      <c r="U36" s="44">
        <v>0</v>
      </c>
      <c r="V36" s="55">
        <f t="shared" si="6"/>
        <v>0</v>
      </c>
      <c r="W36" s="44">
        <v>0</v>
      </c>
      <c r="X36" s="44">
        <v>0</v>
      </c>
      <c r="Y36" s="55">
        <f t="shared" si="7"/>
        <v>0</v>
      </c>
      <c r="Z36" s="44">
        <v>117</v>
      </c>
      <c r="AA36" s="44">
        <v>405</v>
      </c>
      <c r="AB36" s="55">
        <f t="shared" si="8"/>
        <v>47385</v>
      </c>
      <c r="AC36" s="44">
        <v>0</v>
      </c>
      <c r="AD36" s="44">
        <v>0</v>
      </c>
      <c r="AE36" s="55">
        <f t="shared" si="9"/>
        <v>0</v>
      </c>
      <c r="AF36" s="44">
        <v>0</v>
      </c>
      <c r="AG36" s="44">
        <v>0</v>
      </c>
      <c r="AH36" s="55">
        <f t="shared" si="10"/>
        <v>0</v>
      </c>
      <c r="AI36" s="44">
        <v>0</v>
      </c>
      <c r="AJ36" s="44">
        <v>0</v>
      </c>
      <c r="AK36" s="55">
        <f t="shared" si="11"/>
        <v>0</v>
      </c>
      <c r="AL36" s="44">
        <v>0</v>
      </c>
      <c r="AM36" s="44">
        <v>0</v>
      </c>
      <c r="AN36" s="55">
        <f t="shared" si="12"/>
        <v>0</v>
      </c>
      <c r="AO36" s="44">
        <v>0</v>
      </c>
      <c r="AP36" s="44">
        <v>0</v>
      </c>
      <c r="AQ36" s="55">
        <f t="shared" si="13"/>
        <v>0</v>
      </c>
      <c r="AR36" s="44">
        <v>0</v>
      </c>
      <c r="AS36" s="44">
        <v>0</v>
      </c>
      <c r="AT36" s="55">
        <f t="shared" si="14"/>
        <v>0</v>
      </c>
      <c r="AU36" s="44">
        <v>237</v>
      </c>
      <c r="AV36" s="44">
        <v>341</v>
      </c>
      <c r="AW36" s="55">
        <f t="shared" si="15"/>
        <v>80817</v>
      </c>
      <c r="AX36" s="44">
        <v>79</v>
      </c>
      <c r="AY36" s="44">
        <v>43</v>
      </c>
      <c r="AZ36" s="55">
        <f t="shared" si="16"/>
        <v>3397</v>
      </c>
      <c r="BA36" s="44">
        <v>0</v>
      </c>
      <c r="BB36" s="44">
        <v>0</v>
      </c>
      <c r="BC36" s="55">
        <f t="shared" si="17"/>
        <v>0</v>
      </c>
      <c r="BD36" s="44">
        <v>0</v>
      </c>
      <c r="BE36" s="44">
        <v>0</v>
      </c>
      <c r="BF36" s="55">
        <f t="shared" si="18"/>
        <v>0</v>
      </c>
      <c r="BG36" s="44">
        <v>0</v>
      </c>
      <c r="BH36" s="44">
        <v>0</v>
      </c>
      <c r="BI36" s="55">
        <f t="shared" si="19"/>
        <v>0</v>
      </c>
      <c r="BJ36" s="44">
        <v>0</v>
      </c>
      <c r="BK36" s="44">
        <v>0</v>
      </c>
      <c r="BL36" s="55">
        <f t="shared" si="20"/>
        <v>0</v>
      </c>
      <c r="BM36" s="44">
        <v>432</v>
      </c>
      <c r="BN36" s="44">
        <v>8874</v>
      </c>
      <c r="BO36" s="45">
        <f t="shared" si="21"/>
        <v>3833568</v>
      </c>
      <c r="BP36" s="44">
        <v>421</v>
      </c>
      <c r="BQ36" s="44">
        <v>5377</v>
      </c>
      <c r="BR36" s="45">
        <f t="shared" si="22"/>
        <v>2263717</v>
      </c>
      <c r="BS36" s="44">
        <v>208</v>
      </c>
      <c r="BT36" s="55">
        <f t="shared" si="0"/>
        <v>677.4650112866817</v>
      </c>
    </row>
    <row r="37" spans="1:72" ht="14.25">
      <c r="A37" s="43" t="s">
        <v>81</v>
      </c>
      <c r="B37" s="44">
        <v>495</v>
      </c>
      <c r="C37" s="44">
        <v>3175</v>
      </c>
      <c r="D37" s="45">
        <f t="shared" si="23"/>
        <v>1571625</v>
      </c>
      <c r="E37" s="44">
        <v>191</v>
      </c>
      <c r="F37" s="44">
        <v>206</v>
      </c>
      <c r="G37" s="55">
        <f t="shared" si="1"/>
        <v>39346</v>
      </c>
      <c r="H37" s="44">
        <v>495</v>
      </c>
      <c r="I37" s="44">
        <v>200</v>
      </c>
      <c r="J37" s="55">
        <f t="shared" si="2"/>
        <v>99000</v>
      </c>
      <c r="K37" s="44">
        <v>55</v>
      </c>
      <c r="L37" s="44">
        <v>257</v>
      </c>
      <c r="M37" s="55">
        <f t="shared" si="3"/>
        <v>14135</v>
      </c>
      <c r="N37" s="44">
        <v>0</v>
      </c>
      <c r="O37" s="44">
        <v>0</v>
      </c>
      <c r="P37" s="55">
        <f t="shared" si="4"/>
        <v>0</v>
      </c>
      <c r="Q37" s="44">
        <v>348</v>
      </c>
      <c r="R37" s="44">
        <v>50</v>
      </c>
      <c r="S37" s="55">
        <f t="shared" si="5"/>
        <v>17400</v>
      </c>
      <c r="T37" s="44">
        <v>1</v>
      </c>
      <c r="U37" s="44">
        <v>540</v>
      </c>
      <c r="V37" s="55">
        <f t="shared" si="6"/>
        <v>540</v>
      </c>
      <c r="W37" s="44">
        <v>0</v>
      </c>
      <c r="X37" s="44">
        <v>0</v>
      </c>
      <c r="Y37" s="55">
        <f t="shared" si="7"/>
        <v>0</v>
      </c>
      <c r="Z37" s="44">
        <v>79</v>
      </c>
      <c r="AA37" s="44">
        <v>509</v>
      </c>
      <c r="AB37" s="55">
        <f t="shared" si="8"/>
        <v>40211</v>
      </c>
      <c r="AC37" s="44">
        <v>0</v>
      </c>
      <c r="AD37" s="44">
        <v>0</v>
      </c>
      <c r="AE37" s="55">
        <f t="shared" si="9"/>
        <v>0</v>
      </c>
      <c r="AF37" s="44">
        <v>0</v>
      </c>
      <c r="AG37" s="44">
        <v>0</v>
      </c>
      <c r="AH37" s="55">
        <f t="shared" si="10"/>
        <v>0</v>
      </c>
      <c r="AI37" s="44">
        <v>0</v>
      </c>
      <c r="AJ37" s="44">
        <v>0</v>
      </c>
      <c r="AK37" s="55">
        <f t="shared" si="11"/>
        <v>0</v>
      </c>
      <c r="AL37" s="44">
        <v>0</v>
      </c>
      <c r="AM37" s="44">
        <v>0</v>
      </c>
      <c r="AN37" s="55">
        <f t="shared" si="12"/>
        <v>0</v>
      </c>
      <c r="AO37" s="44">
        <v>0</v>
      </c>
      <c r="AP37" s="44">
        <v>0</v>
      </c>
      <c r="AQ37" s="55">
        <f t="shared" si="13"/>
        <v>0</v>
      </c>
      <c r="AR37" s="44">
        <v>0</v>
      </c>
      <c r="AS37" s="44">
        <v>0</v>
      </c>
      <c r="AT37" s="55">
        <f t="shared" si="14"/>
        <v>0</v>
      </c>
      <c r="AU37" s="44">
        <v>306</v>
      </c>
      <c r="AV37" s="44">
        <v>333</v>
      </c>
      <c r="AW37" s="55">
        <f t="shared" si="15"/>
        <v>101898</v>
      </c>
      <c r="AX37" s="44">
        <v>50</v>
      </c>
      <c r="AY37" s="44">
        <v>52</v>
      </c>
      <c r="AZ37" s="55">
        <f t="shared" si="16"/>
        <v>2600</v>
      </c>
      <c r="BA37" s="44">
        <v>0</v>
      </c>
      <c r="BB37" s="44">
        <v>0</v>
      </c>
      <c r="BC37" s="55">
        <f t="shared" si="17"/>
        <v>0</v>
      </c>
      <c r="BD37" s="44">
        <v>0</v>
      </c>
      <c r="BE37" s="44">
        <v>0</v>
      </c>
      <c r="BF37" s="55">
        <f t="shared" si="18"/>
        <v>0</v>
      </c>
      <c r="BG37" s="44">
        <v>9</v>
      </c>
      <c r="BH37" s="44">
        <v>120</v>
      </c>
      <c r="BI37" s="55">
        <f t="shared" si="19"/>
        <v>1080</v>
      </c>
      <c r="BJ37" s="44">
        <v>0</v>
      </c>
      <c r="BK37" s="44">
        <v>0</v>
      </c>
      <c r="BL37" s="55">
        <f t="shared" si="20"/>
        <v>0</v>
      </c>
      <c r="BM37" s="44">
        <v>478</v>
      </c>
      <c r="BN37" s="44">
        <v>9567</v>
      </c>
      <c r="BO37" s="45">
        <f t="shared" si="21"/>
        <v>4573026</v>
      </c>
      <c r="BP37" s="44">
        <v>474</v>
      </c>
      <c r="BQ37" s="44">
        <v>5775</v>
      </c>
      <c r="BR37" s="45">
        <f t="shared" si="22"/>
        <v>2737350</v>
      </c>
      <c r="BS37" s="44">
        <v>279</v>
      </c>
      <c r="BT37" s="55">
        <f t="shared" si="0"/>
        <v>638.8080808080808</v>
      </c>
    </row>
    <row r="38" spans="1:72" ht="14.25">
      <c r="A38" s="43" t="s">
        <v>82</v>
      </c>
      <c r="B38" s="44">
        <v>338</v>
      </c>
      <c r="C38" s="44">
        <v>2889</v>
      </c>
      <c r="D38" s="45">
        <f t="shared" si="23"/>
        <v>976482</v>
      </c>
      <c r="E38" s="44">
        <v>102</v>
      </c>
      <c r="F38" s="44">
        <v>199</v>
      </c>
      <c r="G38" s="55">
        <f t="shared" si="1"/>
        <v>20298</v>
      </c>
      <c r="H38" s="44">
        <v>338</v>
      </c>
      <c r="I38" s="44">
        <v>182</v>
      </c>
      <c r="J38" s="55">
        <f t="shared" si="2"/>
        <v>61516</v>
      </c>
      <c r="K38" s="44">
        <v>39</v>
      </c>
      <c r="L38" s="44">
        <v>244</v>
      </c>
      <c r="M38" s="55">
        <f t="shared" si="3"/>
        <v>9516</v>
      </c>
      <c r="N38" s="44">
        <v>0</v>
      </c>
      <c r="O38" s="44">
        <v>0</v>
      </c>
      <c r="P38" s="55">
        <f t="shared" si="4"/>
        <v>0</v>
      </c>
      <c r="Q38" s="44">
        <v>274</v>
      </c>
      <c r="R38" s="44">
        <v>52</v>
      </c>
      <c r="S38" s="55">
        <f t="shared" si="5"/>
        <v>14248</v>
      </c>
      <c r="T38" s="44">
        <v>1</v>
      </c>
      <c r="U38" s="44">
        <v>620</v>
      </c>
      <c r="V38" s="55">
        <f t="shared" si="6"/>
        <v>620</v>
      </c>
      <c r="W38" s="44">
        <v>11</v>
      </c>
      <c r="X38" s="44">
        <v>10</v>
      </c>
      <c r="Y38" s="55">
        <f t="shared" si="7"/>
        <v>110</v>
      </c>
      <c r="Z38" s="44">
        <v>43</v>
      </c>
      <c r="AA38" s="44">
        <v>610</v>
      </c>
      <c r="AB38" s="55">
        <f t="shared" si="8"/>
        <v>26230</v>
      </c>
      <c r="AC38" s="44">
        <v>0</v>
      </c>
      <c r="AD38" s="44">
        <v>0</v>
      </c>
      <c r="AE38" s="55">
        <f t="shared" si="9"/>
        <v>0</v>
      </c>
      <c r="AF38" s="44">
        <v>0</v>
      </c>
      <c r="AG38" s="44">
        <v>0</v>
      </c>
      <c r="AH38" s="55">
        <f t="shared" si="10"/>
        <v>0</v>
      </c>
      <c r="AI38" s="44">
        <v>0</v>
      </c>
      <c r="AJ38" s="44">
        <v>0</v>
      </c>
      <c r="AK38" s="55">
        <f t="shared" si="11"/>
        <v>0</v>
      </c>
      <c r="AL38" s="44">
        <v>0</v>
      </c>
      <c r="AM38" s="44">
        <v>0</v>
      </c>
      <c r="AN38" s="55">
        <f t="shared" si="12"/>
        <v>0</v>
      </c>
      <c r="AO38" s="44">
        <v>0</v>
      </c>
      <c r="AP38" s="44">
        <v>0</v>
      </c>
      <c r="AQ38" s="55">
        <f t="shared" si="13"/>
        <v>0</v>
      </c>
      <c r="AR38" s="44">
        <v>0</v>
      </c>
      <c r="AS38" s="44">
        <v>0</v>
      </c>
      <c r="AT38" s="55">
        <f t="shared" si="14"/>
        <v>0</v>
      </c>
      <c r="AU38" s="44">
        <v>223</v>
      </c>
      <c r="AV38" s="44">
        <v>370</v>
      </c>
      <c r="AW38" s="55">
        <f t="shared" si="15"/>
        <v>82510</v>
      </c>
      <c r="AX38" s="44">
        <v>20</v>
      </c>
      <c r="AY38" s="44">
        <v>42</v>
      </c>
      <c r="AZ38" s="55">
        <f t="shared" si="16"/>
        <v>840</v>
      </c>
      <c r="BA38" s="44">
        <v>0</v>
      </c>
      <c r="BB38" s="44">
        <v>0</v>
      </c>
      <c r="BC38" s="55">
        <f t="shared" si="17"/>
        <v>0</v>
      </c>
      <c r="BD38" s="44">
        <v>0</v>
      </c>
      <c r="BE38" s="44">
        <v>0</v>
      </c>
      <c r="BF38" s="55">
        <f t="shared" si="18"/>
        <v>0</v>
      </c>
      <c r="BG38" s="44">
        <v>5</v>
      </c>
      <c r="BH38" s="44">
        <v>104</v>
      </c>
      <c r="BI38" s="55">
        <f t="shared" si="19"/>
        <v>520</v>
      </c>
      <c r="BJ38" s="44">
        <v>0</v>
      </c>
      <c r="BK38" s="44">
        <v>0</v>
      </c>
      <c r="BL38" s="55">
        <f t="shared" si="20"/>
        <v>0</v>
      </c>
      <c r="BM38" s="44">
        <v>318</v>
      </c>
      <c r="BN38" s="44">
        <v>8595</v>
      </c>
      <c r="BO38" s="45">
        <f t="shared" si="21"/>
        <v>2733210</v>
      </c>
      <c r="BP38" s="44">
        <v>315</v>
      </c>
      <c r="BQ38" s="44">
        <v>5157</v>
      </c>
      <c r="BR38" s="45">
        <f t="shared" si="22"/>
        <v>1624455</v>
      </c>
      <c r="BS38" s="44">
        <v>179</v>
      </c>
      <c r="BT38" s="55">
        <f t="shared" si="0"/>
        <v>640.2603550295858</v>
      </c>
    </row>
    <row r="39" spans="1:72" ht="14.25">
      <c r="A39" s="43" t="s">
        <v>83</v>
      </c>
      <c r="B39" s="44">
        <v>522</v>
      </c>
      <c r="C39" s="44">
        <v>2966</v>
      </c>
      <c r="D39" s="45">
        <f t="shared" si="23"/>
        <v>1548252</v>
      </c>
      <c r="E39" s="44">
        <v>185</v>
      </c>
      <c r="F39" s="44">
        <v>208</v>
      </c>
      <c r="G39" s="55">
        <f t="shared" si="1"/>
        <v>38480</v>
      </c>
      <c r="H39" s="44">
        <v>522</v>
      </c>
      <c r="I39" s="44">
        <v>334</v>
      </c>
      <c r="J39" s="55">
        <f t="shared" si="2"/>
        <v>174348</v>
      </c>
      <c r="K39" s="44">
        <v>74</v>
      </c>
      <c r="L39" s="44">
        <v>256</v>
      </c>
      <c r="M39" s="55">
        <f t="shared" si="3"/>
        <v>18944</v>
      </c>
      <c r="N39" s="44">
        <v>11</v>
      </c>
      <c r="O39" s="44">
        <v>3354</v>
      </c>
      <c r="P39" s="55">
        <f t="shared" si="4"/>
        <v>36894</v>
      </c>
      <c r="Q39" s="44">
        <v>405</v>
      </c>
      <c r="R39" s="44">
        <v>56</v>
      </c>
      <c r="S39" s="55">
        <f t="shared" si="5"/>
        <v>22680</v>
      </c>
      <c r="T39" s="44">
        <v>0</v>
      </c>
      <c r="U39" s="44">
        <v>0</v>
      </c>
      <c r="V39" s="55">
        <f t="shared" si="6"/>
        <v>0</v>
      </c>
      <c r="W39" s="44">
        <v>71</v>
      </c>
      <c r="X39" s="44">
        <v>418</v>
      </c>
      <c r="Y39" s="55">
        <f t="shared" si="7"/>
        <v>29678</v>
      </c>
      <c r="Z39" s="44">
        <v>92</v>
      </c>
      <c r="AA39" s="44">
        <v>621</v>
      </c>
      <c r="AB39" s="55">
        <f t="shared" si="8"/>
        <v>57132</v>
      </c>
      <c r="AC39" s="44">
        <v>0</v>
      </c>
      <c r="AD39" s="44">
        <v>0</v>
      </c>
      <c r="AE39" s="55">
        <f t="shared" si="9"/>
        <v>0</v>
      </c>
      <c r="AF39" s="44">
        <v>0</v>
      </c>
      <c r="AG39" s="44">
        <v>0</v>
      </c>
      <c r="AH39" s="55">
        <f t="shared" si="10"/>
        <v>0</v>
      </c>
      <c r="AI39" s="44">
        <v>0</v>
      </c>
      <c r="AJ39" s="44">
        <v>0</v>
      </c>
      <c r="AK39" s="55">
        <f t="shared" si="11"/>
        <v>0</v>
      </c>
      <c r="AL39" s="44">
        <v>0</v>
      </c>
      <c r="AM39" s="44">
        <v>0</v>
      </c>
      <c r="AN39" s="55">
        <f t="shared" si="12"/>
        <v>0</v>
      </c>
      <c r="AO39" s="44">
        <v>0</v>
      </c>
      <c r="AP39" s="44">
        <v>0</v>
      </c>
      <c r="AQ39" s="55">
        <f t="shared" si="13"/>
        <v>0</v>
      </c>
      <c r="AR39" s="44">
        <v>0</v>
      </c>
      <c r="AS39" s="44">
        <v>0</v>
      </c>
      <c r="AT39" s="55">
        <f t="shared" si="14"/>
        <v>0</v>
      </c>
      <c r="AU39" s="44">
        <v>370</v>
      </c>
      <c r="AV39" s="44">
        <v>712</v>
      </c>
      <c r="AW39" s="55">
        <f t="shared" si="15"/>
        <v>263440</v>
      </c>
      <c r="AX39" s="44">
        <v>37</v>
      </c>
      <c r="AY39" s="44">
        <v>471</v>
      </c>
      <c r="AZ39" s="55">
        <f t="shared" si="16"/>
        <v>17427</v>
      </c>
      <c r="BA39" s="44">
        <v>14</v>
      </c>
      <c r="BB39" s="44">
        <v>115</v>
      </c>
      <c r="BC39" s="55">
        <f t="shared" si="17"/>
        <v>1610</v>
      </c>
      <c r="BD39" s="44">
        <v>45</v>
      </c>
      <c r="BE39" s="44">
        <v>118</v>
      </c>
      <c r="BF39" s="55">
        <f t="shared" si="18"/>
        <v>5310</v>
      </c>
      <c r="BG39" s="44">
        <v>14</v>
      </c>
      <c r="BH39" s="44">
        <v>110</v>
      </c>
      <c r="BI39" s="55">
        <f t="shared" si="19"/>
        <v>1540</v>
      </c>
      <c r="BJ39" s="44">
        <v>0</v>
      </c>
      <c r="BK39" s="44">
        <v>0</v>
      </c>
      <c r="BL39" s="55">
        <f t="shared" si="20"/>
        <v>0</v>
      </c>
      <c r="BM39" s="44">
        <v>500</v>
      </c>
      <c r="BN39" s="44">
        <v>8801</v>
      </c>
      <c r="BO39" s="45">
        <f t="shared" si="21"/>
        <v>4400500</v>
      </c>
      <c r="BP39" s="44">
        <v>493</v>
      </c>
      <c r="BQ39" s="44">
        <v>5915</v>
      </c>
      <c r="BR39" s="45">
        <f t="shared" si="22"/>
        <v>2916095</v>
      </c>
      <c r="BS39" s="44">
        <v>275</v>
      </c>
      <c r="BT39" s="55">
        <f t="shared" si="0"/>
        <v>1278.7030651340997</v>
      </c>
    </row>
    <row r="40" spans="1:72" ht="14.25">
      <c r="A40" s="43" t="s">
        <v>84</v>
      </c>
      <c r="B40" s="44">
        <v>682</v>
      </c>
      <c r="C40" s="44">
        <v>2903</v>
      </c>
      <c r="D40" s="45">
        <f t="shared" si="23"/>
        <v>1979846</v>
      </c>
      <c r="E40" s="44">
        <v>281</v>
      </c>
      <c r="F40" s="44">
        <v>198</v>
      </c>
      <c r="G40" s="55">
        <f t="shared" si="1"/>
        <v>55638</v>
      </c>
      <c r="H40" s="44">
        <v>682</v>
      </c>
      <c r="I40" s="44">
        <v>198</v>
      </c>
      <c r="J40" s="55">
        <f t="shared" si="2"/>
        <v>135036</v>
      </c>
      <c r="K40" s="44">
        <v>103</v>
      </c>
      <c r="L40" s="44">
        <v>258</v>
      </c>
      <c r="M40" s="55">
        <f t="shared" si="3"/>
        <v>26574</v>
      </c>
      <c r="N40" s="44">
        <v>0</v>
      </c>
      <c r="O40" s="44">
        <v>0</v>
      </c>
      <c r="P40" s="55">
        <f t="shared" si="4"/>
        <v>0</v>
      </c>
      <c r="Q40" s="44">
        <v>564</v>
      </c>
      <c r="R40" s="44">
        <v>49</v>
      </c>
      <c r="S40" s="55">
        <f t="shared" si="5"/>
        <v>27636</v>
      </c>
      <c r="T40" s="44">
        <v>1</v>
      </c>
      <c r="U40" s="44">
        <v>620</v>
      </c>
      <c r="V40" s="55">
        <f t="shared" si="6"/>
        <v>620</v>
      </c>
      <c r="W40" s="44">
        <v>107</v>
      </c>
      <c r="X40" s="44">
        <v>651</v>
      </c>
      <c r="Y40" s="55">
        <f t="shared" si="7"/>
        <v>69657</v>
      </c>
      <c r="Z40" s="44">
        <v>101</v>
      </c>
      <c r="AA40" s="44">
        <v>600</v>
      </c>
      <c r="AB40" s="55">
        <f t="shared" si="8"/>
        <v>60600</v>
      </c>
      <c r="AC40" s="44">
        <v>0</v>
      </c>
      <c r="AD40" s="44">
        <v>0</v>
      </c>
      <c r="AE40" s="55">
        <f t="shared" si="9"/>
        <v>0</v>
      </c>
      <c r="AF40" s="44">
        <v>0</v>
      </c>
      <c r="AG40" s="44">
        <v>0</v>
      </c>
      <c r="AH40" s="55">
        <f t="shared" si="10"/>
        <v>0</v>
      </c>
      <c r="AI40" s="44">
        <v>0</v>
      </c>
      <c r="AJ40" s="44">
        <v>0</v>
      </c>
      <c r="AK40" s="55">
        <f t="shared" si="11"/>
        <v>0</v>
      </c>
      <c r="AL40" s="44">
        <v>0</v>
      </c>
      <c r="AM40" s="44">
        <v>0</v>
      </c>
      <c r="AN40" s="55">
        <f t="shared" si="12"/>
        <v>0</v>
      </c>
      <c r="AO40" s="44">
        <v>0</v>
      </c>
      <c r="AP40" s="44">
        <v>0</v>
      </c>
      <c r="AQ40" s="55">
        <f t="shared" si="13"/>
        <v>0</v>
      </c>
      <c r="AR40" s="44">
        <v>0</v>
      </c>
      <c r="AS40" s="44">
        <v>0</v>
      </c>
      <c r="AT40" s="55">
        <f t="shared" si="14"/>
        <v>0</v>
      </c>
      <c r="AU40" s="44">
        <v>354</v>
      </c>
      <c r="AV40" s="44">
        <v>359</v>
      </c>
      <c r="AW40" s="55">
        <f t="shared" si="15"/>
        <v>127086</v>
      </c>
      <c r="AX40" s="44">
        <v>104</v>
      </c>
      <c r="AY40" s="44">
        <v>234</v>
      </c>
      <c r="AZ40" s="55">
        <f t="shared" si="16"/>
        <v>24336</v>
      </c>
      <c r="BA40" s="44">
        <v>0</v>
      </c>
      <c r="BB40" s="44">
        <v>0</v>
      </c>
      <c r="BC40" s="55">
        <f t="shared" si="17"/>
        <v>0</v>
      </c>
      <c r="BD40" s="44">
        <v>78</v>
      </c>
      <c r="BE40" s="44">
        <v>107</v>
      </c>
      <c r="BF40" s="55">
        <f t="shared" si="18"/>
        <v>8346</v>
      </c>
      <c r="BG40" s="44">
        <v>0</v>
      </c>
      <c r="BH40" s="44">
        <v>0</v>
      </c>
      <c r="BI40" s="55">
        <f t="shared" si="19"/>
        <v>0</v>
      </c>
      <c r="BJ40" s="44">
        <v>0</v>
      </c>
      <c r="BK40" s="44">
        <v>0</v>
      </c>
      <c r="BL40" s="55">
        <f t="shared" si="20"/>
        <v>0</v>
      </c>
      <c r="BM40" s="44">
        <v>658</v>
      </c>
      <c r="BN40" s="44">
        <v>8622</v>
      </c>
      <c r="BO40" s="45">
        <f t="shared" si="21"/>
        <v>5673276</v>
      </c>
      <c r="BP40" s="44">
        <v>648</v>
      </c>
      <c r="BQ40" s="44">
        <v>5152</v>
      </c>
      <c r="BR40" s="45">
        <f t="shared" si="22"/>
        <v>3338496</v>
      </c>
      <c r="BS40" s="44">
        <v>360</v>
      </c>
      <c r="BT40" s="55">
        <f t="shared" si="0"/>
        <v>785.233137829912</v>
      </c>
    </row>
    <row r="41" spans="1:72" ht="14.25">
      <c r="A41" s="43" t="s">
        <v>87</v>
      </c>
      <c r="B41" s="44">
        <v>446</v>
      </c>
      <c r="C41" s="44">
        <v>2937</v>
      </c>
      <c r="D41" s="45">
        <f t="shared" si="23"/>
        <v>1309902</v>
      </c>
      <c r="E41" s="44">
        <v>172</v>
      </c>
      <c r="F41" s="44">
        <v>198</v>
      </c>
      <c r="G41" s="55">
        <f t="shared" si="1"/>
        <v>34056</v>
      </c>
      <c r="H41" s="44">
        <v>446</v>
      </c>
      <c r="I41" s="44">
        <v>310</v>
      </c>
      <c r="J41" s="55">
        <f t="shared" si="2"/>
        <v>138260</v>
      </c>
      <c r="K41" s="44">
        <v>101</v>
      </c>
      <c r="L41" s="44">
        <v>259</v>
      </c>
      <c r="M41" s="55">
        <f t="shared" si="3"/>
        <v>26159</v>
      </c>
      <c r="N41" s="44">
        <v>0</v>
      </c>
      <c r="O41" s="44">
        <v>0</v>
      </c>
      <c r="P41" s="55">
        <f t="shared" si="4"/>
        <v>0</v>
      </c>
      <c r="Q41" s="44">
        <v>347</v>
      </c>
      <c r="R41" s="44">
        <v>49</v>
      </c>
      <c r="S41" s="55">
        <f t="shared" si="5"/>
        <v>17003</v>
      </c>
      <c r="T41" s="44">
        <v>1</v>
      </c>
      <c r="U41" s="44">
        <v>460</v>
      </c>
      <c r="V41" s="55">
        <f t="shared" si="6"/>
        <v>460</v>
      </c>
      <c r="W41" s="44">
        <v>63</v>
      </c>
      <c r="X41" s="44">
        <v>72</v>
      </c>
      <c r="Y41" s="55">
        <f t="shared" si="7"/>
        <v>4536</v>
      </c>
      <c r="Z41" s="44">
        <v>67</v>
      </c>
      <c r="AA41" s="44">
        <v>554</v>
      </c>
      <c r="AB41" s="55">
        <f t="shared" si="8"/>
        <v>37118</v>
      </c>
      <c r="AC41" s="44">
        <v>0</v>
      </c>
      <c r="AD41" s="44">
        <v>0</v>
      </c>
      <c r="AE41" s="55">
        <f t="shared" si="9"/>
        <v>0</v>
      </c>
      <c r="AF41" s="44">
        <v>0</v>
      </c>
      <c r="AG41" s="44">
        <v>0</v>
      </c>
      <c r="AH41" s="55">
        <f t="shared" si="10"/>
        <v>0</v>
      </c>
      <c r="AI41" s="44">
        <v>0</v>
      </c>
      <c r="AJ41" s="44">
        <v>0</v>
      </c>
      <c r="AK41" s="55">
        <f t="shared" si="11"/>
        <v>0</v>
      </c>
      <c r="AL41" s="44">
        <v>0</v>
      </c>
      <c r="AM41" s="44">
        <v>0</v>
      </c>
      <c r="AN41" s="55">
        <f t="shared" si="12"/>
        <v>0</v>
      </c>
      <c r="AO41" s="44">
        <v>0</v>
      </c>
      <c r="AP41" s="44">
        <v>0</v>
      </c>
      <c r="AQ41" s="55">
        <f t="shared" si="13"/>
        <v>0</v>
      </c>
      <c r="AR41" s="44">
        <v>0</v>
      </c>
      <c r="AS41" s="44">
        <v>0</v>
      </c>
      <c r="AT41" s="55">
        <f t="shared" si="14"/>
        <v>0</v>
      </c>
      <c r="AU41" s="44">
        <v>316</v>
      </c>
      <c r="AV41" s="44">
        <v>586</v>
      </c>
      <c r="AW41" s="55">
        <f t="shared" si="15"/>
        <v>185176</v>
      </c>
      <c r="AX41" s="44">
        <v>0</v>
      </c>
      <c r="AY41" s="44">
        <v>0</v>
      </c>
      <c r="AZ41" s="55">
        <f t="shared" si="16"/>
        <v>0</v>
      </c>
      <c r="BA41" s="44">
        <v>0</v>
      </c>
      <c r="BB41" s="44">
        <v>0</v>
      </c>
      <c r="BC41" s="55">
        <f t="shared" si="17"/>
        <v>0</v>
      </c>
      <c r="BD41" s="44">
        <v>41</v>
      </c>
      <c r="BE41" s="44">
        <v>104</v>
      </c>
      <c r="BF41" s="55">
        <f t="shared" si="18"/>
        <v>4264</v>
      </c>
      <c r="BG41" s="44">
        <v>46</v>
      </c>
      <c r="BH41" s="44">
        <v>190</v>
      </c>
      <c r="BI41" s="55">
        <f t="shared" si="19"/>
        <v>8740</v>
      </c>
      <c r="BJ41" s="44">
        <v>0</v>
      </c>
      <c r="BK41" s="44">
        <v>0</v>
      </c>
      <c r="BL41" s="55">
        <f t="shared" si="20"/>
        <v>0</v>
      </c>
      <c r="BM41" s="44">
        <v>424</v>
      </c>
      <c r="BN41" s="44">
        <v>9121</v>
      </c>
      <c r="BO41" s="45">
        <f t="shared" si="21"/>
        <v>3867304</v>
      </c>
      <c r="BP41" s="44">
        <v>420</v>
      </c>
      <c r="BQ41" s="44">
        <v>5353</v>
      </c>
      <c r="BR41" s="45">
        <f t="shared" si="22"/>
        <v>2248260</v>
      </c>
      <c r="BS41" s="44">
        <v>279</v>
      </c>
      <c r="BT41" s="55">
        <f t="shared" si="0"/>
        <v>1021.9103139013453</v>
      </c>
    </row>
    <row r="42" spans="1:72" ht="14.25">
      <c r="A42" s="43"/>
      <c r="B42" s="44"/>
      <c r="C42" s="44"/>
      <c r="D42" s="45"/>
      <c r="E42" s="44"/>
      <c r="F42" s="44"/>
      <c r="G42" s="55"/>
      <c r="H42" s="44"/>
      <c r="I42" s="44"/>
      <c r="J42" s="55"/>
      <c r="K42" s="44"/>
      <c r="L42" s="44"/>
      <c r="M42" s="55"/>
      <c r="N42" s="44"/>
      <c r="O42" s="44"/>
      <c r="P42" s="55"/>
      <c r="Q42" s="44"/>
      <c r="R42" s="44"/>
      <c r="S42" s="55"/>
      <c r="T42" s="44"/>
      <c r="U42" s="44"/>
      <c r="V42" s="55"/>
      <c r="W42" s="44"/>
      <c r="X42" s="44"/>
      <c r="Y42" s="55"/>
      <c r="Z42" s="44"/>
      <c r="AA42" s="44"/>
      <c r="AB42" s="55"/>
      <c r="AC42" s="44"/>
      <c r="AD42" s="44"/>
      <c r="AE42" s="55"/>
      <c r="AF42" s="44"/>
      <c r="AG42" s="44"/>
      <c r="AH42" s="55"/>
      <c r="AI42" s="44"/>
      <c r="AJ42" s="44"/>
      <c r="AK42" s="55"/>
      <c r="AL42" s="44"/>
      <c r="AM42" s="44"/>
      <c r="AN42" s="55"/>
      <c r="AO42" s="44"/>
      <c r="AP42" s="44"/>
      <c r="AQ42" s="55"/>
      <c r="AR42" s="44"/>
      <c r="AS42" s="44"/>
      <c r="AT42" s="55"/>
      <c r="AU42" s="44"/>
      <c r="AV42" s="44"/>
      <c r="AW42" s="55"/>
      <c r="AX42" s="44"/>
      <c r="AY42" s="44"/>
      <c r="AZ42" s="55"/>
      <c r="BA42" s="44"/>
      <c r="BB42" s="44"/>
      <c r="BC42" s="55"/>
      <c r="BD42" s="44"/>
      <c r="BE42" s="44"/>
      <c r="BF42" s="55"/>
      <c r="BG42" s="44"/>
      <c r="BH42" s="44"/>
      <c r="BI42" s="55"/>
      <c r="BJ42" s="44"/>
      <c r="BK42" s="44"/>
      <c r="BL42" s="55"/>
      <c r="BM42" s="44"/>
      <c r="BN42" s="44"/>
      <c r="BO42" s="45"/>
      <c r="BP42" s="44"/>
      <c r="BQ42" s="44"/>
      <c r="BR42" s="45"/>
      <c r="BS42" s="44"/>
      <c r="BT42" s="55"/>
    </row>
    <row r="43" spans="1:72" ht="14.25">
      <c r="A43" s="43" t="s">
        <v>88</v>
      </c>
      <c r="B43" s="44">
        <v>284</v>
      </c>
      <c r="C43" s="44">
        <v>2919</v>
      </c>
      <c r="D43" s="45">
        <f t="shared" si="23"/>
        <v>828996</v>
      </c>
      <c r="E43" s="44">
        <v>89</v>
      </c>
      <c r="F43" s="44">
        <v>205</v>
      </c>
      <c r="G43" s="55">
        <f t="shared" si="1"/>
        <v>18245</v>
      </c>
      <c r="H43" s="44">
        <v>283</v>
      </c>
      <c r="I43" s="44">
        <v>184</v>
      </c>
      <c r="J43" s="55">
        <f t="shared" si="2"/>
        <v>52072</v>
      </c>
      <c r="K43" s="44">
        <v>52</v>
      </c>
      <c r="L43" s="44">
        <v>255</v>
      </c>
      <c r="M43" s="55">
        <f t="shared" si="3"/>
        <v>13260</v>
      </c>
      <c r="N43" s="44">
        <v>0</v>
      </c>
      <c r="O43" s="44">
        <v>0</v>
      </c>
      <c r="P43" s="55">
        <f t="shared" si="4"/>
        <v>0</v>
      </c>
      <c r="Q43" s="44">
        <v>222</v>
      </c>
      <c r="R43" s="44">
        <v>48</v>
      </c>
      <c r="S43" s="55">
        <f t="shared" si="5"/>
        <v>10656</v>
      </c>
      <c r="T43" s="44">
        <v>0</v>
      </c>
      <c r="U43" s="44">
        <v>0</v>
      </c>
      <c r="V43" s="55">
        <f t="shared" si="6"/>
        <v>0</v>
      </c>
      <c r="W43" s="44">
        <v>13</v>
      </c>
      <c r="X43" s="44">
        <v>194</v>
      </c>
      <c r="Y43" s="55">
        <f t="shared" si="7"/>
        <v>2522</v>
      </c>
      <c r="Z43" s="44">
        <v>47</v>
      </c>
      <c r="AA43" s="44">
        <v>506</v>
      </c>
      <c r="AB43" s="55">
        <f t="shared" si="8"/>
        <v>23782</v>
      </c>
      <c r="AC43" s="44">
        <v>0</v>
      </c>
      <c r="AD43" s="44">
        <v>0</v>
      </c>
      <c r="AE43" s="55">
        <f t="shared" si="9"/>
        <v>0</v>
      </c>
      <c r="AF43" s="44">
        <v>0</v>
      </c>
      <c r="AG43" s="44">
        <v>0</v>
      </c>
      <c r="AH43" s="55">
        <f t="shared" si="10"/>
        <v>0</v>
      </c>
      <c r="AI43" s="44">
        <v>0</v>
      </c>
      <c r="AJ43" s="44">
        <v>0</v>
      </c>
      <c r="AK43" s="55">
        <f t="shared" si="11"/>
        <v>0</v>
      </c>
      <c r="AL43" s="44">
        <v>0</v>
      </c>
      <c r="AM43" s="44">
        <v>0</v>
      </c>
      <c r="AN43" s="55">
        <f t="shared" si="12"/>
        <v>0</v>
      </c>
      <c r="AO43" s="44">
        <v>0</v>
      </c>
      <c r="AP43" s="44">
        <v>0</v>
      </c>
      <c r="AQ43" s="55">
        <f t="shared" si="13"/>
        <v>0</v>
      </c>
      <c r="AR43" s="44">
        <v>0</v>
      </c>
      <c r="AS43" s="44">
        <v>0</v>
      </c>
      <c r="AT43" s="55">
        <f t="shared" si="14"/>
        <v>0</v>
      </c>
      <c r="AU43" s="44">
        <v>169</v>
      </c>
      <c r="AV43" s="44">
        <v>265</v>
      </c>
      <c r="AW43" s="55">
        <f t="shared" si="15"/>
        <v>44785</v>
      </c>
      <c r="AX43" s="44">
        <v>20</v>
      </c>
      <c r="AY43" s="44">
        <v>53</v>
      </c>
      <c r="AZ43" s="55">
        <f t="shared" si="16"/>
        <v>1060</v>
      </c>
      <c r="BA43" s="44">
        <v>0</v>
      </c>
      <c r="BB43" s="44">
        <v>0</v>
      </c>
      <c r="BC43" s="55">
        <f t="shared" si="17"/>
        <v>0</v>
      </c>
      <c r="BD43" s="44">
        <v>0</v>
      </c>
      <c r="BE43" s="44">
        <v>0</v>
      </c>
      <c r="BF43" s="55">
        <f t="shared" si="18"/>
        <v>0</v>
      </c>
      <c r="BG43" s="44">
        <v>0</v>
      </c>
      <c r="BH43" s="44">
        <v>0</v>
      </c>
      <c r="BI43" s="55">
        <f t="shared" si="19"/>
        <v>0</v>
      </c>
      <c r="BJ43" s="44">
        <v>0</v>
      </c>
      <c r="BK43" s="44">
        <v>0</v>
      </c>
      <c r="BL43" s="55">
        <f t="shared" si="20"/>
        <v>0</v>
      </c>
      <c r="BM43" s="44">
        <v>267</v>
      </c>
      <c r="BN43" s="44">
        <v>8790</v>
      </c>
      <c r="BO43" s="45">
        <f t="shared" si="21"/>
        <v>2346930</v>
      </c>
      <c r="BP43" s="44">
        <v>267</v>
      </c>
      <c r="BQ43" s="44">
        <v>5243</v>
      </c>
      <c r="BR43" s="45">
        <f t="shared" si="22"/>
        <v>1399881</v>
      </c>
      <c r="BS43" s="44">
        <v>149</v>
      </c>
      <c r="BT43" s="55">
        <f aca="true" t="shared" si="24" ref="BT43:BT58">(G43+J43+M43+P43+S43+V43+Y43+AB43+AE43+AH43+AK43+AN43+AQ43+AT43+AW43+AZ43+BC43+BF43+BI43+BL43)/B43</f>
        <v>585.8521126760563</v>
      </c>
    </row>
    <row r="44" spans="1:72" ht="14.25">
      <c r="A44" s="43" t="s">
        <v>36</v>
      </c>
      <c r="B44" s="44">
        <v>135</v>
      </c>
      <c r="C44" s="44">
        <v>2866</v>
      </c>
      <c r="D44" s="45">
        <f t="shared" si="23"/>
        <v>386910</v>
      </c>
      <c r="E44" s="44">
        <v>47</v>
      </c>
      <c r="F44" s="44">
        <v>192</v>
      </c>
      <c r="G44" s="55">
        <f t="shared" si="1"/>
        <v>9024</v>
      </c>
      <c r="H44" s="44">
        <v>135</v>
      </c>
      <c r="I44" s="44">
        <v>176</v>
      </c>
      <c r="J44" s="55">
        <f t="shared" si="2"/>
        <v>23760</v>
      </c>
      <c r="K44" s="44">
        <v>29</v>
      </c>
      <c r="L44" s="44">
        <v>258</v>
      </c>
      <c r="M44" s="55">
        <f t="shared" si="3"/>
        <v>7482</v>
      </c>
      <c r="N44" s="44">
        <v>0</v>
      </c>
      <c r="O44" s="44">
        <v>0</v>
      </c>
      <c r="P44" s="55">
        <f t="shared" si="4"/>
        <v>0</v>
      </c>
      <c r="Q44" s="44">
        <v>108</v>
      </c>
      <c r="R44" s="44">
        <v>70</v>
      </c>
      <c r="S44" s="55">
        <f t="shared" si="5"/>
        <v>7560</v>
      </c>
      <c r="T44" s="44">
        <v>1</v>
      </c>
      <c r="U44" s="44">
        <v>620</v>
      </c>
      <c r="V44" s="55">
        <f t="shared" si="6"/>
        <v>620</v>
      </c>
      <c r="W44" s="44">
        <v>0</v>
      </c>
      <c r="X44" s="44">
        <v>0</v>
      </c>
      <c r="Y44" s="55">
        <f t="shared" si="7"/>
        <v>0</v>
      </c>
      <c r="Z44" s="44">
        <v>19</v>
      </c>
      <c r="AA44" s="44">
        <v>510</v>
      </c>
      <c r="AB44" s="55">
        <f t="shared" si="8"/>
        <v>9690</v>
      </c>
      <c r="AC44" s="44">
        <v>0</v>
      </c>
      <c r="AD44" s="44">
        <v>0</v>
      </c>
      <c r="AE44" s="55">
        <f t="shared" si="9"/>
        <v>0</v>
      </c>
      <c r="AF44" s="44">
        <v>0</v>
      </c>
      <c r="AG44" s="44">
        <v>0</v>
      </c>
      <c r="AH44" s="55">
        <f t="shared" si="10"/>
        <v>0</v>
      </c>
      <c r="AI44" s="44">
        <v>0</v>
      </c>
      <c r="AJ44" s="44">
        <v>0</v>
      </c>
      <c r="AK44" s="55">
        <f t="shared" si="11"/>
        <v>0</v>
      </c>
      <c r="AL44" s="44">
        <v>0</v>
      </c>
      <c r="AM44" s="44">
        <v>0</v>
      </c>
      <c r="AN44" s="55">
        <f t="shared" si="12"/>
        <v>0</v>
      </c>
      <c r="AO44" s="44">
        <v>0</v>
      </c>
      <c r="AP44" s="44">
        <v>0</v>
      </c>
      <c r="AQ44" s="55">
        <f t="shared" si="13"/>
        <v>0</v>
      </c>
      <c r="AR44" s="44">
        <v>0</v>
      </c>
      <c r="AS44" s="44">
        <v>0</v>
      </c>
      <c r="AT44" s="55">
        <f t="shared" si="14"/>
        <v>0</v>
      </c>
      <c r="AU44" s="44">
        <v>59</v>
      </c>
      <c r="AV44" s="44">
        <v>253</v>
      </c>
      <c r="AW44" s="55">
        <f t="shared" si="15"/>
        <v>14927</v>
      </c>
      <c r="AX44" s="44">
        <v>0</v>
      </c>
      <c r="AY44" s="44">
        <v>0</v>
      </c>
      <c r="AZ44" s="55">
        <f t="shared" si="16"/>
        <v>0</v>
      </c>
      <c r="BA44" s="44">
        <v>0</v>
      </c>
      <c r="BB44" s="44">
        <v>0</v>
      </c>
      <c r="BC44" s="55">
        <f t="shared" si="17"/>
        <v>0</v>
      </c>
      <c r="BD44" s="44">
        <v>0</v>
      </c>
      <c r="BE44" s="44">
        <v>0</v>
      </c>
      <c r="BF44" s="55">
        <f t="shared" si="18"/>
        <v>0</v>
      </c>
      <c r="BG44" s="44">
        <v>0</v>
      </c>
      <c r="BH44" s="44">
        <v>0</v>
      </c>
      <c r="BI44" s="55">
        <f t="shared" si="19"/>
        <v>0</v>
      </c>
      <c r="BJ44" s="44">
        <v>0</v>
      </c>
      <c r="BK44" s="44">
        <v>0</v>
      </c>
      <c r="BL44" s="55">
        <f t="shared" si="20"/>
        <v>0</v>
      </c>
      <c r="BM44" s="44">
        <v>129</v>
      </c>
      <c r="BN44" s="44">
        <v>8540</v>
      </c>
      <c r="BO44" s="45">
        <f t="shared" si="21"/>
        <v>1101660</v>
      </c>
      <c r="BP44" s="44">
        <v>129</v>
      </c>
      <c r="BQ44" s="44">
        <v>5130</v>
      </c>
      <c r="BR44" s="45">
        <f t="shared" si="22"/>
        <v>661770</v>
      </c>
      <c r="BS44" s="44">
        <v>65</v>
      </c>
      <c r="BT44" s="55">
        <f t="shared" si="24"/>
        <v>541.2074074074075</v>
      </c>
    </row>
    <row r="45" spans="1:72" ht="14.25">
      <c r="A45" s="43" t="s">
        <v>37</v>
      </c>
      <c r="B45" s="44">
        <v>169</v>
      </c>
      <c r="C45" s="44">
        <v>3085</v>
      </c>
      <c r="D45" s="45">
        <f t="shared" si="23"/>
        <v>521365</v>
      </c>
      <c r="E45" s="44">
        <v>69</v>
      </c>
      <c r="F45" s="44">
        <v>186</v>
      </c>
      <c r="G45" s="55">
        <f t="shared" si="1"/>
        <v>12834</v>
      </c>
      <c r="H45" s="44">
        <v>168</v>
      </c>
      <c r="I45" s="44">
        <v>99</v>
      </c>
      <c r="J45" s="55">
        <f t="shared" si="2"/>
        <v>16632</v>
      </c>
      <c r="K45" s="44">
        <v>16</v>
      </c>
      <c r="L45" s="44">
        <v>266</v>
      </c>
      <c r="M45" s="55">
        <f t="shared" si="3"/>
        <v>4256</v>
      </c>
      <c r="N45" s="44">
        <v>0</v>
      </c>
      <c r="O45" s="44">
        <v>0</v>
      </c>
      <c r="P45" s="55">
        <f t="shared" si="4"/>
        <v>0</v>
      </c>
      <c r="Q45" s="44">
        <v>113</v>
      </c>
      <c r="R45" s="44">
        <v>36</v>
      </c>
      <c r="S45" s="55">
        <f t="shared" si="5"/>
        <v>4068</v>
      </c>
      <c r="T45" s="44">
        <v>0</v>
      </c>
      <c r="U45" s="44">
        <v>0</v>
      </c>
      <c r="V45" s="55">
        <f t="shared" si="6"/>
        <v>0</v>
      </c>
      <c r="W45" s="44">
        <v>33</v>
      </c>
      <c r="X45" s="44">
        <v>39</v>
      </c>
      <c r="Y45" s="55">
        <f t="shared" si="7"/>
        <v>1287</v>
      </c>
      <c r="Z45" s="44">
        <v>23</v>
      </c>
      <c r="AA45" s="44">
        <v>562</v>
      </c>
      <c r="AB45" s="55">
        <f t="shared" si="8"/>
        <v>12926</v>
      </c>
      <c r="AC45" s="44">
        <v>0</v>
      </c>
      <c r="AD45" s="44">
        <v>0</v>
      </c>
      <c r="AE45" s="55">
        <f t="shared" si="9"/>
        <v>0</v>
      </c>
      <c r="AF45" s="44">
        <v>0</v>
      </c>
      <c r="AG45" s="44">
        <v>0</v>
      </c>
      <c r="AH45" s="55">
        <f t="shared" si="10"/>
        <v>0</v>
      </c>
      <c r="AI45" s="44">
        <v>0</v>
      </c>
      <c r="AJ45" s="44">
        <v>0</v>
      </c>
      <c r="AK45" s="55">
        <f t="shared" si="11"/>
        <v>0</v>
      </c>
      <c r="AL45" s="44">
        <v>0</v>
      </c>
      <c r="AM45" s="44">
        <v>0</v>
      </c>
      <c r="AN45" s="55">
        <f t="shared" si="12"/>
        <v>0</v>
      </c>
      <c r="AO45" s="44">
        <v>0</v>
      </c>
      <c r="AP45" s="44">
        <v>0</v>
      </c>
      <c r="AQ45" s="55">
        <f t="shared" si="13"/>
        <v>0</v>
      </c>
      <c r="AR45" s="44">
        <v>0</v>
      </c>
      <c r="AS45" s="44">
        <v>0</v>
      </c>
      <c r="AT45" s="55">
        <f t="shared" si="14"/>
        <v>0</v>
      </c>
      <c r="AU45" s="44">
        <v>110</v>
      </c>
      <c r="AV45" s="44">
        <v>377</v>
      </c>
      <c r="AW45" s="55">
        <f t="shared" si="15"/>
        <v>41470</v>
      </c>
      <c r="AX45" s="44">
        <v>0</v>
      </c>
      <c r="AY45" s="44">
        <v>0</v>
      </c>
      <c r="AZ45" s="55">
        <f t="shared" si="16"/>
        <v>0</v>
      </c>
      <c r="BA45" s="44">
        <v>0</v>
      </c>
      <c r="BB45" s="44">
        <v>0</v>
      </c>
      <c r="BC45" s="55">
        <f t="shared" si="17"/>
        <v>0</v>
      </c>
      <c r="BD45" s="44">
        <v>0</v>
      </c>
      <c r="BE45" s="44">
        <v>0</v>
      </c>
      <c r="BF45" s="55">
        <f t="shared" si="18"/>
        <v>0</v>
      </c>
      <c r="BG45" s="44">
        <v>0</v>
      </c>
      <c r="BH45" s="44">
        <v>0</v>
      </c>
      <c r="BI45" s="55">
        <f t="shared" si="19"/>
        <v>0</v>
      </c>
      <c r="BJ45" s="44">
        <v>0</v>
      </c>
      <c r="BK45" s="44">
        <v>0</v>
      </c>
      <c r="BL45" s="55">
        <f t="shared" si="20"/>
        <v>0</v>
      </c>
      <c r="BM45" s="44">
        <v>158</v>
      </c>
      <c r="BN45" s="44">
        <v>9043</v>
      </c>
      <c r="BO45" s="45">
        <f t="shared" si="21"/>
        <v>1428794</v>
      </c>
      <c r="BP45" s="44">
        <v>157</v>
      </c>
      <c r="BQ45" s="44">
        <v>5565</v>
      </c>
      <c r="BR45" s="45">
        <f t="shared" si="22"/>
        <v>873705</v>
      </c>
      <c r="BS45" s="44">
        <v>84</v>
      </c>
      <c r="BT45" s="55">
        <f t="shared" si="24"/>
        <v>553.094674556213</v>
      </c>
    </row>
    <row r="46" spans="1:72" ht="14.25">
      <c r="A46" s="43" t="s">
        <v>38</v>
      </c>
      <c r="B46" s="44">
        <v>227</v>
      </c>
      <c r="C46" s="44">
        <v>2890</v>
      </c>
      <c r="D46" s="45">
        <f t="shared" si="23"/>
        <v>656030</v>
      </c>
      <c r="E46" s="44">
        <v>85</v>
      </c>
      <c r="F46" s="44">
        <v>200</v>
      </c>
      <c r="G46" s="55">
        <f t="shared" si="1"/>
        <v>17000</v>
      </c>
      <c r="H46" s="44">
        <v>227</v>
      </c>
      <c r="I46" s="44">
        <v>93</v>
      </c>
      <c r="J46" s="55">
        <f t="shared" si="2"/>
        <v>21111</v>
      </c>
      <c r="K46" s="44">
        <v>37</v>
      </c>
      <c r="L46" s="44">
        <v>251</v>
      </c>
      <c r="M46" s="55">
        <f t="shared" si="3"/>
        <v>9287</v>
      </c>
      <c r="N46" s="44">
        <v>0</v>
      </c>
      <c r="O46" s="44">
        <v>0</v>
      </c>
      <c r="P46" s="55">
        <f t="shared" si="4"/>
        <v>0</v>
      </c>
      <c r="Q46" s="44">
        <v>140</v>
      </c>
      <c r="R46" s="44">
        <v>46</v>
      </c>
      <c r="S46" s="55">
        <f t="shared" si="5"/>
        <v>6440</v>
      </c>
      <c r="T46" s="44">
        <v>0</v>
      </c>
      <c r="U46" s="44">
        <v>0</v>
      </c>
      <c r="V46" s="55">
        <f t="shared" si="6"/>
        <v>0</v>
      </c>
      <c r="W46" s="44">
        <v>19</v>
      </c>
      <c r="X46" s="44">
        <v>26</v>
      </c>
      <c r="Y46" s="55">
        <f t="shared" si="7"/>
        <v>494</v>
      </c>
      <c r="Z46" s="44">
        <v>54</v>
      </c>
      <c r="AA46" s="44">
        <v>408</v>
      </c>
      <c r="AB46" s="55">
        <f t="shared" si="8"/>
        <v>22032</v>
      </c>
      <c r="AC46" s="44">
        <v>0</v>
      </c>
      <c r="AD46" s="44">
        <v>0</v>
      </c>
      <c r="AE46" s="55">
        <f t="shared" si="9"/>
        <v>0</v>
      </c>
      <c r="AF46" s="44">
        <v>0</v>
      </c>
      <c r="AG46" s="44">
        <v>0</v>
      </c>
      <c r="AH46" s="55">
        <f t="shared" si="10"/>
        <v>0</v>
      </c>
      <c r="AI46" s="44">
        <v>0</v>
      </c>
      <c r="AJ46" s="44">
        <v>0</v>
      </c>
      <c r="AK46" s="55">
        <f t="shared" si="11"/>
        <v>0</v>
      </c>
      <c r="AL46" s="44">
        <v>0</v>
      </c>
      <c r="AM46" s="44">
        <v>0</v>
      </c>
      <c r="AN46" s="55">
        <f t="shared" si="12"/>
        <v>0</v>
      </c>
      <c r="AO46" s="44">
        <v>0</v>
      </c>
      <c r="AP46" s="44">
        <v>0</v>
      </c>
      <c r="AQ46" s="55">
        <f t="shared" si="13"/>
        <v>0</v>
      </c>
      <c r="AR46" s="44">
        <v>0</v>
      </c>
      <c r="AS46" s="44">
        <v>0</v>
      </c>
      <c r="AT46" s="55">
        <f t="shared" si="14"/>
        <v>0</v>
      </c>
      <c r="AU46" s="44">
        <v>147</v>
      </c>
      <c r="AV46" s="44">
        <v>668</v>
      </c>
      <c r="AW46" s="55">
        <f t="shared" si="15"/>
        <v>98196</v>
      </c>
      <c r="AX46" s="44">
        <v>0</v>
      </c>
      <c r="AY46" s="44">
        <v>0</v>
      </c>
      <c r="AZ46" s="55">
        <f t="shared" si="16"/>
        <v>0</v>
      </c>
      <c r="BA46" s="44">
        <v>25</v>
      </c>
      <c r="BB46" s="44">
        <v>93</v>
      </c>
      <c r="BC46" s="55">
        <f t="shared" si="17"/>
        <v>2325</v>
      </c>
      <c r="BD46" s="44">
        <v>0</v>
      </c>
      <c r="BE46" s="44">
        <v>0</v>
      </c>
      <c r="BF46" s="55">
        <f t="shared" si="18"/>
        <v>0</v>
      </c>
      <c r="BG46" s="44">
        <v>0</v>
      </c>
      <c r="BH46" s="44">
        <v>0</v>
      </c>
      <c r="BI46" s="55">
        <f t="shared" si="19"/>
        <v>0</v>
      </c>
      <c r="BJ46" s="44">
        <v>0</v>
      </c>
      <c r="BK46" s="44">
        <v>0</v>
      </c>
      <c r="BL46" s="55">
        <f t="shared" si="20"/>
        <v>0</v>
      </c>
      <c r="BM46" s="44">
        <v>222</v>
      </c>
      <c r="BN46" s="44">
        <v>8248</v>
      </c>
      <c r="BO46" s="45">
        <f t="shared" si="21"/>
        <v>1831056</v>
      </c>
      <c r="BP46" s="44">
        <v>217</v>
      </c>
      <c r="BQ46" s="44">
        <v>5034</v>
      </c>
      <c r="BR46" s="45">
        <f t="shared" si="22"/>
        <v>1092378</v>
      </c>
      <c r="BS46" s="44">
        <v>120</v>
      </c>
      <c r="BT46" s="55">
        <f t="shared" si="24"/>
        <v>779.2290748898679</v>
      </c>
    </row>
    <row r="47" spans="1:72" ht="14.25">
      <c r="A47" s="43" t="s">
        <v>39</v>
      </c>
      <c r="B47" s="44">
        <v>154</v>
      </c>
      <c r="C47" s="44">
        <v>2835</v>
      </c>
      <c r="D47" s="45">
        <f t="shared" si="23"/>
        <v>436590</v>
      </c>
      <c r="E47" s="44">
        <v>64</v>
      </c>
      <c r="F47" s="44">
        <v>219</v>
      </c>
      <c r="G47" s="55">
        <f t="shared" si="1"/>
        <v>14016</v>
      </c>
      <c r="H47" s="44">
        <v>154</v>
      </c>
      <c r="I47" s="44">
        <v>181</v>
      </c>
      <c r="J47" s="55">
        <f t="shared" si="2"/>
        <v>27874</v>
      </c>
      <c r="K47" s="44">
        <v>29</v>
      </c>
      <c r="L47" s="44">
        <v>259</v>
      </c>
      <c r="M47" s="55">
        <f t="shared" si="3"/>
        <v>7511</v>
      </c>
      <c r="N47" s="44">
        <v>0</v>
      </c>
      <c r="O47" s="44">
        <v>0</v>
      </c>
      <c r="P47" s="55">
        <f t="shared" si="4"/>
        <v>0</v>
      </c>
      <c r="Q47" s="44">
        <v>110</v>
      </c>
      <c r="R47" s="44">
        <v>61</v>
      </c>
      <c r="S47" s="55">
        <f t="shared" si="5"/>
        <v>6710</v>
      </c>
      <c r="T47" s="44">
        <v>0</v>
      </c>
      <c r="U47" s="44">
        <v>0</v>
      </c>
      <c r="V47" s="55">
        <f t="shared" si="6"/>
        <v>0</v>
      </c>
      <c r="W47" s="44">
        <v>0</v>
      </c>
      <c r="X47" s="44">
        <v>0</v>
      </c>
      <c r="Y47" s="55">
        <f t="shared" si="7"/>
        <v>0</v>
      </c>
      <c r="Z47" s="44">
        <v>23</v>
      </c>
      <c r="AA47" s="44">
        <v>618</v>
      </c>
      <c r="AB47" s="55">
        <f t="shared" si="8"/>
        <v>14214</v>
      </c>
      <c r="AC47" s="44">
        <v>0</v>
      </c>
      <c r="AD47" s="44">
        <v>0</v>
      </c>
      <c r="AE47" s="55">
        <f t="shared" si="9"/>
        <v>0</v>
      </c>
      <c r="AF47" s="44">
        <v>0</v>
      </c>
      <c r="AG47" s="44">
        <v>0</v>
      </c>
      <c r="AH47" s="55">
        <f t="shared" si="10"/>
        <v>0</v>
      </c>
      <c r="AI47" s="44">
        <v>0</v>
      </c>
      <c r="AJ47" s="44">
        <v>0</v>
      </c>
      <c r="AK47" s="55">
        <f t="shared" si="11"/>
        <v>0</v>
      </c>
      <c r="AL47" s="44">
        <v>0</v>
      </c>
      <c r="AM47" s="44">
        <v>0</v>
      </c>
      <c r="AN47" s="55">
        <f t="shared" si="12"/>
        <v>0</v>
      </c>
      <c r="AO47" s="44">
        <v>0</v>
      </c>
      <c r="AP47" s="44">
        <v>0</v>
      </c>
      <c r="AQ47" s="55">
        <f t="shared" si="13"/>
        <v>0</v>
      </c>
      <c r="AR47" s="44">
        <v>0</v>
      </c>
      <c r="AS47" s="44">
        <v>0</v>
      </c>
      <c r="AT47" s="55">
        <f t="shared" si="14"/>
        <v>0</v>
      </c>
      <c r="AU47" s="44">
        <v>103</v>
      </c>
      <c r="AV47" s="44">
        <v>514</v>
      </c>
      <c r="AW47" s="55">
        <f t="shared" si="15"/>
        <v>52942</v>
      </c>
      <c r="AX47" s="44">
        <v>68</v>
      </c>
      <c r="AY47" s="44">
        <v>49</v>
      </c>
      <c r="AZ47" s="55">
        <f t="shared" si="16"/>
        <v>3332</v>
      </c>
      <c r="BA47" s="44">
        <v>0</v>
      </c>
      <c r="BB47" s="44">
        <v>0</v>
      </c>
      <c r="BC47" s="55">
        <f t="shared" si="17"/>
        <v>0</v>
      </c>
      <c r="BD47" s="44">
        <v>0</v>
      </c>
      <c r="BE47" s="44">
        <v>0</v>
      </c>
      <c r="BF47" s="55">
        <f t="shared" si="18"/>
        <v>0</v>
      </c>
      <c r="BG47" s="44">
        <v>2</v>
      </c>
      <c r="BH47" s="44">
        <v>117</v>
      </c>
      <c r="BI47" s="55">
        <f t="shared" si="19"/>
        <v>234</v>
      </c>
      <c r="BJ47" s="44">
        <v>0</v>
      </c>
      <c r="BK47" s="44">
        <v>0</v>
      </c>
      <c r="BL47" s="55">
        <f t="shared" si="20"/>
        <v>0</v>
      </c>
      <c r="BM47" s="44">
        <v>155</v>
      </c>
      <c r="BN47" s="44">
        <v>8567</v>
      </c>
      <c r="BO47" s="45">
        <f t="shared" si="21"/>
        <v>1327885</v>
      </c>
      <c r="BP47" s="44">
        <v>150</v>
      </c>
      <c r="BQ47" s="44">
        <v>4580</v>
      </c>
      <c r="BR47" s="45">
        <f t="shared" si="22"/>
        <v>687000</v>
      </c>
      <c r="BS47" s="44">
        <v>57</v>
      </c>
      <c r="BT47" s="55">
        <f t="shared" si="24"/>
        <v>823.5909090909091</v>
      </c>
    </row>
    <row r="48" spans="1:72" ht="14.25">
      <c r="A48" s="43" t="s">
        <v>40</v>
      </c>
      <c r="B48" s="44">
        <v>294</v>
      </c>
      <c r="C48" s="44">
        <v>2652</v>
      </c>
      <c r="D48" s="45">
        <f t="shared" si="23"/>
        <v>779688</v>
      </c>
      <c r="E48" s="44">
        <v>111</v>
      </c>
      <c r="F48" s="44">
        <v>182</v>
      </c>
      <c r="G48" s="55">
        <f t="shared" si="1"/>
        <v>20202</v>
      </c>
      <c r="H48" s="44">
        <v>294</v>
      </c>
      <c r="I48" s="44">
        <v>168</v>
      </c>
      <c r="J48" s="55">
        <f t="shared" si="2"/>
        <v>49392</v>
      </c>
      <c r="K48" s="44">
        <v>44</v>
      </c>
      <c r="L48" s="44">
        <v>264</v>
      </c>
      <c r="M48" s="55">
        <f t="shared" si="3"/>
        <v>11616</v>
      </c>
      <c r="N48" s="44">
        <v>0</v>
      </c>
      <c r="O48" s="44">
        <v>0</v>
      </c>
      <c r="P48" s="55">
        <f t="shared" si="4"/>
        <v>0</v>
      </c>
      <c r="Q48" s="44">
        <v>189</v>
      </c>
      <c r="R48" s="44">
        <v>52</v>
      </c>
      <c r="S48" s="55">
        <f t="shared" si="5"/>
        <v>9828</v>
      </c>
      <c r="T48" s="44">
        <v>0</v>
      </c>
      <c r="U48" s="44">
        <v>0</v>
      </c>
      <c r="V48" s="55">
        <f t="shared" si="6"/>
        <v>0</v>
      </c>
      <c r="W48" s="44">
        <v>116</v>
      </c>
      <c r="X48" s="44">
        <v>48</v>
      </c>
      <c r="Y48" s="55">
        <f t="shared" si="7"/>
        <v>5568</v>
      </c>
      <c r="Z48" s="44">
        <v>40</v>
      </c>
      <c r="AA48" s="44">
        <v>570</v>
      </c>
      <c r="AB48" s="55">
        <f t="shared" si="8"/>
        <v>22800</v>
      </c>
      <c r="AC48" s="44">
        <v>0</v>
      </c>
      <c r="AD48" s="44">
        <v>0</v>
      </c>
      <c r="AE48" s="55">
        <f t="shared" si="9"/>
        <v>0</v>
      </c>
      <c r="AF48" s="44">
        <v>0</v>
      </c>
      <c r="AG48" s="44">
        <v>0</v>
      </c>
      <c r="AH48" s="55">
        <f t="shared" si="10"/>
        <v>0</v>
      </c>
      <c r="AI48" s="44">
        <v>0</v>
      </c>
      <c r="AJ48" s="44">
        <v>0</v>
      </c>
      <c r="AK48" s="55">
        <f t="shared" si="11"/>
        <v>0</v>
      </c>
      <c r="AL48" s="44">
        <v>0</v>
      </c>
      <c r="AM48" s="44">
        <v>0</v>
      </c>
      <c r="AN48" s="55">
        <f t="shared" si="12"/>
        <v>0</v>
      </c>
      <c r="AO48" s="44">
        <v>0</v>
      </c>
      <c r="AP48" s="44">
        <v>0</v>
      </c>
      <c r="AQ48" s="55">
        <f t="shared" si="13"/>
        <v>0</v>
      </c>
      <c r="AR48" s="44">
        <v>0</v>
      </c>
      <c r="AS48" s="44">
        <v>0</v>
      </c>
      <c r="AT48" s="55">
        <f t="shared" si="14"/>
        <v>0</v>
      </c>
      <c r="AU48" s="44">
        <v>199</v>
      </c>
      <c r="AV48" s="44">
        <v>268</v>
      </c>
      <c r="AW48" s="55">
        <f t="shared" si="15"/>
        <v>53332</v>
      </c>
      <c r="AX48" s="44">
        <v>64</v>
      </c>
      <c r="AY48" s="44">
        <v>61</v>
      </c>
      <c r="AZ48" s="55">
        <f t="shared" si="16"/>
        <v>3904</v>
      </c>
      <c r="BA48" s="44">
        <v>0</v>
      </c>
      <c r="BB48" s="44">
        <v>0</v>
      </c>
      <c r="BC48" s="55">
        <f t="shared" si="17"/>
        <v>0</v>
      </c>
      <c r="BD48" s="44">
        <v>38</v>
      </c>
      <c r="BE48" s="44">
        <v>90</v>
      </c>
      <c r="BF48" s="55">
        <f t="shared" si="18"/>
        <v>3420</v>
      </c>
      <c r="BG48" s="44">
        <v>0</v>
      </c>
      <c r="BH48" s="44">
        <v>0</v>
      </c>
      <c r="BI48" s="55">
        <f t="shared" si="19"/>
        <v>0</v>
      </c>
      <c r="BJ48" s="44">
        <v>0</v>
      </c>
      <c r="BK48" s="44">
        <v>0</v>
      </c>
      <c r="BL48" s="55">
        <f t="shared" si="20"/>
        <v>0</v>
      </c>
      <c r="BM48" s="44">
        <v>278</v>
      </c>
      <c r="BN48" s="44">
        <v>7811</v>
      </c>
      <c r="BO48" s="45">
        <f t="shared" si="21"/>
        <v>2171458</v>
      </c>
      <c r="BP48" s="44">
        <v>276</v>
      </c>
      <c r="BQ48" s="44">
        <v>4688</v>
      </c>
      <c r="BR48" s="45">
        <f t="shared" si="22"/>
        <v>1293888</v>
      </c>
      <c r="BS48" s="44">
        <v>134</v>
      </c>
      <c r="BT48" s="55">
        <f t="shared" si="24"/>
        <v>612.4557823129252</v>
      </c>
    </row>
    <row r="49" spans="1:72" ht="14.25">
      <c r="A49" s="43" t="s">
        <v>41</v>
      </c>
      <c r="B49" s="44">
        <v>104</v>
      </c>
      <c r="C49" s="44">
        <v>2930</v>
      </c>
      <c r="D49" s="45">
        <f t="shared" si="23"/>
        <v>304720</v>
      </c>
      <c r="E49" s="44">
        <v>33</v>
      </c>
      <c r="F49" s="44">
        <v>160</v>
      </c>
      <c r="G49" s="55">
        <f t="shared" si="1"/>
        <v>5280</v>
      </c>
      <c r="H49" s="44">
        <v>104</v>
      </c>
      <c r="I49" s="44">
        <v>104</v>
      </c>
      <c r="J49" s="55">
        <f t="shared" si="2"/>
        <v>10816</v>
      </c>
      <c r="K49" s="44">
        <v>11</v>
      </c>
      <c r="L49" s="44">
        <v>257</v>
      </c>
      <c r="M49" s="55">
        <f t="shared" si="3"/>
        <v>2827</v>
      </c>
      <c r="N49" s="44">
        <v>0</v>
      </c>
      <c r="O49" s="44">
        <v>0</v>
      </c>
      <c r="P49" s="55">
        <f t="shared" si="4"/>
        <v>0</v>
      </c>
      <c r="Q49" s="44">
        <v>67</v>
      </c>
      <c r="R49" s="44">
        <v>71</v>
      </c>
      <c r="S49" s="55">
        <f t="shared" si="5"/>
        <v>4757</v>
      </c>
      <c r="T49" s="44">
        <v>0</v>
      </c>
      <c r="U49" s="44">
        <v>0</v>
      </c>
      <c r="V49" s="55">
        <f t="shared" si="6"/>
        <v>0</v>
      </c>
      <c r="W49" s="44">
        <v>0</v>
      </c>
      <c r="X49" s="44">
        <v>0</v>
      </c>
      <c r="Y49" s="55">
        <f t="shared" si="7"/>
        <v>0</v>
      </c>
      <c r="Z49" s="44">
        <v>19</v>
      </c>
      <c r="AA49" s="44">
        <v>667</v>
      </c>
      <c r="AB49" s="55">
        <f t="shared" si="8"/>
        <v>12673</v>
      </c>
      <c r="AC49" s="44">
        <v>0</v>
      </c>
      <c r="AD49" s="44">
        <v>0</v>
      </c>
      <c r="AE49" s="55">
        <f t="shared" si="9"/>
        <v>0</v>
      </c>
      <c r="AF49" s="44">
        <v>0</v>
      </c>
      <c r="AG49" s="44">
        <v>0</v>
      </c>
      <c r="AH49" s="55">
        <f t="shared" si="10"/>
        <v>0</v>
      </c>
      <c r="AI49" s="44">
        <v>0</v>
      </c>
      <c r="AJ49" s="44">
        <v>0</v>
      </c>
      <c r="AK49" s="55">
        <f t="shared" si="11"/>
        <v>0</v>
      </c>
      <c r="AL49" s="44">
        <v>0</v>
      </c>
      <c r="AM49" s="44">
        <v>0</v>
      </c>
      <c r="AN49" s="55">
        <f t="shared" si="12"/>
        <v>0</v>
      </c>
      <c r="AO49" s="44">
        <v>0</v>
      </c>
      <c r="AP49" s="44">
        <v>0</v>
      </c>
      <c r="AQ49" s="55">
        <f t="shared" si="13"/>
        <v>0</v>
      </c>
      <c r="AR49" s="44">
        <v>0</v>
      </c>
      <c r="AS49" s="44">
        <v>0</v>
      </c>
      <c r="AT49" s="55">
        <f t="shared" si="14"/>
        <v>0</v>
      </c>
      <c r="AU49" s="44">
        <v>72</v>
      </c>
      <c r="AV49" s="44">
        <v>509</v>
      </c>
      <c r="AW49" s="55">
        <f t="shared" si="15"/>
        <v>36648</v>
      </c>
      <c r="AX49" s="44">
        <v>46</v>
      </c>
      <c r="AY49" s="44">
        <v>73</v>
      </c>
      <c r="AZ49" s="55">
        <f t="shared" si="16"/>
        <v>3358</v>
      </c>
      <c r="BA49" s="44">
        <v>0</v>
      </c>
      <c r="BB49" s="44">
        <v>0</v>
      </c>
      <c r="BC49" s="55">
        <f t="shared" si="17"/>
        <v>0</v>
      </c>
      <c r="BD49" s="44">
        <v>0</v>
      </c>
      <c r="BE49" s="44">
        <v>0</v>
      </c>
      <c r="BF49" s="55">
        <f t="shared" si="18"/>
        <v>0</v>
      </c>
      <c r="BG49" s="44">
        <v>0</v>
      </c>
      <c r="BH49" s="44">
        <v>0</v>
      </c>
      <c r="BI49" s="55">
        <f t="shared" si="19"/>
        <v>0</v>
      </c>
      <c r="BJ49" s="44">
        <v>0</v>
      </c>
      <c r="BK49" s="44">
        <v>0</v>
      </c>
      <c r="BL49" s="55">
        <f t="shared" si="20"/>
        <v>0</v>
      </c>
      <c r="BM49" s="44">
        <v>101</v>
      </c>
      <c r="BN49" s="44">
        <v>8716</v>
      </c>
      <c r="BO49" s="45">
        <f t="shared" si="21"/>
        <v>880316</v>
      </c>
      <c r="BP49" s="44">
        <v>99</v>
      </c>
      <c r="BQ49" s="44">
        <v>5058</v>
      </c>
      <c r="BR49" s="45">
        <f t="shared" si="22"/>
        <v>500742</v>
      </c>
      <c r="BS49" s="44">
        <v>52</v>
      </c>
      <c r="BT49" s="55">
        <f t="shared" si="24"/>
        <v>734.2211538461538</v>
      </c>
    </row>
    <row r="50" spans="1:72" ht="14.25">
      <c r="A50" s="43" t="s">
        <v>42</v>
      </c>
      <c r="B50" s="44">
        <v>212</v>
      </c>
      <c r="C50" s="44">
        <v>2765</v>
      </c>
      <c r="D50" s="45">
        <f t="shared" si="23"/>
        <v>586180</v>
      </c>
      <c r="E50" s="44">
        <v>57</v>
      </c>
      <c r="F50" s="44">
        <v>210</v>
      </c>
      <c r="G50" s="55">
        <f t="shared" si="1"/>
        <v>11970</v>
      </c>
      <c r="H50" s="44">
        <v>212</v>
      </c>
      <c r="I50" s="44">
        <v>87</v>
      </c>
      <c r="J50" s="55">
        <f t="shared" si="2"/>
        <v>18444</v>
      </c>
      <c r="K50" s="44">
        <v>25</v>
      </c>
      <c r="L50" s="44">
        <v>250</v>
      </c>
      <c r="M50" s="55">
        <f t="shared" si="3"/>
        <v>6250</v>
      </c>
      <c r="N50" s="44">
        <v>0</v>
      </c>
      <c r="O50" s="44">
        <v>0</v>
      </c>
      <c r="P50" s="55">
        <f t="shared" si="4"/>
        <v>0</v>
      </c>
      <c r="Q50" s="44">
        <v>180</v>
      </c>
      <c r="R50" s="44">
        <v>55</v>
      </c>
      <c r="S50" s="55">
        <f t="shared" si="5"/>
        <v>9900</v>
      </c>
      <c r="T50" s="44">
        <v>0</v>
      </c>
      <c r="U50" s="44">
        <v>0</v>
      </c>
      <c r="V50" s="55">
        <f t="shared" si="6"/>
        <v>0</v>
      </c>
      <c r="W50" s="44">
        <v>0</v>
      </c>
      <c r="X50" s="44">
        <v>0</v>
      </c>
      <c r="Y50" s="55">
        <f t="shared" si="7"/>
        <v>0</v>
      </c>
      <c r="Z50" s="44">
        <v>38</v>
      </c>
      <c r="AA50" s="44">
        <v>531</v>
      </c>
      <c r="AB50" s="55">
        <f t="shared" si="8"/>
        <v>20178</v>
      </c>
      <c r="AC50" s="44">
        <v>0</v>
      </c>
      <c r="AD50" s="44">
        <v>0</v>
      </c>
      <c r="AE50" s="55">
        <f t="shared" si="9"/>
        <v>0</v>
      </c>
      <c r="AF50" s="44">
        <v>0</v>
      </c>
      <c r="AG50" s="44">
        <v>0</v>
      </c>
      <c r="AH50" s="55">
        <f t="shared" si="10"/>
        <v>0</v>
      </c>
      <c r="AI50" s="44">
        <v>0</v>
      </c>
      <c r="AJ50" s="44">
        <v>0</v>
      </c>
      <c r="AK50" s="55">
        <f t="shared" si="11"/>
        <v>0</v>
      </c>
      <c r="AL50" s="44">
        <v>0</v>
      </c>
      <c r="AM50" s="44">
        <v>0</v>
      </c>
      <c r="AN50" s="55">
        <f t="shared" si="12"/>
        <v>0</v>
      </c>
      <c r="AO50" s="44">
        <v>0</v>
      </c>
      <c r="AP50" s="44">
        <v>0</v>
      </c>
      <c r="AQ50" s="55">
        <f t="shared" si="13"/>
        <v>0</v>
      </c>
      <c r="AR50" s="44">
        <v>0</v>
      </c>
      <c r="AS50" s="44">
        <v>0</v>
      </c>
      <c r="AT50" s="55">
        <f t="shared" si="14"/>
        <v>0</v>
      </c>
      <c r="AU50" s="44">
        <v>150</v>
      </c>
      <c r="AV50" s="44">
        <v>283</v>
      </c>
      <c r="AW50" s="55">
        <f t="shared" si="15"/>
        <v>42450</v>
      </c>
      <c r="AX50" s="44">
        <v>20</v>
      </c>
      <c r="AY50" s="44">
        <v>48</v>
      </c>
      <c r="AZ50" s="55">
        <f t="shared" si="16"/>
        <v>960</v>
      </c>
      <c r="BA50" s="44">
        <v>0</v>
      </c>
      <c r="BB50" s="44">
        <v>0</v>
      </c>
      <c r="BC50" s="55">
        <f t="shared" si="17"/>
        <v>0</v>
      </c>
      <c r="BD50" s="44">
        <v>0</v>
      </c>
      <c r="BE50" s="44">
        <v>0</v>
      </c>
      <c r="BF50" s="55">
        <f t="shared" si="18"/>
        <v>0</v>
      </c>
      <c r="BG50" s="44">
        <v>16</v>
      </c>
      <c r="BH50" s="44">
        <v>199</v>
      </c>
      <c r="BI50" s="55">
        <f t="shared" si="19"/>
        <v>3184</v>
      </c>
      <c r="BJ50" s="44">
        <v>0</v>
      </c>
      <c r="BK50" s="44">
        <v>0</v>
      </c>
      <c r="BL50" s="55">
        <f t="shared" si="20"/>
        <v>0</v>
      </c>
      <c r="BM50" s="44">
        <v>203</v>
      </c>
      <c r="BN50" s="44">
        <v>7923</v>
      </c>
      <c r="BO50" s="45">
        <f t="shared" si="21"/>
        <v>1608369</v>
      </c>
      <c r="BP50" s="44">
        <v>199</v>
      </c>
      <c r="BQ50" s="44">
        <v>4815</v>
      </c>
      <c r="BR50" s="45">
        <f t="shared" si="22"/>
        <v>958185</v>
      </c>
      <c r="BS50" s="44">
        <v>86</v>
      </c>
      <c r="BT50" s="55">
        <f t="shared" si="24"/>
        <v>534.6037735849056</v>
      </c>
    </row>
    <row r="51" spans="1:72" ht="14.25">
      <c r="A51" s="43" t="s">
        <v>43</v>
      </c>
      <c r="B51" s="44">
        <v>396</v>
      </c>
      <c r="C51" s="44">
        <v>2758</v>
      </c>
      <c r="D51" s="45">
        <f t="shared" si="23"/>
        <v>1092168</v>
      </c>
      <c r="E51" s="44">
        <v>108</v>
      </c>
      <c r="F51" s="44">
        <v>184</v>
      </c>
      <c r="G51" s="55">
        <f t="shared" si="1"/>
        <v>19872</v>
      </c>
      <c r="H51" s="44">
        <v>396</v>
      </c>
      <c r="I51" s="44">
        <v>86</v>
      </c>
      <c r="J51" s="55">
        <f t="shared" si="2"/>
        <v>34056</v>
      </c>
      <c r="K51" s="44">
        <v>78</v>
      </c>
      <c r="L51" s="44">
        <v>261</v>
      </c>
      <c r="M51" s="55">
        <f t="shared" si="3"/>
        <v>20358</v>
      </c>
      <c r="N51" s="44">
        <v>0</v>
      </c>
      <c r="O51" s="44">
        <v>0</v>
      </c>
      <c r="P51" s="55">
        <f t="shared" si="4"/>
        <v>0</v>
      </c>
      <c r="Q51" s="44">
        <v>327</v>
      </c>
      <c r="R51" s="44">
        <v>46</v>
      </c>
      <c r="S51" s="55">
        <f t="shared" si="5"/>
        <v>15042</v>
      </c>
      <c r="T51" s="44">
        <v>0</v>
      </c>
      <c r="U51" s="44">
        <v>0</v>
      </c>
      <c r="V51" s="55">
        <f t="shared" si="6"/>
        <v>0</v>
      </c>
      <c r="W51" s="44">
        <v>23</v>
      </c>
      <c r="X51" s="44">
        <v>25</v>
      </c>
      <c r="Y51" s="55">
        <f t="shared" si="7"/>
        <v>575</v>
      </c>
      <c r="Z51" s="44">
        <v>44</v>
      </c>
      <c r="AA51" s="44">
        <v>600</v>
      </c>
      <c r="AB51" s="55">
        <f t="shared" si="8"/>
        <v>26400</v>
      </c>
      <c r="AC51" s="44">
        <v>0</v>
      </c>
      <c r="AD51" s="44">
        <v>0</v>
      </c>
      <c r="AE51" s="55">
        <f t="shared" si="9"/>
        <v>0</v>
      </c>
      <c r="AF51" s="44">
        <v>0</v>
      </c>
      <c r="AG51" s="44">
        <v>0</v>
      </c>
      <c r="AH51" s="55">
        <f t="shared" si="10"/>
        <v>0</v>
      </c>
      <c r="AI51" s="44">
        <v>0</v>
      </c>
      <c r="AJ51" s="44">
        <v>0</v>
      </c>
      <c r="AK51" s="55">
        <f t="shared" si="11"/>
        <v>0</v>
      </c>
      <c r="AL51" s="44">
        <v>0</v>
      </c>
      <c r="AM51" s="44">
        <v>0</v>
      </c>
      <c r="AN51" s="55">
        <f t="shared" si="12"/>
        <v>0</v>
      </c>
      <c r="AO51" s="44">
        <v>0</v>
      </c>
      <c r="AP51" s="44">
        <v>0</v>
      </c>
      <c r="AQ51" s="55">
        <f t="shared" si="13"/>
        <v>0</v>
      </c>
      <c r="AR51" s="44">
        <v>0</v>
      </c>
      <c r="AS51" s="44">
        <v>0</v>
      </c>
      <c r="AT51" s="55">
        <f t="shared" si="14"/>
        <v>0</v>
      </c>
      <c r="AU51" s="44">
        <v>263</v>
      </c>
      <c r="AV51" s="44">
        <v>355</v>
      </c>
      <c r="AW51" s="55">
        <f t="shared" si="15"/>
        <v>93365</v>
      </c>
      <c r="AX51" s="44">
        <v>20</v>
      </c>
      <c r="AY51" s="44">
        <v>48</v>
      </c>
      <c r="AZ51" s="55">
        <f t="shared" si="16"/>
        <v>960</v>
      </c>
      <c r="BA51" s="44">
        <v>1</v>
      </c>
      <c r="BB51" s="44">
        <v>240</v>
      </c>
      <c r="BC51" s="55">
        <f t="shared" si="17"/>
        <v>240</v>
      </c>
      <c r="BD51" s="44">
        <v>0</v>
      </c>
      <c r="BE51" s="44">
        <v>0</v>
      </c>
      <c r="BF51" s="55">
        <f t="shared" si="18"/>
        <v>0</v>
      </c>
      <c r="BG51" s="44">
        <v>1</v>
      </c>
      <c r="BH51" s="44">
        <v>41</v>
      </c>
      <c r="BI51" s="55">
        <f t="shared" si="19"/>
        <v>41</v>
      </c>
      <c r="BJ51" s="44">
        <v>0</v>
      </c>
      <c r="BK51" s="44">
        <v>0</v>
      </c>
      <c r="BL51" s="55">
        <f t="shared" si="20"/>
        <v>0</v>
      </c>
      <c r="BM51" s="44">
        <v>373</v>
      </c>
      <c r="BN51" s="44">
        <v>7836</v>
      </c>
      <c r="BO51" s="45">
        <f t="shared" si="21"/>
        <v>2922828</v>
      </c>
      <c r="BP51" s="44">
        <v>365</v>
      </c>
      <c r="BQ51" s="44">
        <v>4765</v>
      </c>
      <c r="BR51" s="45">
        <f t="shared" si="22"/>
        <v>1739225</v>
      </c>
      <c r="BS51" s="44">
        <v>205</v>
      </c>
      <c r="BT51" s="55">
        <f t="shared" si="24"/>
        <v>532.5984848484849</v>
      </c>
    </row>
    <row r="52" spans="1:72" ht="14.25">
      <c r="A52" s="43" t="s">
        <v>44</v>
      </c>
      <c r="B52" s="44">
        <v>209</v>
      </c>
      <c r="C52" s="44">
        <v>2887</v>
      </c>
      <c r="D52" s="45">
        <f t="shared" si="23"/>
        <v>603383</v>
      </c>
      <c r="E52" s="44">
        <v>78</v>
      </c>
      <c r="F52" s="44">
        <v>217</v>
      </c>
      <c r="G52" s="55">
        <f t="shared" si="1"/>
        <v>16926</v>
      </c>
      <c r="H52" s="44">
        <v>0</v>
      </c>
      <c r="I52" s="44">
        <v>0</v>
      </c>
      <c r="J52" s="55">
        <f t="shared" si="2"/>
        <v>0</v>
      </c>
      <c r="K52" s="44">
        <v>34</v>
      </c>
      <c r="L52" s="44">
        <v>244</v>
      </c>
      <c r="M52" s="55">
        <f t="shared" si="3"/>
        <v>8296</v>
      </c>
      <c r="N52" s="44">
        <v>0</v>
      </c>
      <c r="O52" s="44">
        <v>0</v>
      </c>
      <c r="P52" s="55">
        <f t="shared" si="4"/>
        <v>0</v>
      </c>
      <c r="Q52" s="44">
        <v>184</v>
      </c>
      <c r="R52" s="44">
        <v>83</v>
      </c>
      <c r="S52" s="55">
        <f t="shared" si="5"/>
        <v>15272</v>
      </c>
      <c r="T52" s="44">
        <v>0</v>
      </c>
      <c r="U52" s="44">
        <v>0</v>
      </c>
      <c r="V52" s="55">
        <f t="shared" si="6"/>
        <v>0</v>
      </c>
      <c r="W52" s="44">
        <v>0</v>
      </c>
      <c r="X52" s="44">
        <v>0</v>
      </c>
      <c r="Y52" s="55">
        <f t="shared" si="7"/>
        <v>0</v>
      </c>
      <c r="Z52" s="44">
        <v>38</v>
      </c>
      <c r="AA52" s="44">
        <v>479</v>
      </c>
      <c r="AB52" s="55">
        <f t="shared" si="8"/>
        <v>18202</v>
      </c>
      <c r="AC52" s="44">
        <v>0</v>
      </c>
      <c r="AD52" s="44">
        <v>0</v>
      </c>
      <c r="AE52" s="55">
        <f t="shared" si="9"/>
        <v>0</v>
      </c>
      <c r="AF52" s="44">
        <v>0</v>
      </c>
      <c r="AG52" s="44">
        <v>0</v>
      </c>
      <c r="AH52" s="55">
        <f t="shared" si="10"/>
        <v>0</v>
      </c>
      <c r="AI52" s="44">
        <v>0</v>
      </c>
      <c r="AJ52" s="44">
        <v>0</v>
      </c>
      <c r="AK52" s="55">
        <f t="shared" si="11"/>
        <v>0</v>
      </c>
      <c r="AL52" s="44">
        <v>0</v>
      </c>
      <c r="AM52" s="44">
        <v>0</v>
      </c>
      <c r="AN52" s="55">
        <f t="shared" si="12"/>
        <v>0</v>
      </c>
      <c r="AO52" s="44">
        <v>0</v>
      </c>
      <c r="AP52" s="44">
        <v>0</v>
      </c>
      <c r="AQ52" s="55">
        <f t="shared" si="13"/>
        <v>0</v>
      </c>
      <c r="AR52" s="44">
        <v>0</v>
      </c>
      <c r="AS52" s="44">
        <v>0</v>
      </c>
      <c r="AT52" s="55">
        <f t="shared" si="14"/>
        <v>0</v>
      </c>
      <c r="AU52" s="44">
        <v>128</v>
      </c>
      <c r="AV52" s="44">
        <v>285</v>
      </c>
      <c r="AW52" s="55">
        <f t="shared" si="15"/>
        <v>36480</v>
      </c>
      <c r="AX52" s="44">
        <v>20</v>
      </c>
      <c r="AY52" s="44">
        <v>48</v>
      </c>
      <c r="AZ52" s="55">
        <f t="shared" si="16"/>
        <v>960</v>
      </c>
      <c r="BA52" s="44">
        <v>0</v>
      </c>
      <c r="BB52" s="44">
        <v>0</v>
      </c>
      <c r="BC52" s="55">
        <f t="shared" si="17"/>
        <v>0</v>
      </c>
      <c r="BD52" s="44">
        <v>0</v>
      </c>
      <c r="BE52" s="44">
        <v>0</v>
      </c>
      <c r="BF52" s="55">
        <f t="shared" si="18"/>
        <v>0</v>
      </c>
      <c r="BG52" s="44">
        <v>7</v>
      </c>
      <c r="BH52" s="44">
        <v>102</v>
      </c>
      <c r="BI52" s="55">
        <f t="shared" si="19"/>
        <v>714</v>
      </c>
      <c r="BJ52" s="44">
        <v>0</v>
      </c>
      <c r="BK52" s="44">
        <v>0</v>
      </c>
      <c r="BL52" s="55">
        <f t="shared" si="20"/>
        <v>0</v>
      </c>
      <c r="BM52" s="44">
        <v>203</v>
      </c>
      <c r="BN52" s="44">
        <v>8059</v>
      </c>
      <c r="BO52" s="45">
        <f t="shared" si="21"/>
        <v>1635977</v>
      </c>
      <c r="BP52" s="44">
        <v>200</v>
      </c>
      <c r="BQ52" s="44">
        <v>4952</v>
      </c>
      <c r="BR52" s="45">
        <f t="shared" si="22"/>
        <v>990400</v>
      </c>
      <c r="BS52" s="44">
        <v>109</v>
      </c>
      <c r="BT52" s="55">
        <f t="shared" si="24"/>
        <v>463.39712918660285</v>
      </c>
    </row>
    <row r="53" spans="1:72" ht="14.25">
      <c r="A53" s="43" t="s">
        <v>45</v>
      </c>
      <c r="B53" s="44">
        <v>215</v>
      </c>
      <c r="C53" s="44">
        <v>3087</v>
      </c>
      <c r="D53" s="45">
        <f t="shared" si="23"/>
        <v>663705</v>
      </c>
      <c r="E53" s="44">
        <v>77</v>
      </c>
      <c r="F53" s="44">
        <v>191</v>
      </c>
      <c r="G53" s="55">
        <f t="shared" si="1"/>
        <v>14707</v>
      </c>
      <c r="H53" s="44">
        <v>0</v>
      </c>
      <c r="I53" s="44">
        <v>0</v>
      </c>
      <c r="J53" s="55">
        <f t="shared" si="2"/>
        <v>0</v>
      </c>
      <c r="K53" s="44">
        <v>22</v>
      </c>
      <c r="L53" s="44">
        <v>235</v>
      </c>
      <c r="M53" s="55">
        <f t="shared" si="3"/>
        <v>5170</v>
      </c>
      <c r="N53" s="44">
        <v>0</v>
      </c>
      <c r="O53" s="44">
        <v>0</v>
      </c>
      <c r="P53" s="55">
        <f t="shared" si="4"/>
        <v>0</v>
      </c>
      <c r="Q53" s="44">
        <v>172</v>
      </c>
      <c r="R53" s="44">
        <v>58</v>
      </c>
      <c r="S53" s="55">
        <f t="shared" si="5"/>
        <v>9976</v>
      </c>
      <c r="T53" s="44">
        <v>0</v>
      </c>
      <c r="U53" s="44">
        <v>0</v>
      </c>
      <c r="V53" s="55">
        <f t="shared" si="6"/>
        <v>0</v>
      </c>
      <c r="W53" s="44">
        <v>1</v>
      </c>
      <c r="X53" s="44">
        <v>6</v>
      </c>
      <c r="Y53" s="55">
        <f t="shared" si="7"/>
        <v>6</v>
      </c>
      <c r="Z53" s="44">
        <v>59</v>
      </c>
      <c r="AA53" s="44">
        <v>465</v>
      </c>
      <c r="AB53" s="55">
        <f t="shared" si="8"/>
        <v>27435</v>
      </c>
      <c r="AC53" s="44">
        <v>0</v>
      </c>
      <c r="AD53" s="44">
        <v>0</v>
      </c>
      <c r="AE53" s="55">
        <f t="shared" si="9"/>
        <v>0</v>
      </c>
      <c r="AF53" s="44">
        <v>0</v>
      </c>
      <c r="AG53" s="44">
        <v>0</v>
      </c>
      <c r="AH53" s="55">
        <f t="shared" si="10"/>
        <v>0</v>
      </c>
      <c r="AI53" s="44">
        <v>0</v>
      </c>
      <c r="AJ53" s="44">
        <v>0</v>
      </c>
      <c r="AK53" s="55">
        <f t="shared" si="11"/>
        <v>0</v>
      </c>
      <c r="AL53" s="44">
        <v>0</v>
      </c>
      <c r="AM53" s="44">
        <v>0</v>
      </c>
      <c r="AN53" s="55">
        <f t="shared" si="12"/>
        <v>0</v>
      </c>
      <c r="AO53" s="44">
        <v>0</v>
      </c>
      <c r="AP53" s="44">
        <v>0</v>
      </c>
      <c r="AQ53" s="55">
        <f t="shared" si="13"/>
        <v>0</v>
      </c>
      <c r="AR53" s="44">
        <v>0</v>
      </c>
      <c r="AS53" s="44">
        <v>0</v>
      </c>
      <c r="AT53" s="55">
        <f t="shared" si="14"/>
        <v>0</v>
      </c>
      <c r="AU53" s="44">
        <v>98</v>
      </c>
      <c r="AV53" s="44">
        <v>238</v>
      </c>
      <c r="AW53" s="55">
        <f t="shared" si="15"/>
        <v>23324</v>
      </c>
      <c r="AX53" s="44">
        <v>20</v>
      </c>
      <c r="AY53" s="44">
        <v>50</v>
      </c>
      <c r="AZ53" s="55">
        <f t="shared" si="16"/>
        <v>1000</v>
      </c>
      <c r="BA53" s="44">
        <v>0</v>
      </c>
      <c r="BB53" s="44">
        <v>0</v>
      </c>
      <c r="BC53" s="55">
        <f t="shared" si="17"/>
        <v>0</v>
      </c>
      <c r="BD53" s="44">
        <v>0</v>
      </c>
      <c r="BE53" s="44">
        <v>0</v>
      </c>
      <c r="BF53" s="55">
        <f t="shared" si="18"/>
        <v>0</v>
      </c>
      <c r="BG53" s="44">
        <v>3</v>
      </c>
      <c r="BH53" s="44">
        <v>45</v>
      </c>
      <c r="BI53" s="55">
        <f t="shared" si="19"/>
        <v>135</v>
      </c>
      <c r="BJ53" s="44">
        <v>0</v>
      </c>
      <c r="BK53" s="44">
        <v>0</v>
      </c>
      <c r="BL53" s="55">
        <f t="shared" si="20"/>
        <v>0</v>
      </c>
      <c r="BM53" s="44">
        <v>213</v>
      </c>
      <c r="BN53" s="44">
        <v>8742</v>
      </c>
      <c r="BO53" s="45">
        <f t="shared" si="21"/>
        <v>1862046</v>
      </c>
      <c r="BP53" s="44">
        <v>211</v>
      </c>
      <c r="BQ53" s="44">
        <v>5355</v>
      </c>
      <c r="BR53" s="45">
        <f t="shared" si="22"/>
        <v>1129905</v>
      </c>
      <c r="BS53" s="44">
        <v>150</v>
      </c>
      <c r="BT53" s="55">
        <f t="shared" si="24"/>
        <v>380.24651162790695</v>
      </c>
    </row>
    <row r="54" spans="1:72" ht="14.25">
      <c r="A54" s="43" t="s">
        <v>46</v>
      </c>
      <c r="B54" s="44">
        <v>341</v>
      </c>
      <c r="C54" s="44">
        <v>2925</v>
      </c>
      <c r="D54" s="45">
        <f t="shared" si="23"/>
        <v>997425</v>
      </c>
      <c r="E54" s="44">
        <v>100</v>
      </c>
      <c r="F54" s="44">
        <v>191</v>
      </c>
      <c r="G54" s="55">
        <f t="shared" si="1"/>
        <v>19100</v>
      </c>
      <c r="H54" s="44">
        <v>341</v>
      </c>
      <c r="I54" s="44">
        <v>93</v>
      </c>
      <c r="J54" s="55">
        <f t="shared" si="2"/>
        <v>31713</v>
      </c>
      <c r="K54" s="44">
        <v>49</v>
      </c>
      <c r="L54" s="44">
        <v>257</v>
      </c>
      <c r="M54" s="55">
        <f t="shared" si="3"/>
        <v>12593</v>
      </c>
      <c r="N54" s="44">
        <v>0</v>
      </c>
      <c r="O54" s="44">
        <v>0</v>
      </c>
      <c r="P54" s="55">
        <f t="shared" si="4"/>
        <v>0</v>
      </c>
      <c r="Q54" s="44">
        <v>235</v>
      </c>
      <c r="R54" s="44">
        <v>52</v>
      </c>
      <c r="S54" s="55">
        <f t="shared" si="5"/>
        <v>12220</v>
      </c>
      <c r="T54" s="44">
        <v>0</v>
      </c>
      <c r="U54" s="44">
        <v>0</v>
      </c>
      <c r="V54" s="55">
        <f t="shared" si="6"/>
        <v>0</v>
      </c>
      <c r="W54" s="44">
        <v>0</v>
      </c>
      <c r="X54" s="44">
        <v>0</v>
      </c>
      <c r="Y54" s="55">
        <f t="shared" si="7"/>
        <v>0</v>
      </c>
      <c r="Z54" s="44">
        <v>80</v>
      </c>
      <c r="AA54" s="44">
        <v>556</v>
      </c>
      <c r="AB54" s="55">
        <f t="shared" si="8"/>
        <v>44480</v>
      </c>
      <c r="AC54" s="44">
        <v>0</v>
      </c>
      <c r="AD54" s="44">
        <v>0</v>
      </c>
      <c r="AE54" s="55">
        <f t="shared" si="9"/>
        <v>0</v>
      </c>
      <c r="AF54" s="44">
        <v>0</v>
      </c>
      <c r="AG54" s="44">
        <v>0</v>
      </c>
      <c r="AH54" s="55">
        <f t="shared" si="10"/>
        <v>0</v>
      </c>
      <c r="AI54" s="44">
        <v>0</v>
      </c>
      <c r="AJ54" s="44">
        <v>0</v>
      </c>
      <c r="AK54" s="55">
        <f t="shared" si="11"/>
        <v>0</v>
      </c>
      <c r="AL54" s="44">
        <v>0</v>
      </c>
      <c r="AM54" s="44">
        <v>0</v>
      </c>
      <c r="AN54" s="55">
        <f t="shared" si="12"/>
        <v>0</v>
      </c>
      <c r="AO54" s="44">
        <v>0</v>
      </c>
      <c r="AP54" s="44">
        <v>0</v>
      </c>
      <c r="AQ54" s="55">
        <f t="shared" si="13"/>
        <v>0</v>
      </c>
      <c r="AR54" s="44">
        <v>0</v>
      </c>
      <c r="AS54" s="44">
        <v>0</v>
      </c>
      <c r="AT54" s="55">
        <f t="shared" si="14"/>
        <v>0</v>
      </c>
      <c r="AU54" s="44">
        <v>198</v>
      </c>
      <c r="AV54" s="44">
        <v>384</v>
      </c>
      <c r="AW54" s="55">
        <f t="shared" si="15"/>
        <v>76032</v>
      </c>
      <c r="AX54" s="44">
        <v>0</v>
      </c>
      <c r="AY54" s="44">
        <v>0</v>
      </c>
      <c r="AZ54" s="55">
        <f t="shared" si="16"/>
        <v>0</v>
      </c>
      <c r="BA54" s="44">
        <v>0</v>
      </c>
      <c r="BB54" s="44">
        <v>0</v>
      </c>
      <c r="BC54" s="55">
        <f t="shared" si="17"/>
        <v>0</v>
      </c>
      <c r="BD54" s="44">
        <v>0</v>
      </c>
      <c r="BE54" s="44">
        <v>0</v>
      </c>
      <c r="BF54" s="55">
        <f t="shared" si="18"/>
        <v>0</v>
      </c>
      <c r="BG54" s="44">
        <v>2</v>
      </c>
      <c r="BH54" s="44">
        <v>130</v>
      </c>
      <c r="BI54" s="55">
        <f t="shared" si="19"/>
        <v>260</v>
      </c>
      <c r="BJ54" s="44">
        <v>0</v>
      </c>
      <c r="BK54" s="44">
        <v>0</v>
      </c>
      <c r="BL54" s="55">
        <f t="shared" si="20"/>
        <v>0</v>
      </c>
      <c r="BM54" s="44">
        <v>311</v>
      </c>
      <c r="BN54" s="44">
        <v>8319</v>
      </c>
      <c r="BO54" s="45">
        <f t="shared" si="21"/>
        <v>2587209</v>
      </c>
      <c r="BP54" s="44">
        <v>310</v>
      </c>
      <c r="BQ54" s="44">
        <v>4990</v>
      </c>
      <c r="BR54" s="45">
        <f t="shared" si="22"/>
        <v>1546900</v>
      </c>
      <c r="BS54" s="44">
        <v>174</v>
      </c>
      <c r="BT54" s="55">
        <f t="shared" si="24"/>
        <v>575.9472140762464</v>
      </c>
    </row>
    <row r="55" spans="1:72" ht="14.25">
      <c r="A55" s="43" t="s">
        <v>47</v>
      </c>
      <c r="B55" s="44">
        <v>342</v>
      </c>
      <c r="C55" s="44">
        <v>2949</v>
      </c>
      <c r="D55" s="45">
        <f t="shared" si="23"/>
        <v>1008558</v>
      </c>
      <c r="E55" s="44">
        <v>140</v>
      </c>
      <c r="F55" s="44">
        <v>219</v>
      </c>
      <c r="G55" s="55">
        <f t="shared" si="1"/>
        <v>30660</v>
      </c>
      <c r="H55" s="44">
        <v>342</v>
      </c>
      <c r="I55" s="44">
        <v>94</v>
      </c>
      <c r="J55" s="55">
        <f t="shared" si="2"/>
        <v>32148</v>
      </c>
      <c r="K55" s="44">
        <v>49</v>
      </c>
      <c r="L55" s="44">
        <v>260</v>
      </c>
      <c r="M55" s="55">
        <f t="shared" si="3"/>
        <v>12740</v>
      </c>
      <c r="N55" s="44">
        <v>0</v>
      </c>
      <c r="O55" s="44">
        <v>0</v>
      </c>
      <c r="P55" s="55">
        <f t="shared" si="4"/>
        <v>0</v>
      </c>
      <c r="Q55" s="44">
        <v>245</v>
      </c>
      <c r="R55" s="44">
        <v>75</v>
      </c>
      <c r="S55" s="55">
        <f t="shared" si="5"/>
        <v>18375</v>
      </c>
      <c r="T55" s="44">
        <v>0</v>
      </c>
      <c r="U55" s="44">
        <v>0</v>
      </c>
      <c r="V55" s="55">
        <f t="shared" si="6"/>
        <v>0</v>
      </c>
      <c r="W55" s="44">
        <v>40</v>
      </c>
      <c r="X55" s="44">
        <v>28</v>
      </c>
      <c r="Y55" s="55">
        <f t="shared" si="7"/>
        <v>1120</v>
      </c>
      <c r="Z55" s="44">
        <v>53</v>
      </c>
      <c r="AA55" s="44">
        <v>629</v>
      </c>
      <c r="AB55" s="55">
        <f t="shared" si="8"/>
        <v>33337</v>
      </c>
      <c r="AC55" s="44">
        <v>0</v>
      </c>
      <c r="AD55" s="44">
        <v>0</v>
      </c>
      <c r="AE55" s="55">
        <f t="shared" si="9"/>
        <v>0</v>
      </c>
      <c r="AF55" s="44">
        <v>0</v>
      </c>
      <c r="AG55" s="44">
        <v>0</v>
      </c>
      <c r="AH55" s="55">
        <f t="shared" si="10"/>
        <v>0</v>
      </c>
      <c r="AI55" s="44">
        <v>0</v>
      </c>
      <c r="AJ55" s="44">
        <v>0</v>
      </c>
      <c r="AK55" s="55">
        <f t="shared" si="11"/>
        <v>0</v>
      </c>
      <c r="AL55" s="44">
        <v>0</v>
      </c>
      <c r="AM55" s="44">
        <v>0</v>
      </c>
      <c r="AN55" s="55">
        <f t="shared" si="12"/>
        <v>0</v>
      </c>
      <c r="AO55" s="44">
        <v>0</v>
      </c>
      <c r="AP55" s="44">
        <v>0</v>
      </c>
      <c r="AQ55" s="55">
        <f t="shared" si="13"/>
        <v>0</v>
      </c>
      <c r="AR55" s="44">
        <v>0</v>
      </c>
      <c r="AS55" s="44">
        <v>0</v>
      </c>
      <c r="AT55" s="55">
        <f t="shared" si="14"/>
        <v>0</v>
      </c>
      <c r="AU55" s="44">
        <v>226</v>
      </c>
      <c r="AV55" s="44">
        <v>413</v>
      </c>
      <c r="AW55" s="55">
        <f t="shared" si="15"/>
        <v>93338</v>
      </c>
      <c r="AX55" s="44">
        <v>0</v>
      </c>
      <c r="AY55" s="44">
        <v>0</v>
      </c>
      <c r="AZ55" s="55">
        <f t="shared" si="16"/>
        <v>0</v>
      </c>
      <c r="BA55" s="44">
        <v>0</v>
      </c>
      <c r="BB55" s="44">
        <v>0</v>
      </c>
      <c r="BC55" s="55">
        <f t="shared" si="17"/>
        <v>0</v>
      </c>
      <c r="BD55" s="44">
        <v>37</v>
      </c>
      <c r="BE55" s="44">
        <v>96</v>
      </c>
      <c r="BF55" s="55">
        <f t="shared" si="18"/>
        <v>3552</v>
      </c>
      <c r="BG55" s="44">
        <v>106</v>
      </c>
      <c r="BH55" s="44">
        <v>97</v>
      </c>
      <c r="BI55" s="55">
        <f t="shared" si="19"/>
        <v>10282</v>
      </c>
      <c r="BJ55" s="44">
        <v>0</v>
      </c>
      <c r="BK55" s="44">
        <v>0</v>
      </c>
      <c r="BL55" s="55">
        <f t="shared" si="20"/>
        <v>0</v>
      </c>
      <c r="BM55" s="44">
        <v>310</v>
      </c>
      <c r="BN55" s="44">
        <v>9180</v>
      </c>
      <c r="BO55" s="45">
        <f t="shared" si="21"/>
        <v>2845800</v>
      </c>
      <c r="BP55" s="44">
        <v>308</v>
      </c>
      <c r="BQ55" s="44">
        <v>5478</v>
      </c>
      <c r="BR55" s="45">
        <f t="shared" si="22"/>
        <v>1687224</v>
      </c>
      <c r="BS55" s="44">
        <v>206</v>
      </c>
      <c r="BT55" s="55">
        <f t="shared" si="24"/>
        <v>688.7485380116959</v>
      </c>
    </row>
    <row r="56" spans="1:72" ht="14.25">
      <c r="A56" s="43" t="s">
        <v>48</v>
      </c>
      <c r="B56" s="44">
        <v>111</v>
      </c>
      <c r="C56" s="44">
        <v>3067</v>
      </c>
      <c r="D56" s="45">
        <f t="shared" si="23"/>
        <v>340437</v>
      </c>
      <c r="E56" s="44">
        <v>55</v>
      </c>
      <c r="F56" s="44">
        <v>207</v>
      </c>
      <c r="G56" s="55">
        <f t="shared" si="1"/>
        <v>11385</v>
      </c>
      <c r="H56" s="44">
        <v>0</v>
      </c>
      <c r="I56" s="44">
        <v>0</v>
      </c>
      <c r="J56" s="55">
        <f t="shared" si="2"/>
        <v>0</v>
      </c>
      <c r="K56" s="44">
        <v>16</v>
      </c>
      <c r="L56" s="44">
        <v>184</v>
      </c>
      <c r="M56" s="55">
        <f t="shared" si="3"/>
        <v>2944</v>
      </c>
      <c r="N56" s="44">
        <v>0</v>
      </c>
      <c r="O56" s="44">
        <v>0</v>
      </c>
      <c r="P56" s="55">
        <f t="shared" si="4"/>
        <v>0</v>
      </c>
      <c r="Q56" s="44">
        <v>71</v>
      </c>
      <c r="R56" s="44">
        <v>128</v>
      </c>
      <c r="S56" s="55">
        <f t="shared" si="5"/>
        <v>9088</v>
      </c>
      <c r="T56" s="44">
        <v>1</v>
      </c>
      <c r="U56" s="44">
        <v>300</v>
      </c>
      <c r="V56" s="55">
        <f t="shared" si="6"/>
        <v>300</v>
      </c>
      <c r="W56" s="44">
        <v>2</v>
      </c>
      <c r="X56" s="44">
        <v>5</v>
      </c>
      <c r="Y56" s="55">
        <f t="shared" si="7"/>
        <v>10</v>
      </c>
      <c r="Z56" s="44">
        <v>39</v>
      </c>
      <c r="AA56" s="44">
        <v>253</v>
      </c>
      <c r="AB56" s="55">
        <f t="shared" si="8"/>
        <v>9867</v>
      </c>
      <c r="AC56" s="44">
        <v>0</v>
      </c>
      <c r="AD56" s="44">
        <v>0</v>
      </c>
      <c r="AE56" s="55">
        <f t="shared" si="9"/>
        <v>0</v>
      </c>
      <c r="AF56" s="44">
        <v>0</v>
      </c>
      <c r="AG56" s="44">
        <v>0</v>
      </c>
      <c r="AH56" s="55">
        <f t="shared" si="10"/>
        <v>0</v>
      </c>
      <c r="AI56" s="44">
        <v>0</v>
      </c>
      <c r="AJ56" s="44">
        <v>0</v>
      </c>
      <c r="AK56" s="55">
        <f t="shared" si="11"/>
        <v>0</v>
      </c>
      <c r="AL56" s="44">
        <v>0</v>
      </c>
      <c r="AM56" s="44">
        <v>0</v>
      </c>
      <c r="AN56" s="55">
        <f t="shared" si="12"/>
        <v>0</v>
      </c>
      <c r="AO56" s="44">
        <v>0</v>
      </c>
      <c r="AP56" s="44">
        <v>0</v>
      </c>
      <c r="AQ56" s="55">
        <f t="shared" si="13"/>
        <v>0</v>
      </c>
      <c r="AR56" s="44">
        <v>0</v>
      </c>
      <c r="AS56" s="44">
        <v>0</v>
      </c>
      <c r="AT56" s="55">
        <f t="shared" si="14"/>
        <v>0</v>
      </c>
      <c r="AU56" s="44">
        <v>29</v>
      </c>
      <c r="AV56" s="44">
        <v>203</v>
      </c>
      <c r="AW56" s="55">
        <f t="shared" si="15"/>
        <v>5887</v>
      </c>
      <c r="AX56" s="44">
        <v>59</v>
      </c>
      <c r="AY56" s="44">
        <v>56</v>
      </c>
      <c r="AZ56" s="55">
        <f t="shared" si="16"/>
        <v>3304</v>
      </c>
      <c r="BA56" s="44">
        <v>0</v>
      </c>
      <c r="BB56" s="44">
        <v>0</v>
      </c>
      <c r="BC56" s="55">
        <f t="shared" si="17"/>
        <v>0</v>
      </c>
      <c r="BD56" s="44">
        <v>0</v>
      </c>
      <c r="BE56" s="44">
        <v>0</v>
      </c>
      <c r="BF56" s="55">
        <f t="shared" si="18"/>
        <v>0</v>
      </c>
      <c r="BG56" s="44">
        <v>0</v>
      </c>
      <c r="BH56" s="44">
        <v>0</v>
      </c>
      <c r="BI56" s="55">
        <f t="shared" si="19"/>
        <v>0</v>
      </c>
      <c r="BJ56" s="44">
        <v>0</v>
      </c>
      <c r="BK56" s="44">
        <v>0</v>
      </c>
      <c r="BL56" s="55">
        <f t="shared" si="20"/>
        <v>0</v>
      </c>
      <c r="BM56" s="44">
        <v>107</v>
      </c>
      <c r="BN56" s="44">
        <v>8683</v>
      </c>
      <c r="BO56" s="45">
        <f t="shared" si="21"/>
        <v>929081</v>
      </c>
      <c r="BP56" s="44">
        <v>106</v>
      </c>
      <c r="BQ56" s="44">
        <v>5160</v>
      </c>
      <c r="BR56" s="45">
        <f t="shared" si="22"/>
        <v>546960</v>
      </c>
      <c r="BS56" s="44">
        <v>73</v>
      </c>
      <c r="BT56" s="55">
        <f t="shared" si="24"/>
        <v>385.45045045045043</v>
      </c>
    </row>
    <row r="57" spans="1:72" ht="14.25">
      <c r="A57" s="43" t="s">
        <v>49</v>
      </c>
      <c r="B57" s="44">
        <v>75</v>
      </c>
      <c r="C57" s="44">
        <v>2763</v>
      </c>
      <c r="D57" s="45">
        <f t="shared" si="23"/>
        <v>207225</v>
      </c>
      <c r="E57" s="44">
        <v>27</v>
      </c>
      <c r="F57" s="44">
        <v>201</v>
      </c>
      <c r="G57" s="55">
        <f t="shared" si="1"/>
        <v>5427</v>
      </c>
      <c r="H57" s="44">
        <v>0</v>
      </c>
      <c r="I57" s="44">
        <v>0</v>
      </c>
      <c r="J57" s="55">
        <f t="shared" si="2"/>
        <v>0</v>
      </c>
      <c r="K57" s="44">
        <v>14</v>
      </c>
      <c r="L57" s="44">
        <v>178</v>
      </c>
      <c r="M57" s="55">
        <f t="shared" si="3"/>
        <v>2492</v>
      </c>
      <c r="N57" s="44">
        <v>0</v>
      </c>
      <c r="O57" s="44">
        <v>0</v>
      </c>
      <c r="P57" s="55">
        <f t="shared" si="4"/>
        <v>0</v>
      </c>
      <c r="Q57" s="44">
        <v>53</v>
      </c>
      <c r="R57" s="44">
        <v>82</v>
      </c>
      <c r="S57" s="55">
        <f t="shared" si="5"/>
        <v>4346</v>
      </c>
      <c r="T57" s="44">
        <v>0</v>
      </c>
      <c r="U57" s="44">
        <v>0</v>
      </c>
      <c r="V57" s="55">
        <f t="shared" si="6"/>
        <v>0</v>
      </c>
      <c r="W57" s="44">
        <v>1</v>
      </c>
      <c r="X57" s="44">
        <v>605</v>
      </c>
      <c r="Y57" s="55">
        <f t="shared" si="7"/>
        <v>605</v>
      </c>
      <c r="Z57" s="44">
        <v>16</v>
      </c>
      <c r="AA57" s="44">
        <v>237</v>
      </c>
      <c r="AB57" s="55">
        <f t="shared" si="8"/>
        <v>3792</v>
      </c>
      <c r="AC57" s="44">
        <v>0</v>
      </c>
      <c r="AD57" s="44">
        <v>0</v>
      </c>
      <c r="AE57" s="55">
        <f t="shared" si="9"/>
        <v>0</v>
      </c>
      <c r="AF57" s="44">
        <v>0</v>
      </c>
      <c r="AG57" s="44">
        <v>0</v>
      </c>
      <c r="AH57" s="55">
        <f t="shared" si="10"/>
        <v>0</v>
      </c>
      <c r="AI57" s="44">
        <v>0</v>
      </c>
      <c r="AJ57" s="44">
        <v>0</v>
      </c>
      <c r="AK57" s="55">
        <f t="shared" si="11"/>
        <v>0</v>
      </c>
      <c r="AL57" s="44">
        <v>0</v>
      </c>
      <c r="AM57" s="44">
        <v>0</v>
      </c>
      <c r="AN57" s="55">
        <f t="shared" si="12"/>
        <v>0</v>
      </c>
      <c r="AO57" s="44">
        <v>0</v>
      </c>
      <c r="AP57" s="44">
        <v>0</v>
      </c>
      <c r="AQ57" s="55">
        <f t="shared" si="13"/>
        <v>0</v>
      </c>
      <c r="AR57" s="44">
        <v>0</v>
      </c>
      <c r="AS57" s="44">
        <v>0</v>
      </c>
      <c r="AT57" s="55">
        <f t="shared" si="14"/>
        <v>0</v>
      </c>
      <c r="AU57" s="44">
        <v>12</v>
      </c>
      <c r="AV57" s="44">
        <v>62</v>
      </c>
      <c r="AW57" s="55">
        <f t="shared" si="15"/>
        <v>744</v>
      </c>
      <c r="AX57" s="44">
        <v>34</v>
      </c>
      <c r="AY57" s="44">
        <v>39</v>
      </c>
      <c r="AZ57" s="55">
        <f t="shared" si="16"/>
        <v>1326</v>
      </c>
      <c r="BA57" s="44">
        <v>0</v>
      </c>
      <c r="BB57" s="44">
        <v>0</v>
      </c>
      <c r="BC57" s="55">
        <f t="shared" si="17"/>
        <v>0</v>
      </c>
      <c r="BD57" s="44">
        <v>0</v>
      </c>
      <c r="BE57" s="44">
        <v>0</v>
      </c>
      <c r="BF57" s="55">
        <f t="shared" si="18"/>
        <v>0</v>
      </c>
      <c r="BG57" s="44">
        <v>0</v>
      </c>
      <c r="BH57" s="44">
        <v>0</v>
      </c>
      <c r="BI57" s="55">
        <f t="shared" si="19"/>
        <v>0</v>
      </c>
      <c r="BJ57" s="44">
        <v>0</v>
      </c>
      <c r="BK57" s="44">
        <v>0</v>
      </c>
      <c r="BL57" s="55">
        <f t="shared" si="20"/>
        <v>0</v>
      </c>
      <c r="BM57" s="44">
        <v>78</v>
      </c>
      <c r="BN57" s="44">
        <v>7844</v>
      </c>
      <c r="BO57" s="45">
        <f t="shared" si="21"/>
        <v>611832</v>
      </c>
      <c r="BP57" s="44">
        <v>78</v>
      </c>
      <c r="BQ57" s="44">
        <v>4498</v>
      </c>
      <c r="BR57" s="45">
        <f t="shared" si="22"/>
        <v>350844</v>
      </c>
      <c r="BS57" s="44">
        <v>40</v>
      </c>
      <c r="BT57" s="55">
        <f t="shared" si="24"/>
        <v>249.76</v>
      </c>
    </row>
    <row r="58" spans="1:72" ht="14.25">
      <c r="A58" s="43" t="s">
        <v>50</v>
      </c>
      <c r="B58" s="44">
        <v>57</v>
      </c>
      <c r="C58" s="44">
        <v>2841</v>
      </c>
      <c r="D58" s="45">
        <f t="shared" si="23"/>
        <v>161937</v>
      </c>
      <c r="E58" s="44">
        <v>30</v>
      </c>
      <c r="F58" s="44">
        <v>196</v>
      </c>
      <c r="G58" s="55">
        <f t="shared" si="1"/>
        <v>5880</v>
      </c>
      <c r="H58" s="44">
        <v>0</v>
      </c>
      <c r="I58" s="44">
        <v>0</v>
      </c>
      <c r="J58" s="55">
        <f t="shared" si="2"/>
        <v>0</v>
      </c>
      <c r="K58" s="44">
        <v>17</v>
      </c>
      <c r="L58" s="44">
        <v>95</v>
      </c>
      <c r="M58" s="55">
        <f t="shared" si="3"/>
        <v>1615</v>
      </c>
      <c r="N58" s="44">
        <v>0</v>
      </c>
      <c r="O58" s="44">
        <v>0</v>
      </c>
      <c r="P58" s="55">
        <f t="shared" si="4"/>
        <v>0</v>
      </c>
      <c r="Q58" s="44">
        <v>45</v>
      </c>
      <c r="R58" s="44">
        <v>90</v>
      </c>
      <c r="S58" s="55">
        <f t="shared" si="5"/>
        <v>4050</v>
      </c>
      <c r="T58" s="44">
        <v>0</v>
      </c>
      <c r="U58" s="44">
        <v>0</v>
      </c>
      <c r="V58" s="55">
        <f t="shared" si="6"/>
        <v>0</v>
      </c>
      <c r="W58" s="44">
        <v>8</v>
      </c>
      <c r="X58" s="44">
        <v>109</v>
      </c>
      <c r="Y58" s="55">
        <f t="shared" si="7"/>
        <v>872</v>
      </c>
      <c r="Z58" s="44">
        <v>20</v>
      </c>
      <c r="AA58" s="44">
        <v>221</v>
      </c>
      <c r="AB58" s="55">
        <f t="shared" si="8"/>
        <v>4420</v>
      </c>
      <c r="AC58" s="44">
        <v>0</v>
      </c>
      <c r="AD58" s="44">
        <v>0</v>
      </c>
      <c r="AE58" s="55">
        <f t="shared" si="9"/>
        <v>0</v>
      </c>
      <c r="AF58" s="44">
        <v>0</v>
      </c>
      <c r="AG58" s="44">
        <v>0</v>
      </c>
      <c r="AH58" s="55">
        <f t="shared" si="10"/>
        <v>0</v>
      </c>
      <c r="AI58" s="44">
        <v>0</v>
      </c>
      <c r="AJ58" s="44">
        <v>0</v>
      </c>
      <c r="AK58" s="55">
        <f t="shared" si="11"/>
        <v>0</v>
      </c>
      <c r="AL58" s="44">
        <v>0</v>
      </c>
      <c r="AM58" s="44">
        <v>0</v>
      </c>
      <c r="AN58" s="55">
        <f t="shared" si="12"/>
        <v>0</v>
      </c>
      <c r="AO58" s="44">
        <v>0</v>
      </c>
      <c r="AP58" s="44">
        <v>0</v>
      </c>
      <c r="AQ58" s="55">
        <f t="shared" si="13"/>
        <v>0</v>
      </c>
      <c r="AR58" s="44">
        <v>0</v>
      </c>
      <c r="AS58" s="44">
        <v>0</v>
      </c>
      <c r="AT58" s="55">
        <f t="shared" si="14"/>
        <v>0</v>
      </c>
      <c r="AU58" s="44">
        <v>3</v>
      </c>
      <c r="AV58" s="44">
        <v>532</v>
      </c>
      <c r="AW58" s="55">
        <f t="shared" si="15"/>
        <v>1596</v>
      </c>
      <c r="AX58" s="44">
        <v>29</v>
      </c>
      <c r="AY58" s="44">
        <v>58</v>
      </c>
      <c r="AZ58" s="55">
        <f t="shared" si="16"/>
        <v>1682</v>
      </c>
      <c r="BA58" s="44">
        <v>0</v>
      </c>
      <c r="BB58" s="44">
        <v>0</v>
      </c>
      <c r="BC58" s="55">
        <f t="shared" si="17"/>
        <v>0</v>
      </c>
      <c r="BD58" s="44">
        <v>0</v>
      </c>
      <c r="BE58" s="44">
        <v>0</v>
      </c>
      <c r="BF58" s="55">
        <f t="shared" si="18"/>
        <v>0</v>
      </c>
      <c r="BG58" s="44">
        <v>0</v>
      </c>
      <c r="BH58" s="44">
        <v>0</v>
      </c>
      <c r="BI58" s="55">
        <f t="shared" si="19"/>
        <v>0</v>
      </c>
      <c r="BJ58" s="44">
        <v>0</v>
      </c>
      <c r="BK58" s="44">
        <v>0</v>
      </c>
      <c r="BL58" s="55">
        <f t="shared" si="20"/>
        <v>0</v>
      </c>
      <c r="BM58" s="44">
        <v>57</v>
      </c>
      <c r="BN58" s="44">
        <v>8245</v>
      </c>
      <c r="BO58" s="45">
        <f t="shared" si="21"/>
        <v>469965</v>
      </c>
      <c r="BP58" s="44">
        <v>57</v>
      </c>
      <c r="BQ58" s="44">
        <v>4918</v>
      </c>
      <c r="BR58" s="45">
        <f t="shared" si="22"/>
        <v>280326</v>
      </c>
      <c r="BS58" s="44">
        <v>33</v>
      </c>
      <c r="BT58" s="55">
        <f t="shared" si="24"/>
        <v>352.89473684210526</v>
      </c>
    </row>
    <row r="61" spans="1:72" s="52" customFormat="1" ht="11.25">
      <c r="A61" s="58" t="s">
        <v>94</v>
      </c>
      <c r="B61" s="59">
        <f>SUM(B5:B41)</f>
        <v>42600</v>
      </c>
      <c r="C61" s="58" t="s">
        <v>94</v>
      </c>
      <c r="D61" s="51">
        <f>SUM(D5:D41)</f>
        <v>128348731</v>
      </c>
      <c r="F61" s="58" t="s">
        <v>94</v>
      </c>
      <c r="G61" s="57">
        <f>SUM(G5:G41)</f>
        <v>3181522</v>
      </c>
      <c r="I61" s="58" t="s">
        <v>94</v>
      </c>
      <c r="J61" s="57">
        <f>SUM(J5:J41)</f>
        <v>10953242</v>
      </c>
      <c r="L61" s="58" t="s">
        <v>94</v>
      </c>
      <c r="M61" s="57">
        <f>SUM(M5:M41)</f>
        <v>1957262</v>
      </c>
      <c r="O61" s="58" t="s">
        <v>94</v>
      </c>
      <c r="P61" s="57">
        <f>SUM(P5:P41)</f>
        <v>155099</v>
      </c>
      <c r="R61" s="58" t="s">
        <v>94</v>
      </c>
      <c r="S61" s="57">
        <f>SUM(S5:S41)</f>
        <v>2493566</v>
      </c>
      <c r="U61" s="58" t="s">
        <v>94</v>
      </c>
      <c r="V61" s="57">
        <f>SUM(V5:V41)</f>
        <v>18597</v>
      </c>
      <c r="X61" s="58" t="s">
        <v>94</v>
      </c>
      <c r="Y61" s="57">
        <f>SUM(Y5:Y41)</f>
        <v>7033573</v>
      </c>
      <c r="AA61" s="58" t="s">
        <v>94</v>
      </c>
      <c r="AB61" s="57">
        <f>SUM(AB5:AB41)</f>
        <v>4363980</v>
      </c>
      <c r="AD61" s="58" t="s">
        <v>94</v>
      </c>
      <c r="AE61" s="57">
        <f>SUM(AE5:AE41)</f>
        <v>0</v>
      </c>
      <c r="AG61" s="58" t="s">
        <v>94</v>
      </c>
      <c r="AH61" s="57">
        <f>SUM(AH5:AH41)</f>
        <v>0</v>
      </c>
      <c r="AJ61" s="58" t="s">
        <v>94</v>
      </c>
      <c r="AK61" s="57">
        <f>SUM(AK5:AK41)</f>
        <v>0</v>
      </c>
      <c r="AM61" s="58" t="s">
        <v>94</v>
      </c>
      <c r="AN61" s="57">
        <f>SUM(AN5:AN41)</f>
        <v>0</v>
      </c>
      <c r="AP61" s="58" t="s">
        <v>94</v>
      </c>
      <c r="AQ61" s="57">
        <f>SUM(AQ5:AQ41)</f>
        <v>525</v>
      </c>
      <c r="AS61" s="58" t="s">
        <v>94</v>
      </c>
      <c r="AT61" s="57">
        <f>SUM(AT5:AT41)</f>
        <v>0</v>
      </c>
      <c r="AV61" s="58" t="s">
        <v>94</v>
      </c>
      <c r="AW61" s="57">
        <f>SUM(AW5:AW41)</f>
        <v>11617134</v>
      </c>
      <c r="AY61" s="58" t="s">
        <v>94</v>
      </c>
      <c r="AZ61" s="57">
        <f>SUM(AZ5:AZ41)</f>
        <v>512675</v>
      </c>
      <c r="BB61" s="58" t="s">
        <v>94</v>
      </c>
      <c r="BC61" s="57">
        <f>SUM(BC5:BC41)</f>
        <v>7473</v>
      </c>
      <c r="BE61" s="58" t="s">
        <v>94</v>
      </c>
      <c r="BF61" s="57">
        <f>SUM(BF5:BF41)</f>
        <v>868417</v>
      </c>
      <c r="BH61" s="58" t="s">
        <v>94</v>
      </c>
      <c r="BI61" s="57">
        <f>SUM(BI5:BI41)</f>
        <v>668451</v>
      </c>
      <c r="BK61" s="58" t="s">
        <v>94</v>
      </c>
      <c r="BL61" s="57">
        <f>SUM(BL5:BL41)</f>
        <v>0</v>
      </c>
      <c r="BN61" s="58" t="s">
        <v>94</v>
      </c>
      <c r="BO61" s="51">
        <f>SUM(BO5:BO41)</f>
        <v>357909172</v>
      </c>
      <c r="BQ61" s="58" t="s">
        <v>94</v>
      </c>
      <c r="BR61" s="51">
        <f>SUM(BR5:BR41)</f>
        <v>216880048</v>
      </c>
      <c r="BS61" s="58" t="s">
        <v>94</v>
      </c>
      <c r="BT61" s="57">
        <f>SUM(G61:BL61)</f>
        <v>43831516</v>
      </c>
    </row>
    <row r="62" spans="1:72" s="52" customFormat="1" ht="11.25">
      <c r="A62" s="58" t="s">
        <v>93</v>
      </c>
      <c r="B62" s="59">
        <f>SUM(B43:B58)</f>
        <v>3325</v>
      </c>
      <c r="C62" s="58" t="s">
        <v>93</v>
      </c>
      <c r="D62" s="51">
        <f>SUM(D43:D58)</f>
        <v>9575317</v>
      </c>
      <c r="F62" s="58" t="s">
        <v>93</v>
      </c>
      <c r="G62" s="57">
        <f>SUM(G43:G58)</f>
        <v>232528</v>
      </c>
      <c r="I62" s="58" t="s">
        <v>93</v>
      </c>
      <c r="J62" s="57">
        <f>SUM(J43:J58)</f>
        <v>318018</v>
      </c>
      <c r="L62" s="58" t="s">
        <v>93</v>
      </c>
      <c r="M62" s="57">
        <f>SUM(M43:M58)</f>
        <v>128697</v>
      </c>
      <c r="O62" s="58" t="s">
        <v>93</v>
      </c>
      <c r="P62" s="57">
        <f>SUM(P43:P58)</f>
        <v>0</v>
      </c>
      <c r="R62" s="58" t="s">
        <v>93</v>
      </c>
      <c r="S62" s="57">
        <f>SUM(S43:S58)</f>
        <v>148288</v>
      </c>
      <c r="U62" s="58" t="s">
        <v>93</v>
      </c>
      <c r="V62" s="57">
        <f>SUM(V43:V58)</f>
        <v>920</v>
      </c>
      <c r="X62" s="58" t="s">
        <v>93</v>
      </c>
      <c r="Y62" s="57">
        <f>SUM(Y43:Y58)</f>
        <v>13059</v>
      </c>
      <c r="AA62" s="58" t="s">
        <v>93</v>
      </c>
      <c r="AB62" s="57">
        <f>SUM(AB43:AB58)</f>
        <v>306228</v>
      </c>
      <c r="AD62" s="58" t="s">
        <v>93</v>
      </c>
      <c r="AE62" s="57">
        <f>SUM(AE43:AE58)</f>
        <v>0</v>
      </c>
      <c r="AG62" s="58" t="s">
        <v>93</v>
      </c>
      <c r="AH62" s="57">
        <f>SUM(AH43:AH58)</f>
        <v>0</v>
      </c>
      <c r="AJ62" s="58" t="s">
        <v>93</v>
      </c>
      <c r="AK62" s="57">
        <f>SUM(AK43:AK58)</f>
        <v>0</v>
      </c>
      <c r="AM62" s="58" t="s">
        <v>93</v>
      </c>
      <c r="AN62" s="57">
        <f>SUM(AN43:AN58)</f>
        <v>0</v>
      </c>
      <c r="AP62" s="58" t="s">
        <v>93</v>
      </c>
      <c r="AQ62" s="57">
        <f>SUM(AQ43:AQ58)</f>
        <v>0</v>
      </c>
      <c r="AS62" s="58" t="s">
        <v>93</v>
      </c>
      <c r="AT62" s="57">
        <f>SUM(AT43:AT58)</f>
        <v>0</v>
      </c>
      <c r="AV62" s="58" t="s">
        <v>93</v>
      </c>
      <c r="AW62" s="57">
        <f>SUM(AW43:AW58)</f>
        <v>715516</v>
      </c>
      <c r="AY62" s="58" t="s">
        <v>93</v>
      </c>
      <c r="AZ62" s="57">
        <f>SUM(AZ43:AZ58)</f>
        <v>21846</v>
      </c>
      <c r="BB62" s="58" t="s">
        <v>93</v>
      </c>
      <c r="BC62" s="57">
        <f>SUM(BC43:BC58)</f>
        <v>2565</v>
      </c>
      <c r="BE62" s="58" t="s">
        <v>93</v>
      </c>
      <c r="BF62" s="57">
        <f>SUM(BF43:BF58)</f>
        <v>6972</v>
      </c>
      <c r="BH62" s="58" t="s">
        <v>93</v>
      </c>
      <c r="BI62" s="57">
        <f>SUM(BI43:BI58)</f>
        <v>14850</v>
      </c>
      <c r="BK62" s="58" t="s">
        <v>93</v>
      </c>
      <c r="BL62" s="57">
        <f>SUM(BL43:BL58)</f>
        <v>0</v>
      </c>
      <c r="BN62" s="58" t="s">
        <v>93</v>
      </c>
      <c r="BO62" s="51">
        <f>SUM(BO43:BO58)</f>
        <v>26561206</v>
      </c>
      <c r="BQ62" s="58" t="s">
        <v>93</v>
      </c>
      <c r="BR62" s="51">
        <f>SUM(BR43:BR58)</f>
        <v>15739333</v>
      </c>
      <c r="BS62" s="58" t="s">
        <v>93</v>
      </c>
      <c r="BT62" s="57">
        <f>SUM(G62:BL62)</f>
        <v>1909487</v>
      </c>
    </row>
    <row r="63" spans="1:72" s="52" customFormat="1" ht="11.25">
      <c r="A63" s="58" t="s">
        <v>95</v>
      </c>
      <c r="B63" s="59">
        <f>SUM(B61:B62)</f>
        <v>45925</v>
      </c>
      <c r="C63" s="58" t="s">
        <v>95</v>
      </c>
      <c r="D63" s="51">
        <f>SUM(D61:D62)</f>
        <v>137924048</v>
      </c>
      <c r="F63" s="58" t="s">
        <v>95</v>
      </c>
      <c r="G63" s="57">
        <f>SUM(G61:G62)</f>
        <v>3414050</v>
      </c>
      <c r="I63" s="58" t="s">
        <v>95</v>
      </c>
      <c r="J63" s="57">
        <f>SUM(J61:J62)</f>
        <v>11271260</v>
      </c>
      <c r="L63" s="58" t="s">
        <v>95</v>
      </c>
      <c r="M63" s="57">
        <f>SUM(M61:M62)</f>
        <v>2085959</v>
      </c>
      <c r="O63" s="58" t="s">
        <v>95</v>
      </c>
      <c r="P63" s="57">
        <f>SUM(P61:P62)</f>
        <v>155099</v>
      </c>
      <c r="R63" s="58" t="s">
        <v>95</v>
      </c>
      <c r="S63" s="57">
        <f>SUM(S61:S62)</f>
        <v>2641854</v>
      </c>
      <c r="U63" s="58" t="s">
        <v>95</v>
      </c>
      <c r="V63" s="57">
        <f>SUM(V61:V62)</f>
        <v>19517</v>
      </c>
      <c r="X63" s="58" t="s">
        <v>95</v>
      </c>
      <c r="Y63" s="57">
        <f>SUM(Y61:Y62)</f>
        <v>7046632</v>
      </c>
      <c r="AA63" s="58" t="s">
        <v>95</v>
      </c>
      <c r="AB63" s="57">
        <f>SUM(AB61:AB62)</f>
        <v>4670208</v>
      </c>
      <c r="AD63" s="58" t="s">
        <v>95</v>
      </c>
      <c r="AE63" s="57">
        <f>SUM(AE61:AE62)</f>
        <v>0</v>
      </c>
      <c r="AG63" s="58" t="s">
        <v>95</v>
      </c>
      <c r="AH63" s="57">
        <f>SUM(AH61:AH62)</f>
        <v>0</v>
      </c>
      <c r="AJ63" s="58" t="s">
        <v>95</v>
      </c>
      <c r="AK63" s="57">
        <f>SUM(AK61:AK62)</f>
        <v>0</v>
      </c>
      <c r="AM63" s="58" t="s">
        <v>95</v>
      </c>
      <c r="AN63" s="57">
        <f>SUM(AN61:AN62)</f>
        <v>0</v>
      </c>
      <c r="AP63" s="58" t="s">
        <v>95</v>
      </c>
      <c r="AQ63" s="57">
        <f>SUM(AQ61:AQ62)</f>
        <v>525</v>
      </c>
      <c r="AS63" s="58" t="s">
        <v>95</v>
      </c>
      <c r="AT63" s="57">
        <f>SUM(AT61:AT62)</f>
        <v>0</v>
      </c>
      <c r="AV63" s="58" t="s">
        <v>95</v>
      </c>
      <c r="AW63" s="57">
        <f>SUM(AW61:AW62)</f>
        <v>12332650</v>
      </c>
      <c r="AY63" s="58" t="s">
        <v>95</v>
      </c>
      <c r="AZ63" s="57">
        <f>SUM(AZ61:AZ62)</f>
        <v>534521</v>
      </c>
      <c r="BB63" s="58" t="s">
        <v>95</v>
      </c>
      <c r="BC63" s="57">
        <f>SUM(BC61:BC62)</f>
        <v>10038</v>
      </c>
      <c r="BE63" s="58" t="s">
        <v>95</v>
      </c>
      <c r="BF63" s="57">
        <f>SUM(BF61:BF62)</f>
        <v>875389</v>
      </c>
      <c r="BH63" s="58" t="s">
        <v>95</v>
      </c>
      <c r="BI63" s="57">
        <f>SUM(BI61:BI62)</f>
        <v>683301</v>
      </c>
      <c r="BK63" s="58" t="s">
        <v>95</v>
      </c>
      <c r="BL63" s="57">
        <f>SUM(BL61:BL62)</f>
        <v>0</v>
      </c>
      <c r="BN63" s="58" t="s">
        <v>95</v>
      </c>
      <c r="BO63" s="51">
        <f>SUM(BO61:BO62)</f>
        <v>384470378</v>
      </c>
      <c r="BQ63" s="58" t="s">
        <v>95</v>
      </c>
      <c r="BR63" s="51">
        <f>SUM(BR61:BR62)</f>
        <v>232619381</v>
      </c>
      <c r="BS63" s="58" t="s">
        <v>95</v>
      </c>
      <c r="BT63" s="57">
        <f>SUM(BT61:BT62)</f>
        <v>45741003</v>
      </c>
    </row>
    <row r="64" spans="1:72" s="52" customFormat="1" ht="11.25">
      <c r="A64" s="58" t="s">
        <v>96</v>
      </c>
      <c r="B64" s="59">
        <f>B4+B63</f>
        <v>71116</v>
      </c>
      <c r="C64" s="58" t="s">
        <v>96</v>
      </c>
      <c r="D64" s="51">
        <f>D4+D63</f>
        <v>216620732</v>
      </c>
      <c r="F64" s="58" t="s">
        <v>96</v>
      </c>
      <c r="G64" s="57">
        <f>G4+G63</f>
        <v>5708965</v>
      </c>
      <c r="I64" s="58" t="s">
        <v>96</v>
      </c>
      <c r="J64" s="57">
        <f>J4+J63</f>
        <v>23614850</v>
      </c>
      <c r="L64" s="58" t="s">
        <v>96</v>
      </c>
      <c r="M64" s="57">
        <f>M4+M63</f>
        <v>2781159</v>
      </c>
      <c r="O64" s="58" t="s">
        <v>96</v>
      </c>
      <c r="P64" s="57">
        <f>P4+P63</f>
        <v>589659</v>
      </c>
      <c r="R64" s="58" t="s">
        <v>96</v>
      </c>
      <c r="S64" s="57">
        <f>S4+S63</f>
        <v>5549114</v>
      </c>
      <c r="U64" s="58" t="s">
        <v>96</v>
      </c>
      <c r="V64" s="57">
        <f>V4+V63</f>
        <v>30305</v>
      </c>
      <c r="X64" s="58" t="s">
        <v>96</v>
      </c>
      <c r="Y64" s="57">
        <f>Y4+Y63</f>
        <v>8807832</v>
      </c>
      <c r="AA64" s="58" t="s">
        <v>96</v>
      </c>
      <c r="AB64" s="57">
        <f>AB4+AB63</f>
        <v>5935535</v>
      </c>
      <c r="AD64" s="58" t="s">
        <v>96</v>
      </c>
      <c r="AE64" s="57">
        <f>AE4+AE63</f>
        <v>0</v>
      </c>
      <c r="AG64" s="58" t="s">
        <v>96</v>
      </c>
      <c r="AH64" s="57">
        <f>AH4+AH63</f>
        <v>0</v>
      </c>
      <c r="AJ64" s="58" t="s">
        <v>96</v>
      </c>
      <c r="AK64" s="57">
        <f>AK4+AK63</f>
        <v>23023</v>
      </c>
      <c r="AM64" s="58" t="s">
        <v>96</v>
      </c>
      <c r="AN64" s="57">
        <f>AN4+AN63</f>
        <v>24582</v>
      </c>
      <c r="AP64" s="58" t="s">
        <v>96</v>
      </c>
      <c r="AQ64" s="57">
        <f>AQ4+AQ63</f>
        <v>63225</v>
      </c>
      <c r="AS64" s="58" t="s">
        <v>96</v>
      </c>
      <c r="AT64" s="57">
        <f>AT4+AT63</f>
        <v>0</v>
      </c>
      <c r="AV64" s="58" t="s">
        <v>96</v>
      </c>
      <c r="AW64" s="57">
        <f>AW4+AW63</f>
        <v>20976202</v>
      </c>
      <c r="AY64" s="58" t="s">
        <v>96</v>
      </c>
      <c r="AZ64" s="57">
        <f>AZ4+AZ63</f>
        <v>673823</v>
      </c>
      <c r="BB64" s="58" t="s">
        <v>96</v>
      </c>
      <c r="BC64" s="57">
        <f>BC4+BC63</f>
        <v>27286</v>
      </c>
      <c r="BE64" s="58" t="s">
        <v>96</v>
      </c>
      <c r="BF64" s="57">
        <f>BF4+BF63</f>
        <v>1542129</v>
      </c>
      <c r="BH64" s="58" t="s">
        <v>96</v>
      </c>
      <c r="BI64" s="57">
        <f>BI4+BI63</f>
        <v>1914895</v>
      </c>
      <c r="BK64" s="58" t="s">
        <v>96</v>
      </c>
      <c r="BL64" s="57">
        <f>BL4+BL63</f>
        <v>0</v>
      </c>
      <c r="BN64" s="58" t="s">
        <v>96</v>
      </c>
      <c r="BO64" s="51">
        <f>BO4+BO63</f>
        <v>626362154</v>
      </c>
      <c r="BQ64" s="58" t="s">
        <v>96</v>
      </c>
      <c r="BR64" s="51">
        <f>BR4+BR63</f>
        <v>385939045</v>
      </c>
      <c r="BS64" s="58" t="s">
        <v>96</v>
      </c>
      <c r="BT64" s="57">
        <f>SUM(G64:BL64)</f>
        <v>78262584</v>
      </c>
    </row>
  </sheetData>
  <sheetProtection/>
  <mergeCells count="47">
    <mergeCell ref="AR2:AS2"/>
    <mergeCell ref="T2:U2"/>
    <mergeCell ref="W2:X2"/>
    <mergeCell ref="Z2:AA2"/>
    <mergeCell ref="B2:C2"/>
    <mergeCell ref="E2:F2"/>
    <mergeCell ref="H2:I2"/>
    <mergeCell ref="K2:L2"/>
    <mergeCell ref="N2:O2"/>
    <mergeCell ref="Q2:R2"/>
    <mergeCell ref="BM2:BN2"/>
    <mergeCell ref="BP2:BQ2"/>
    <mergeCell ref="BT2:BT3"/>
    <mergeCell ref="AU2:AV2"/>
    <mergeCell ref="AX2:AY2"/>
    <mergeCell ref="BA2:BB2"/>
    <mergeCell ref="BD2:BE2"/>
    <mergeCell ref="BG2:BH2"/>
    <mergeCell ref="BJ2:BK2"/>
    <mergeCell ref="AW2:AW3"/>
    <mergeCell ref="G2:G3"/>
    <mergeCell ref="AE2:AE3"/>
    <mergeCell ref="AB2:AB3"/>
    <mergeCell ref="Y2:Y3"/>
    <mergeCell ref="V2:V3"/>
    <mergeCell ref="S2:S3"/>
    <mergeCell ref="AC2:AD2"/>
    <mergeCell ref="BI2:BI3"/>
    <mergeCell ref="BF2:BF3"/>
    <mergeCell ref="BC2:BC3"/>
    <mergeCell ref="P2:P3"/>
    <mergeCell ref="M2:M3"/>
    <mergeCell ref="J2:J3"/>
    <mergeCell ref="AF2:AG2"/>
    <mergeCell ref="AI2:AJ2"/>
    <mergeCell ref="AL2:AM2"/>
    <mergeCell ref="AO2:AP2"/>
    <mergeCell ref="BO2:BO3"/>
    <mergeCell ref="BR2:BR3"/>
    <mergeCell ref="AZ2:AZ3"/>
    <mergeCell ref="D2:D3"/>
    <mergeCell ref="AT2:AT3"/>
    <mergeCell ref="AQ2:AQ3"/>
    <mergeCell ref="AN2:AN3"/>
    <mergeCell ref="AK2:AK3"/>
    <mergeCell ref="AH2:AH3"/>
    <mergeCell ref="BL2:BL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61"/>
  <sheetViews>
    <sheetView zoomScalePageLayoutView="0" workbookViewId="0" topLeftCell="Z43">
      <selection activeCell="AL64" sqref="AL64"/>
    </sheetView>
  </sheetViews>
  <sheetFormatPr defaultColWidth="9.00390625" defaultRowHeight="13.5"/>
  <cols>
    <col min="1" max="1" width="16.125" style="0" customWidth="1"/>
    <col min="2" max="2" width="5.25390625" style="0" customWidth="1"/>
    <col min="3" max="3" width="2.25390625" style="0" customWidth="1"/>
    <col min="4" max="4" width="5.00390625" style="0" customWidth="1"/>
    <col min="5" max="5" width="3.625" style="63" customWidth="1"/>
    <col min="6" max="38" width="9.125" style="0" bestFit="1" customWidth="1"/>
    <col min="39" max="39" width="14.375" style="0" customWidth="1"/>
  </cols>
  <sheetData>
    <row r="1" spans="6:39" ht="24" customHeight="1">
      <c r="F1" s="64" t="s">
        <v>132</v>
      </c>
      <c r="G1" s="64" t="s">
        <v>99</v>
      </c>
      <c r="H1" s="64" t="s">
        <v>100</v>
      </c>
      <c r="I1" s="64" t="s">
        <v>101</v>
      </c>
      <c r="J1" s="64" t="s">
        <v>102</v>
      </c>
      <c r="K1" s="64" t="s">
        <v>103</v>
      </c>
      <c r="L1" s="64" t="s">
        <v>104</v>
      </c>
      <c r="M1" s="64" t="s">
        <v>105</v>
      </c>
      <c r="N1" s="64" t="s">
        <v>106</v>
      </c>
      <c r="O1" s="64" t="s">
        <v>107</v>
      </c>
      <c r="P1" s="64" t="s">
        <v>108</v>
      </c>
      <c r="Q1" s="64" t="s">
        <v>109</v>
      </c>
      <c r="R1" s="64" t="s">
        <v>110</v>
      </c>
      <c r="S1" s="64" t="s">
        <v>111</v>
      </c>
      <c r="T1" s="64" t="s">
        <v>112</v>
      </c>
      <c r="U1" s="64" t="s">
        <v>113</v>
      </c>
      <c r="V1" s="64" t="s">
        <v>114</v>
      </c>
      <c r="W1" s="64" t="s">
        <v>115</v>
      </c>
      <c r="X1" s="64" t="s">
        <v>116</v>
      </c>
      <c r="Y1" s="64" t="s">
        <v>117</v>
      </c>
      <c r="Z1" s="64" t="s">
        <v>118</v>
      </c>
      <c r="AA1" s="64" t="s">
        <v>119</v>
      </c>
      <c r="AB1" s="64" t="s">
        <v>120</v>
      </c>
      <c r="AC1" s="64" t="s">
        <v>121</v>
      </c>
      <c r="AD1" s="64" t="s">
        <v>122</v>
      </c>
      <c r="AE1" s="64" t="s">
        <v>123</v>
      </c>
      <c r="AF1" s="64" t="s">
        <v>124</v>
      </c>
      <c r="AG1" s="64" t="s">
        <v>125</v>
      </c>
      <c r="AH1" s="64" t="s">
        <v>126</v>
      </c>
      <c r="AI1" s="64" t="s">
        <v>127</v>
      </c>
      <c r="AJ1" s="64" t="s">
        <v>128</v>
      </c>
      <c r="AK1" s="64" t="s">
        <v>129</v>
      </c>
      <c r="AL1" s="64" t="s">
        <v>130</v>
      </c>
      <c r="AM1" s="64" t="s">
        <v>131</v>
      </c>
    </row>
    <row r="2" spans="1:39" s="68" customFormat="1" ht="14.25">
      <c r="A2" s="48" t="s">
        <v>0</v>
      </c>
      <c r="B2" s="65">
        <v>42</v>
      </c>
      <c r="C2" s="65" t="s">
        <v>98</v>
      </c>
      <c r="D2" s="65">
        <v>3</v>
      </c>
      <c r="E2" s="66"/>
      <c r="F2" s="67">
        <v>25191</v>
      </c>
      <c r="G2" s="67">
        <v>0</v>
      </c>
      <c r="H2" s="67">
        <v>38</v>
      </c>
      <c r="I2" s="67">
        <v>118</v>
      </c>
      <c r="J2" s="67">
        <v>726</v>
      </c>
      <c r="K2" s="67">
        <v>965</v>
      </c>
      <c r="L2" s="67">
        <v>1064</v>
      </c>
      <c r="M2" s="67">
        <v>1258</v>
      </c>
      <c r="N2" s="67">
        <v>1268</v>
      </c>
      <c r="O2" s="67">
        <v>1282</v>
      </c>
      <c r="P2" s="67">
        <v>1202</v>
      </c>
      <c r="Q2" s="67">
        <v>1361</v>
      </c>
      <c r="R2" s="67">
        <v>1405</v>
      </c>
      <c r="S2" s="67">
        <v>1524</v>
      </c>
      <c r="T2" s="67">
        <v>1474</v>
      </c>
      <c r="U2" s="67">
        <v>1419</v>
      </c>
      <c r="V2" s="67">
        <v>1367</v>
      </c>
      <c r="W2" s="67">
        <v>1467</v>
      </c>
      <c r="X2" s="67">
        <v>1529</v>
      </c>
      <c r="Y2" s="67">
        <v>1478</v>
      </c>
      <c r="Z2" s="67">
        <v>740</v>
      </c>
      <c r="AA2" s="67">
        <v>653</v>
      </c>
      <c r="AB2" s="67">
        <v>618</v>
      </c>
      <c r="AC2" s="67">
        <v>588</v>
      </c>
      <c r="AD2" s="67">
        <v>540</v>
      </c>
      <c r="AE2" s="67">
        <v>559</v>
      </c>
      <c r="AF2" s="67">
        <v>221</v>
      </c>
      <c r="AG2" s="67">
        <v>107</v>
      </c>
      <c r="AH2" s="67">
        <v>102</v>
      </c>
      <c r="AI2" s="67">
        <v>56</v>
      </c>
      <c r="AJ2" s="67">
        <v>54</v>
      </c>
      <c r="AK2" s="67">
        <v>4</v>
      </c>
      <c r="AL2" s="67">
        <v>4</v>
      </c>
      <c r="AM2" s="67">
        <v>12760296</v>
      </c>
    </row>
    <row r="3" spans="1:39" ht="14.25">
      <c r="A3" s="43" t="s">
        <v>6</v>
      </c>
      <c r="B3" s="60">
        <v>39</v>
      </c>
      <c r="C3" s="60" t="s">
        <v>98</v>
      </c>
      <c r="D3" s="60">
        <v>5</v>
      </c>
      <c r="E3" s="62"/>
      <c r="F3" s="61">
        <v>3549</v>
      </c>
      <c r="G3" s="61">
        <v>0</v>
      </c>
      <c r="H3" s="61">
        <v>13</v>
      </c>
      <c r="I3" s="61">
        <v>59</v>
      </c>
      <c r="J3" s="61">
        <v>198</v>
      </c>
      <c r="K3" s="61">
        <v>185</v>
      </c>
      <c r="L3" s="61">
        <v>191</v>
      </c>
      <c r="M3" s="61">
        <v>247</v>
      </c>
      <c r="N3" s="61">
        <v>208</v>
      </c>
      <c r="O3" s="61">
        <v>175</v>
      </c>
      <c r="P3" s="61">
        <v>191</v>
      </c>
      <c r="Q3" s="61">
        <v>218</v>
      </c>
      <c r="R3" s="61">
        <v>223</v>
      </c>
      <c r="S3" s="61">
        <v>219</v>
      </c>
      <c r="T3" s="61">
        <v>158</v>
      </c>
      <c r="U3" s="61">
        <v>164</v>
      </c>
      <c r="V3" s="61">
        <v>177</v>
      </c>
      <c r="W3" s="61">
        <v>149</v>
      </c>
      <c r="X3" s="61">
        <v>127</v>
      </c>
      <c r="Y3" s="61">
        <v>137</v>
      </c>
      <c r="Z3" s="61">
        <v>66</v>
      </c>
      <c r="AA3" s="61">
        <v>85</v>
      </c>
      <c r="AB3" s="61">
        <v>96</v>
      </c>
      <c r="AC3" s="61">
        <v>82</v>
      </c>
      <c r="AD3" s="61">
        <v>96</v>
      </c>
      <c r="AE3" s="61">
        <v>71</v>
      </c>
      <c r="AF3" s="61">
        <v>5</v>
      </c>
      <c r="AG3" s="61">
        <v>4</v>
      </c>
      <c r="AH3" s="61">
        <v>2</v>
      </c>
      <c r="AI3" s="61">
        <v>1</v>
      </c>
      <c r="AJ3" s="61">
        <v>2</v>
      </c>
      <c r="AK3" s="61">
        <v>0</v>
      </c>
      <c r="AL3" s="61">
        <v>0</v>
      </c>
      <c r="AM3" s="61">
        <v>1683203</v>
      </c>
    </row>
    <row r="4" spans="1:39" ht="14.25">
      <c r="A4" s="43" t="s">
        <v>8</v>
      </c>
      <c r="B4" s="60">
        <v>38</v>
      </c>
      <c r="C4" s="60" t="s">
        <v>98</v>
      </c>
      <c r="D4" s="60">
        <v>2</v>
      </c>
      <c r="E4" s="62"/>
      <c r="F4" s="61">
        <v>3617</v>
      </c>
      <c r="G4" s="61">
        <v>0</v>
      </c>
      <c r="H4" s="61">
        <v>21</v>
      </c>
      <c r="I4" s="61">
        <v>80</v>
      </c>
      <c r="J4" s="61">
        <v>266</v>
      </c>
      <c r="K4" s="61">
        <v>265</v>
      </c>
      <c r="L4" s="61">
        <v>288</v>
      </c>
      <c r="M4" s="61">
        <v>213</v>
      </c>
      <c r="N4" s="61">
        <v>196</v>
      </c>
      <c r="O4" s="61">
        <v>180</v>
      </c>
      <c r="P4" s="61">
        <v>178</v>
      </c>
      <c r="Q4" s="61">
        <v>197</v>
      </c>
      <c r="R4" s="61">
        <v>190</v>
      </c>
      <c r="S4" s="61">
        <v>195</v>
      </c>
      <c r="T4" s="61">
        <v>192</v>
      </c>
      <c r="U4" s="61">
        <v>162</v>
      </c>
      <c r="V4" s="61">
        <v>154</v>
      </c>
      <c r="W4" s="61">
        <v>133</v>
      </c>
      <c r="X4" s="61">
        <v>119</v>
      </c>
      <c r="Y4" s="61">
        <v>125</v>
      </c>
      <c r="Z4" s="61">
        <v>65</v>
      </c>
      <c r="AA4" s="61">
        <v>82</v>
      </c>
      <c r="AB4" s="61">
        <v>67</v>
      </c>
      <c r="AC4" s="61">
        <v>74</v>
      </c>
      <c r="AD4" s="61">
        <v>73</v>
      </c>
      <c r="AE4" s="61">
        <v>79</v>
      </c>
      <c r="AF4" s="61">
        <v>14</v>
      </c>
      <c r="AG4" s="61">
        <v>4</v>
      </c>
      <c r="AH4" s="61">
        <v>2</v>
      </c>
      <c r="AI4" s="61">
        <v>1</v>
      </c>
      <c r="AJ4" s="61">
        <v>2</v>
      </c>
      <c r="AK4" s="61">
        <v>0</v>
      </c>
      <c r="AL4" s="61">
        <v>0</v>
      </c>
      <c r="AM4" s="61">
        <v>1657106</v>
      </c>
    </row>
    <row r="5" spans="1:39" ht="14.25">
      <c r="A5" s="43" t="s">
        <v>9</v>
      </c>
      <c r="B5" s="60">
        <v>39</v>
      </c>
      <c r="C5" s="60" t="s">
        <v>98</v>
      </c>
      <c r="D5" s="60">
        <v>4</v>
      </c>
      <c r="E5" s="62"/>
      <c r="F5" s="61">
        <v>3619</v>
      </c>
      <c r="G5" s="61">
        <v>0</v>
      </c>
      <c r="H5" s="61">
        <v>5</v>
      </c>
      <c r="I5" s="61">
        <v>59</v>
      </c>
      <c r="J5" s="61">
        <v>200</v>
      </c>
      <c r="K5" s="61">
        <v>198</v>
      </c>
      <c r="L5" s="61">
        <v>244</v>
      </c>
      <c r="M5" s="61">
        <v>235</v>
      </c>
      <c r="N5" s="61">
        <v>194</v>
      </c>
      <c r="O5" s="61">
        <v>173</v>
      </c>
      <c r="P5" s="61">
        <v>167</v>
      </c>
      <c r="Q5" s="61">
        <v>181</v>
      </c>
      <c r="R5" s="61">
        <v>211</v>
      </c>
      <c r="S5" s="61">
        <v>236</v>
      </c>
      <c r="T5" s="61">
        <v>228</v>
      </c>
      <c r="U5" s="61">
        <v>173</v>
      </c>
      <c r="V5" s="61">
        <v>183</v>
      </c>
      <c r="W5" s="61">
        <v>173</v>
      </c>
      <c r="X5" s="61">
        <v>151</v>
      </c>
      <c r="Y5" s="61">
        <v>151</v>
      </c>
      <c r="Z5" s="61">
        <v>70</v>
      </c>
      <c r="AA5" s="61">
        <v>82</v>
      </c>
      <c r="AB5" s="61">
        <v>92</v>
      </c>
      <c r="AC5" s="61">
        <v>74</v>
      </c>
      <c r="AD5" s="61">
        <v>65</v>
      </c>
      <c r="AE5" s="61">
        <v>68</v>
      </c>
      <c r="AF5" s="61">
        <v>2</v>
      </c>
      <c r="AG5" s="61">
        <v>1</v>
      </c>
      <c r="AH5" s="61">
        <v>3</v>
      </c>
      <c r="AI5" s="61">
        <v>0</v>
      </c>
      <c r="AJ5" s="61">
        <v>0</v>
      </c>
      <c r="AK5" s="61">
        <v>0</v>
      </c>
      <c r="AL5" s="61">
        <v>0</v>
      </c>
      <c r="AM5" s="61">
        <v>1712780</v>
      </c>
    </row>
    <row r="6" spans="1:39" ht="14.25">
      <c r="A6" s="43" t="s">
        <v>10</v>
      </c>
      <c r="B6" s="60">
        <v>41</v>
      </c>
      <c r="C6" s="60" t="s">
        <v>98</v>
      </c>
      <c r="D6" s="60">
        <v>2</v>
      </c>
      <c r="E6" s="62"/>
      <c r="F6" s="61">
        <v>705</v>
      </c>
      <c r="G6" s="61">
        <v>0</v>
      </c>
      <c r="H6" s="61">
        <v>0</v>
      </c>
      <c r="I6" s="61">
        <v>4</v>
      </c>
      <c r="J6" s="61">
        <v>38</v>
      </c>
      <c r="K6" s="61">
        <v>42</v>
      </c>
      <c r="L6" s="61">
        <v>39</v>
      </c>
      <c r="M6" s="61">
        <v>37</v>
      </c>
      <c r="N6" s="61">
        <v>34</v>
      </c>
      <c r="O6" s="61">
        <v>35</v>
      </c>
      <c r="P6" s="61">
        <v>29</v>
      </c>
      <c r="Q6" s="61">
        <v>17</v>
      </c>
      <c r="R6" s="61">
        <v>32</v>
      </c>
      <c r="S6" s="61">
        <v>41</v>
      </c>
      <c r="T6" s="61">
        <v>40</v>
      </c>
      <c r="U6" s="61">
        <v>30</v>
      </c>
      <c r="V6" s="61">
        <v>51</v>
      </c>
      <c r="W6" s="61">
        <v>57</v>
      </c>
      <c r="X6" s="61">
        <v>31</v>
      </c>
      <c r="Y6" s="61">
        <v>34</v>
      </c>
      <c r="Z6" s="61">
        <v>18</v>
      </c>
      <c r="AA6" s="61">
        <v>19</v>
      </c>
      <c r="AB6" s="61">
        <v>26</v>
      </c>
      <c r="AC6" s="61">
        <v>17</v>
      </c>
      <c r="AD6" s="61">
        <v>19</v>
      </c>
      <c r="AE6" s="61">
        <v>12</v>
      </c>
      <c r="AF6" s="61">
        <v>2</v>
      </c>
      <c r="AG6" s="61">
        <v>1</v>
      </c>
      <c r="AH6" s="61">
        <v>0</v>
      </c>
      <c r="AI6" s="61">
        <v>0</v>
      </c>
      <c r="AJ6" s="61">
        <v>0</v>
      </c>
      <c r="AK6" s="61">
        <v>0</v>
      </c>
      <c r="AL6" s="61">
        <v>0</v>
      </c>
      <c r="AM6" s="61">
        <v>348223</v>
      </c>
    </row>
    <row r="7" spans="1:39" ht="14.25">
      <c r="A7" s="43" t="s">
        <v>11</v>
      </c>
      <c r="B7" s="60">
        <v>38</v>
      </c>
      <c r="C7" s="60" t="s">
        <v>98</v>
      </c>
      <c r="D7" s="60">
        <v>9</v>
      </c>
      <c r="E7" s="62"/>
      <c r="F7" s="61">
        <v>1358</v>
      </c>
      <c r="G7" s="61">
        <v>0</v>
      </c>
      <c r="H7" s="61">
        <v>5</v>
      </c>
      <c r="I7" s="61">
        <v>35</v>
      </c>
      <c r="J7" s="61">
        <v>108</v>
      </c>
      <c r="K7" s="61">
        <v>81</v>
      </c>
      <c r="L7" s="61">
        <v>83</v>
      </c>
      <c r="M7" s="61">
        <v>87</v>
      </c>
      <c r="N7" s="61">
        <v>86</v>
      </c>
      <c r="O7" s="61">
        <v>57</v>
      </c>
      <c r="P7" s="61">
        <v>70</v>
      </c>
      <c r="Q7" s="61">
        <v>65</v>
      </c>
      <c r="R7" s="61">
        <v>62</v>
      </c>
      <c r="S7" s="61">
        <v>55</v>
      </c>
      <c r="T7" s="61">
        <v>72</v>
      </c>
      <c r="U7" s="61">
        <v>73</v>
      </c>
      <c r="V7" s="61">
        <v>58</v>
      </c>
      <c r="W7" s="61">
        <v>58</v>
      </c>
      <c r="X7" s="61">
        <v>67</v>
      </c>
      <c r="Y7" s="61">
        <v>60</v>
      </c>
      <c r="Z7" s="61">
        <v>24</v>
      </c>
      <c r="AA7" s="61">
        <v>27</v>
      </c>
      <c r="AB7" s="61">
        <v>29</v>
      </c>
      <c r="AC7" s="61">
        <v>30</v>
      </c>
      <c r="AD7" s="61">
        <v>23</v>
      </c>
      <c r="AE7" s="61">
        <v>19</v>
      </c>
      <c r="AF7" s="61">
        <v>15</v>
      </c>
      <c r="AG7" s="61">
        <v>4</v>
      </c>
      <c r="AH7" s="61">
        <v>0</v>
      </c>
      <c r="AI7" s="61">
        <v>1</v>
      </c>
      <c r="AJ7" s="61">
        <v>2</v>
      </c>
      <c r="AK7" s="61">
        <v>0</v>
      </c>
      <c r="AL7" s="61">
        <v>2</v>
      </c>
      <c r="AM7" s="61">
        <v>633659</v>
      </c>
    </row>
    <row r="8" spans="1:39" ht="14.25">
      <c r="A8" s="43" t="s">
        <v>12</v>
      </c>
      <c r="B8" s="60">
        <v>39</v>
      </c>
      <c r="C8" s="60" t="s">
        <v>98</v>
      </c>
      <c r="D8" s="60">
        <v>0</v>
      </c>
      <c r="E8" s="62"/>
      <c r="F8" s="61">
        <v>2692</v>
      </c>
      <c r="G8" s="61">
        <v>0</v>
      </c>
      <c r="H8" s="61">
        <v>6</v>
      </c>
      <c r="I8" s="61">
        <v>31</v>
      </c>
      <c r="J8" s="61">
        <v>163</v>
      </c>
      <c r="K8" s="61">
        <v>186</v>
      </c>
      <c r="L8" s="61">
        <v>195</v>
      </c>
      <c r="M8" s="61">
        <v>168</v>
      </c>
      <c r="N8" s="61">
        <v>186</v>
      </c>
      <c r="O8" s="61">
        <v>156</v>
      </c>
      <c r="P8" s="61">
        <v>125</v>
      </c>
      <c r="Q8" s="61">
        <v>125</v>
      </c>
      <c r="R8" s="61">
        <v>150</v>
      </c>
      <c r="S8" s="61">
        <v>146</v>
      </c>
      <c r="T8" s="61">
        <v>159</v>
      </c>
      <c r="U8" s="61">
        <v>161</v>
      </c>
      <c r="V8" s="61">
        <v>96</v>
      </c>
      <c r="W8" s="61">
        <v>85</v>
      </c>
      <c r="X8" s="61">
        <v>86</v>
      </c>
      <c r="Y8" s="61">
        <v>74</v>
      </c>
      <c r="Z8" s="61">
        <v>41</v>
      </c>
      <c r="AA8" s="61">
        <v>39</v>
      </c>
      <c r="AB8" s="61">
        <v>48</v>
      </c>
      <c r="AC8" s="61">
        <v>58</v>
      </c>
      <c r="AD8" s="61">
        <v>56</v>
      </c>
      <c r="AE8" s="61">
        <v>66</v>
      </c>
      <c r="AF8" s="61">
        <v>11</v>
      </c>
      <c r="AG8" s="61">
        <v>32</v>
      </c>
      <c r="AH8" s="61">
        <v>11</v>
      </c>
      <c r="AI8" s="61">
        <v>13</v>
      </c>
      <c r="AJ8" s="61">
        <v>13</v>
      </c>
      <c r="AK8" s="61">
        <v>6</v>
      </c>
      <c r="AL8" s="61">
        <v>0</v>
      </c>
      <c r="AM8" s="61">
        <v>1260752</v>
      </c>
    </row>
    <row r="9" spans="1:39" ht="14.25">
      <c r="A9" s="43" t="s">
        <v>13</v>
      </c>
      <c r="B9" s="60">
        <v>40</v>
      </c>
      <c r="C9" s="60" t="s">
        <v>98</v>
      </c>
      <c r="D9" s="60">
        <v>3</v>
      </c>
      <c r="E9" s="62"/>
      <c r="F9" s="61">
        <v>1824</v>
      </c>
      <c r="G9" s="61">
        <v>0</v>
      </c>
      <c r="H9" s="61">
        <v>5</v>
      </c>
      <c r="I9" s="61">
        <v>41</v>
      </c>
      <c r="J9" s="61">
        <v>120</v>
      </c>
      <c r="K9" s="61">
        <v>132</v>
      </c>
      <c r="L9" s="61">
        <v>84</v>
      </c>
      <c r="M9" s="61">
        <v>85</v>
      </c>
      <c r="N9" s="61">
        <v>74</v>
      </c>
      <c r="O9" s="61">
        <v>74</v>
      </c>
      <c r="P9" s="61">
        <v>70</v>
      </c>
      <c r="Q9" s="61">
        <v>84</v>
      </c>
      <c r="R9" s="61">
        <v>105</v>
      </c>
      <c r="S9" s="61">
        <v>97</v>
      </c>
      <c r="T9" s="61">
        <v>126</v>
      </c>
      <c r="U9" s="61">
        <v>97</v>
      </c>
      <c r="V9" s="61">
        <v>96</v>
      </c>
      <c r="W9" s="61">
        <v>86</v>
      </c>
      <c r="X9" s="61">
        <v>71</v>
      </c>
      <c r="Y9" s="61">
        <v>70</v>
      </c>
      <c r="Z9" s="61">
        <v>44</v>
      </c>
      <c r="AA9" s="61">
        <v>63</v>
      </c>
      <c r="AB9" s="61">
        <v>47</v>
      </c>
      <c r="AC9" s="61">
        <v>49</v>
      </c>
      <c r="AD9" s="61">
        <v>46</v>
      </c>
      <c r="AE9" s="61">
        <v>45</v>
      </c>
      <c r="AF9" s="61">
        <v>10</v>
      </c>
      <c r="AG9" s="61">
        <v>1</v>
      </c>
      <c r="AH9" s="61">
        <v>0</v>
      </c>
      <c r="AI9" s="61">
        <v>1</v>
      </c>
      <c r="AJ9" s="61">
        <v>0</v>
      </c>
      <c r="AK9" s="61">
        <v>0</v>
      </c>
      <c r="AL9" s="61">
        <v>1</v>
      </c>
      <c r="AM9" s="61">
        <v>881150</v>
      </c>
    </row>
    <row r="10" spans="1:39" ht="14.25">
      <c r="A10" s="43" t="s">
        <v>14</v>
      </c>
      <c r="B10" s="60">
        <v>39</v>
      </c>
      <c r="C10" s="60" t="s">
        <v>98</v>
      </c>
      <c r="D10" s="60">
        <v>6</v>
      </c>
      <c r="E10" s="62"/>
      <c r="F10" s="61">
        <v>1056</v>
      </c>
      <c r="G10" s="61">
        <v>0</v>
      </c>
      <c r="H10" s="61">
        <v>0</v>
      </c>
      <c r="I10" s="61">
        <v>16</v>
      </c>
      <c r="J10" s="61">
        <v>53</v>
      </c>
      <c r="K10" s="61">
        <v>71</v>
      </c>
      <c r="L10" s="61">
        <v>59</v>
      </c>
      <c r="M10" s="61">
        <v>55</v>
      </c>
      <c r="N10" s="61">
        <v>68</v>
      </c>
      <c r="O10" s="61">
        <v>56</v>
      </c>
      <c r="P10" s="61">
        <v>59</v>
      </c>
      <c r="Q10" s="61">
        <v>41</v>
      </c>
      <c r="R10" s="61">
        <v>54</v>
      </c>
      <c r="S10" s="61">
        <v>48</v>
      </c>
      <c r="T10" s="61">
        <v>78</v>
      </c>
      <c r="U10" s="61">
        <v>69</v>
      </c>
      <c r="V10" s="61">
        <v>69</v>
      </c>
      <c r="W10" s="61">
        <v>54</v>
      </c>
      <c r="X10" s="61">
        <v>58</v>
      </c>
      <c r="Y10" s="61">
        <v>31</v>
      </c>
      <c r="Z10" s="61">
        <v>21</v>
      </c>
      <c r="AA10" s="61">
        <v>14</v>
      </c>
      <c r="AB10" s="61">
        <v>21</v>
      </c>
      <c r="AC10" s="61">
        <v>17</v>
      </c>
      <c r="AD10" s="61">
        <v>15</v>
      </c>
      <c r="AE10" s="61">
        <v>18</v>
      </c>
      <c r="AF10" s="61">
        <v>9</v>
      </c>
      <c r="AG10" s="61">
        <v>0</v>
      </c>
      <c r="AH10" s="61">
        <v>0</v>
      </c>
      <c r="AI10" s="61">
        <v>0</v>
      </c>
      <c r="AJ10" s="61">
        <v>1</v>
      </c>
      <c r="AK10" s="61">
        <v>0</v>
      </c>
      <c r="AL10" s="61">
        <v>1</v>
      </c>
      <c r="AM10" s="61">
        <v>501292</v>
      </c>
    </row>
    <row r="11" spans="1:39" ht="14.25">
      <c r="A11" s="43" t="s">
        <v>15</v>
      </c>
      <c r="B11" s="60">
        <v>39</v>
      </c>
      <c r="C11" s="60" t="s">
        <v>98</v>
      </c>
      <c r="D11" s="60">
        <v>3</v>
      </c>
      <c r="E11" s="62"/>
      <c r="F11" s="61">
        <v>866</v>
      </c>
      <c r="G11" s="61">
        <v>0</v>
      </c>
      <c r="H11" s="61">
        <v>0</v>
      </c>
      <c r="I11" s="61">
        <v>16</v>
      </c>
      <c r="J11" s="61">
        <v>44</v>
      </c>
      <c r="K11" s="61">
        <v>59</v>
      </c>
      <c r="L11" s="61">
        <v>44</v>
      </c>
      <c r="M11" s="61">
        <v>44</v>
      </c>
      <c r="N11" s="61">
        <v>46</v>
      </c>
      <c r="O11" s="61">
        <v>55</v>
      </c>
      <c r="P11" s="61">
        <v>71</v>
      </c>
      <c r="Q11" s="61">
        <v>53</v>
      </c>
      <c r="R11" s="61">
        <v>36</v>
      </c>
      <c r="S11" s="61">
        <v>37</v>
      </c>
      <c r="T11" s="61">
        <v>52</v>
      </c>
      <c r="U11" s="61">
        <v>52</v>
      </c>
      <c r="V11" s="61">
        <v>47</v>
      </c>
      <c r="W11" s="61">
        <v>41</v>
      </c>
      <c r="X11" s="61">
        <v>44</v>
      </c>
      <c r="Y11" s="61">
        <v>38</v>
      </c>
      <c r="Z11" s="61">
        <v>13</v>
      </c>
      <c r="AA11" s="61">
        <v>13</v>
      </c>
      <c r="AB11" s="61">
        <v>15</v>
      </c>
      <c r="AC11" s="61">
        <v>8</v>
      </c>
      <c r="AD11" s="61">
        <v>11</v>
      </c>
      <c r="AE11" s="61">
        <v>16</v>
      </c>
      <c r="AF11" s="61">
        <v>3</v>
      </c>
      <c r="AG11" s="61">
        <v>5</v>
      </c>
      <c r="AH11" s="61">
        <v>0</v>
      </c>
      <c r="AI11" s="61">
        <v>0</v>
      </c>
      <c r="AJ11" s="61">
        <v>1</v>
      </c>
      <c r="AK11" s="61">
        <v>0</v>
      </c>
      <c r="AL11" s="61">
        <v>2</v>
      </c>
      <c r="AM11" s="61">
        <v>407469</v>
      </c>
    </row>
    <row r="12" spans="1:39" ht="14.25">
      <c r="A12" s="43" t="s">
        <v>16</v>
      </c>
      <c r="B12" s="60">
        <v>36</v>
      </c>
      <c r="C12" s="60" t="s">
        <v>98</v>
      </c>
      <c r="D12" s="60">
        <v>9</v>
      </c>
      <c r="E12" s="62"/>
      <c r="F12" s="61">
        <v>1016</v>
      </c>
      <c r="G12" s="61">
        <v>0</v>
      </c>
      <c r="H12" s="61">
        <v>4</v>
      </c>
      <c r="I12" s="61">
        <v>21</v>
      </c>
      <c r="J12" s="61">
        <v>99</v>
      </c>
      <c r="K12" s="61">
        <v>86</v>
      </c>
      <c r="L12" s="61">
        <v>83</v>
      </c>
      <c r="M12" s="61">
        <v>73</v>
      </c>
      <c r="N12" s="61">
        <v>58</v>
      </c>
      <c r="O12" s="61">
        <v>54</v>
      </c>
      <c r="P12" s="61">
        <v>65</v>
      </c>
      <c r="Q12" s="61">
        <v>47</v>
      </c>
      <c r="R12" s="61">
        <v>50</v>
      </c>
      <c r="S12" s="61">
        <v>40</v>
      </c>
      <c r="T12" s="61">
        <v>40</v>
      </c>
      <c r="U12" s="61">
        <v>39</v>
      </c>
      <c r="V12" s="61">
        <v>42</v>
      </c>
      <c r="W12" s="61">
        <v>49</v>
      </c>
      <c r="X12" s="61">
        <v>36</v>
      </c>
      <c r="Y12" s="61">
        <v>29</v>
      </c>
      <c r="Z12" s="61">
        <v>10</v>
      </c>
      <c r="AA12" s="61">
        <v>9</v>
      </c>
      <c r="AB12" s="61">
        <v>16</v>
      </c>
      <c r="AC12" s="61">
        <v>14</v>
      </c>
      <c r="AD12" s="61">
        <v>23</v>
      </c>
      <c r="AE12" s="61">
        <v>10</v>
      </c>
      <c r="AF12" s="61">
        <v>9</v>
      </c>
      <c r="AG12" s="61">
        <v>8</v>
      </c>
      <c r="AH12" s="61">
        <v>2</v>
      </c>
      <c r="AI12" s="61">
        <v>0</v>
      </c>
      <c r="AJ12" s="61">
        <v>0</v>
      </c>
      <c r="AK12" s="61">
        <v>0</v>
      </c>
      <c r="AL12" s="61">
        <v>0</v>
      </c>
      <c r="AM12" s="61">
        <v>450005</v>
      </c>
    </row>
    <row r="13" spans="1:39" ht="14.25">
      <c r="A13" s="43" t="s">
        <v>17</v>
      </c>
      <c r="B13" s="60">
        <v>39</v>
      </c>
      <c r="C13" s="60" t="s">
        <v>98</v>
      </c>
      <c r="D13" s="60">
        <v>8</v>
      </c>
      <c r="E13" s="62"/>
      <c r="F13" s="61">
        <v>3327</v>
      </c>
      <c r="G13" s="61">
        <v>0</v>
      </c>
      <c r="H13" s="61">
        <v>7</v>
      </c>
      <c r="I13" s="61">
        <v>52</v>
      </c>
      <c r="J13" s="61">
        <v>207</v>
      </c>
      <c r="K13" s="61">
        <v>218</v>
      </c>
      <c r="L13" s="61">
        <v>241</v>
      </c>
      <c r="M13" s="61">
        <v>232</v>
      </c>
      <c r="N13" s="61">
        <v>177</v>
      </c>
      <c r="O13" s="61">
        <v>130</v>
      </c>
      <c r="P13" s="61">
        <v>140</v>
      </c>
      <c r="Q13" s="61">
        <v>157</v>
      </c>
      <c r="R13" s="61">
        <v>160</v>
      </c>
      <c r="S13" s="61">
        <v>175</v>
      </c>
      <c r="T13" s="61">
        <v>176</v>
      </c>
      <c r="U13" s="61">
        <v>143</v>
      </c>
      <c r="V13" s="61">
        <v>132</v>
      </c>
      <c r="W13" s="61">
        <v>148</v>
      </c>
      <c r="X13" s="61">
        <v>128</v>
      </c>
      <c r="Y13" s="61">
        <v>135</v>
      </c>
      <c r="Z13" s="61">
        <v>73</v>
      </c>
      <c r="AA13" s="61">
        <v>70</v>
      </c>
      <c r="AB13" s="61">
        <v>68</v>
      </c>
      <c r="AC13" s="61">
        <v>91</v>
      </c>
      <c r="AD13" s="61">
        <v>81</v>
      </c>
      <c r="AE13" s="61">
        <v>72</v>
      </c>
      <c r="AF13" s="61">
        <v>38</v>
      </c>
      <c r="AG13" s="61">
        <v>30</v>
      </c>
      <c r="AH13" s="61">
        <v>27</v>
      </c>
      <c r="AI13" s="61">
        <v>11</v>
      </c>
      <c r="AJ13" s="61">
        <v>8</v>
      </c>
      <c r="AK13" s="61">
        <v>0</v>
      </c>
      <c r="AL13" s="61">
        <v>0</v>
      </c>
      <c r="AM13" s="61">
        <v>1591470</v>
      </c>
    </row>
    <row r="14" spans="1:39" ht="14.25">
      <c r="A14" s="43" t="s">
        <v>18</v>
      </c>
      <c r="B14" s="60">
        <v>37</v>
      </c>
      <c r="C14" s="60" t="s">
        <v>98</v>
      </c>
      <c r="D14" s="60">
        <v>9</v>
      </c>
      <c r="E14" s="62"/>
      <c r="F14" s="61">
        <v>1085</v>
      </c>
      <c r="G14" s="61">
        <v>0</v>
      </c>
      <c r="H14" s="61">
        <v>4</v>
      </c>
      <c r="I14" s="61">
        <v>25</v>
      </c>
      <c r="J14" s="61">
        <v>71</v>
      </c>
      <c r="K14" s="61">
        <v>82</v>
      </c>
      <c r="L14" s="61">
        <v>89</v>
      </c>
      <c r="M14" s="61">
        <v>72</v>
      </c>
      <c r="N14" s="61">
        <v>77</v>
      </c>
      <c r="O14" s="61">
        <v>73</v>
      </c>
      <c r="P14" s="61">
        <v>47</v>
      </c>
      <c r="Q14" s="61">
        <v>51</v>
      </c>
      <c r="R14" s="61">
        <v>49</v>
      </c>
      <c r="S14" s="61">
        <v>40</v>
      </c>
      <c r="T14" s="61">
        <v>47</v>
      </c>
      <c r="U14" s="61">
        <v>43</v>
      </c>
      <c r="V14" s="61">
        <v>54</v>
      </c>
      <c r="W14" s="61">
        <v>57</v>
      </c>
      <c r="X14" s="61">
        <v>45</v>
      </c>
      <c r="Y14" s="61">
        <v>36</v>
      </c>
      <c r="Z14" s="61">
        <v>17</v>
      </c>
      <c r="AA14" s="61">
        <v>15</v>
      </c>
      <c r="AB14" s="61">
        <v>24</v>
      </c>
      <c r="AC14" s="61">
        <v>27</v>
      </c>
      <c r="AD14" s="61">
        <v>15</v>
      </c>
      <c r="AE14" s="61">
        <v>25</v>
      </c>
      <c r="AF14" s="61">
        <v>0</v>
      </c>
      <c r="AG14" s="61">
        <v>0</v>
      </c>
      <c r="AH14" s="61">
        <v>0</v>
      </c>
      <c r="AI14" s="61">
        <v>0</v>
      </c>
      <c r="AJ14" s="61">
        <v>0</v>
      </c>
      <c r="AK14" s="61">
        <v>0</v>
      </c>
      <c r="AL14" s="61">
        <v>0</v>
      </c>
      <c r="AM14" s="61">
        <v>494073</v>
      </c>
    </row>
    <row r="15" spans="1:39" ht="14.25">
      <c r="A15" s="43" t="s">
        <v>19</v>
      </c>
      <c r="B15" s="60">
        <v>40</v>
      </c>
      <c r="C15" s="60" t="s">
        <v>98</v>
      </c>
      <c r="D15" s="60">
        <v>7</v>
      </c>
      <c r="E15" s="62"/>
      <c r="F15" s="61">
        <v>1679</v>
      </c>
      <c r="G15" s="61">
        <v>0</v>
      </c>
      <c r="H15" s="61">
        <v>6</v>
      </c>
      <c r="I15" s="61">
        <v>40</v>
      </c>
      <c r="J15" s="61">
        <v>84</v>
      </c>
      <c r="K15" s="61">
        <v>69</v>
      </c>
      <c r="L15" s="61">
        <v>78</v>
      </c>
      <c r="M15" s="61">
        <v>89</v>
      </c>
      <c r="N15" s="61">
        <v>104</v>
      </c>
      <c r="O15" s="61">
        <v>83</v>
      </c>
      <c r="P15" s="61">
        <v>79</v>
      </c>
      <c r="Q15" s="61">
        <v>88</v>
      </c>
      <c r="R15" s="61">
        <v>82</v>
      </c>
      <c r="S15" s="61">
        <v>104</v>
      </c>
      <c r="T15" s="61">
        <v>101</v>
      </c>
      <c r="U15" s="61">
        <v>86</v>
      </c>
      <c r="V15" s="61">
        <v>83</v>
      </c>
      <c r="W15" s="61">
        <v>63</v>
      </c>
      <c r="X15" s="61">
        <v>80</v>
      </c>
      <c r="Y15" s="61">
        <v>77</v>
      </c>
      <c r="Z15" s="61">
        <v>40</v>
      </c>
      <c r="AA15" s="61">
        <v>37</v>
      </c>
      <c r="AB15" s="61">
        <v>33</v>
      </c>
      <c r="AC15" s="61">
        <v>54</v>
      </c>
      <c r="AD15" s="61">
        <v>49</v>
      </c>
      <c r="AE15" s="61">
        <v>47</v>
      </c>
      <c r="AF15" s="61">
        <v>1</v>
      </c>
      <c r="AG15" s="61">
        <v>14</v>
      </c>
      <c r="AH15" s="61">
        <v>5</v>
      </c>
      <c r="AI15" s="61">
        <v>0</v>
      </c>
      <c r="AJ15" s="61">
        <v>3</v>
      </c>
      <c r="AK15" s="61">
        <v>0</v>
      </c>
      <c r="AL15" s="61">
        <v>0</v>
      </c>
      <c r="AM15" s="61">
        <v>820046</v>
      </c>
    </row>
    <row r="16" spans="1:39" ht="14.25">
      <c r="A16" s="43" t="s">
        <v>20</v>
      </c>
      <c r="B16" s="60">
        <v>37</v>
      </c>
      <c r="C16" s="60" t="s">
        <v>98</v>
      </c>
      <c r="D16" s="60">
        <v>0</v>
      </c>
      <c r="E16" s="62"/>
      <c r="F16" s="61">
        <v>1108</v>
      </c>
      <c r="G16" s="61">
        <v>0</v>
      </c>
      <c r="H16" s="61">
        <v>6</v>
      </c>
      <c r="I16" s="61">
        <v>39</v>
      </c>
      <c r="J16" s="61">
        <v>107</v>
      </c>
      <c r="K16" s="61">
        <v>74</v>
      </c>
      <c r="L16" s="61">
        <v>102</v>
      </c>
      <c r="M16" s="61">
        <v>70</v>
      </c>
      <c r="N16" s="61">
        <v>67</v>
      </c>
      <c r="O16" s="61">
        <v>43</v>
      </c>
      <c r="P16" s="61">
        <v>51</v>
      </c>
      <c r="Q16" s="61">
        <v>45</v>
      </c>
      <c r="R16" s="61">
        <v>50</v>
      </c>
      <c r="S16" s="61">
        <v>65</v>
      </c>
      <c r="T16" s="61">
        <v>57</v>
      </c>
      <c r="U16" s="61">
        <v>76</v>
      </c>
      <c r="V16" s="61">
        <v>59</v>
      </c>
      <c r="W16" s="61">
        <v>33</v>
      </c>
      <c r="X16" s="61">
        <v>27</v>
      </c>
      <c r="Y16" s="61">
        <v>28</v>
      </c>
      <c r="Z16" s="61">
        <v>10</v>
      </c>
      <c r="AA16" s="61">
        <v>8</v>
      </c>
      <c r="AB16" s="61">
        <v>19</v>
      </c>
      <c r="AC16" s="61">
        <v>21</v>
      </c>
      <c r="AD16" s="61">
        <v>18</v>
      </c>
      <c r="AE16" s="61">
        <v>20</v>
      </c>
      <c r="AF16" s="61">
        <v>11</v>
      </c>
      <c r="AG16" s="61">
        <v>1</v>
      </c>
      <c r="AH16" s="61">
        <v>0</v>
      </c>
      <c r="AI16" s="61">
        <v>1</v>
      </c>
      <c r="AJ16" s="61">
        <v>0</v>
      </c>
      <c r="AK16" s="61">
        <v>0</v>
      </c>
      <c r="AL16" s="61">
        <v>0</v>
      </c>
      <c r="AM16" s="61">
        <v>491690</v>
      </c>
    </row>
    <row r="17" spans="1:39" ht="14.25">
      <c r="A17" s="43" t="s">
        <v>21</v>
      </c>
      <c r="B17" s="60">
        <v>37</v>
      </c>
      <c r="C17" s="60" t="s">
        <v>98</v>
      </c>
      <c r="D17" s="60">
        <v>8</v>
      </c>
      <c r="E17" s="62"/>
      <c r="F17" s="61">
        <v>540</v>
      </c>
      <c r="G17" s="61">
        <v>0</v>
      </c>
      <c r="H17" s="61">
        <v>0</v>
      </c>
      <c r="I17" s="61">
        <v>10</v>
      </c>
      <c r="J17" s="61">
        <v>20</v>
      </c>
      <c r="K17" s="61">
        <v>28</v>
      </c>
      <c r="L17" s="61">
        <v>50</v>
      </c>
      <c r="M17" s="61">
        <v>38</v>
      </c>
      <c r="N17" s="61">
        <v>42</v>
      </c>
      <c r="O17" s="61">
        <v>41</v>
      </c>
      <c r="P17" s="61">
        <v>34</v>
      </c>
      <c r="Q17" s="61">
        <v>28</v>
      </c>
      <c r="R17" s="61">
        <v>39</v>
      </c>
      <c r="S17" s="61">
        <v>28</v>
      </c>
      <c r="T17" s="61">
        <v>27</v>
      </c>
      <c r="U17" s="61">
        <v>26</v>
      </c>
      <c r="V17" s="61">
        <v>26</v>
      </c>
      <c r="W17" s="61">
        <v>24</v>
      </c>
      <c r="X17" s="61">
        <v>20</v>
      </c>
      <c r="Y17" s="61">
        <v>10</v>
      </c>
      <c r="Z17" s="61">
        <v>8</v>
      </c>
      <c r="AA17" s="61">
        <v>7</v>
      </c>
      <c r="AB17" s="61">
        <v>12</v>
      </c>
      <c r="AC17" s="61">
        <v>6</v>
      </c>
      <c r="AD17" s="61">
        <v>11</v>
      </c>
      <c r="AE17" s="61">
        <v>5</v>
      </c>
      <c r="AF17" s="61">
        <v>0</v>
      </c>
      <c r="AG17" s="61">
        <v>0</v>
      </c>
      <c r="AH17" s="61">
        <v>0</v>
      </c>
      <c r="AI17" s="61">
        <v>0</v>
      </c>
      <c r="AJ17" s="61">
        <v>0</v>
      </c>
      <c r="AK17" s="61">
        <v>0</v>
      </c>
      <c r="AL17" s="61">
        <v>0</v>
      </c>
      <c r="AM17" s="61">
        <v>244755</v>
      </c>
    </row>
    <row r="18" spans="1:39" ht="14.25">
      <c r="A18" s="43" t="s">
        <v>22</v>
      </c>
      <c r="B18" s="60">
        <v>37</v>
      </c>
      <c r="C18" s="60" t="s">
        <v>98</v>
      </c>
      <c r="D18" s="60">
        <v>6</v>
      </c>
      <c r="E18" s="62"/>
      <c r="F18" s="61">
        <v>852</v>
      </c>
      <c r="G18" s="61">
        <v>0</v>
      </c>
      <c r="H18" s="61">
        <v>3</v>
      </c>
      <c r="I18" s="61">
        <v>14</v>
      </c>
      <c r="J18" s="61">
        <v>78</v>
      </c>
      <c r="K18" s="61">
        <v>67</v>
      </c>
      <c r="L18" s="61">
        <v>57</v>
      </c>
      <c r="M18" s="61">
        <v>60</v>
      </c>
      <c r="N18" s="61">
        <v>62</v>
      </c>
      <c r="O18" s="61">
        <v>46</v>
      </c>
      <c r="P18" s="61">
        <v>36</v>
      </c>
      <c r="Q18" s="61">
        <v>45</v>
      </c>
      <c r="R18" s="61">
        <v>50</v>
      </c>
      <c r="S18" s="61">
        <v>45</v>
      </c>
      <c r="T18" s="61">
        <v>34</v>
      </c>
      <c r="U18" s="61">
        <v>49</v>
      </c>
      <c r="V18" s="61">
        <v>31</v>
      </c>
      <c r="W18" s="61">
        <v>26</v>
      </c>
      <c r="X18" s="61">
        <v>14</v>
      </c>
      <c r="Y18" s="61">
        <v>21</v>
      </c>
      <c r="Z18" s="61">
        <v>17</v>
      </c>
      <c r="AA18" s="61">
        <v>16</v>
      </c>
      <c r="AB18" s="61">
        <v>11</v>
      </c>
      <c r="AC18" s="61">
        <v>19</v>
      </c>
      <c r="AD18" s="61">
        <v>19</v>
      </c>
      <c r="AE18" s="61">
        <v>24</v>
      </c>
      <c r="AF18" s="61">
        <v>4</v>
      </c>
      <c r="AG18" s="61">
        <v>1</v>
      </c>
      <c r="AH18" s="61">
        <v>2</v>
      </c>
      <c r="AI18" s="61">
        <v>1</v>
      </c>
      <c r="AJ18" s="61">
        <v>0</v>
      </c>
      <c r="AK18" s="61">
        <v>0</v>
      </c>
      <c r="AL18" s="61">
        <v>0</v>
      </c>
      <c r="AM18" s="61">
        <v>383903</v>
      </c>
    </row>
    <row r="19" spans="1:39" ht="14.25">
      <c r="A19" s="43" t="s">
        <v>23</v>
      </c>
      <c r="B19" s="60">
        <v>38</v>
      </c>
      <c r="C19" s="60" t="s">
        <v>98</v>
      </c>
      <c r="D19" s="60">
        <v>5</v>
      </c>
      <c r="E19" s="62"/>
      <c r="F19" s="61">
        <v>650</v>
      </c>
      <c r="G19" s="61">
        <v>0</v>
      </c>
      <c r="H19" s="61">
        <v>0</v>
      </c>
      <c r="I19" s="61">
        <v>12</v>
      </c>
      <c r="J19" s="61">
        <v>37</v>
      </c>
      <c r="K19" s="61">
        <v>41</v>
      </c>
      <c r="L19" s="61">
        <v>57</v>
      </c>
      <c r="M19" s="61">
        <v>50</v>
      </c>
      <c r="N19" s="61">
        <v>35</v>
      </c>
      <c r="O19" s="61">
        <v>26</v>
      </c>
      <c r="P19" s="61">
        <v>29</v>
      </c>
      <c r="Q19" s="61">
        <v>39</v>
      </c>
      <c r="R19" s="61">
        <v>46</v>
      </c>
      <c r="S19" s="61">
        <v>40</v>
      </c>
      <c r="T19" s="61">
        <v>43</v>
      </c>
      <c r="U19" s="61">
        <v>27</v>
      </c>
      <c r="V19" s="61">
        <v>26</v>
      </c>
      <c r="W19" s="61">
        <v>17</v>
      </c>
      <c r="X19" s="61">
        <v>17</v>
      </c>
      <c r="Y19" s="61">
        <v>19</v>
      </c>
      <c r="Z19" s="61">
        <v>8</v>
      </c>
      <c r="AA19" s="61">
        <v>15</v>
      </c>
      <c r="AB19" s="61">
        <v>19</v>
      </c>
      <c r="AC19" s="61">
        <v>15</v>
      </c>
      <c r="AD19" s="61">
        <v>12</v>
      </c>
      <c r="AE19" s="61">
        <v>20</v>
      </c>
      <c r="AF19" s="61">
        <v>0</v>
      </c>
      <c r="AG19" s="61">
        <v>0</v>
      </c>
      <c r="AH19" s="61">
        <v>0</v>
      </c>
      <c r="AI19" s="61">
        <v>0</v>
      </c>
      <c r="AJ19" s="61">
        <v>0</v>
      </c>
      <c r="AK19" s="61">
        <v>0</v>
      </c>
      <c r="AL19" s="61">
        <v>0</v>
      </c>
      <c r="AM19" s="61">
        <v>300083</v>
      </c>
    </row>
    <row r="20" spans="1:39" ht="14.25">
      <c r="A20" s="43" t="s">
        <v>24</v>
      </c>
      <c r="B20" s="60">
        <v>37</v>
      </c>
      <c r="C20" s="60" t="s">
        <v>98</v>
      </c>
      <c r="D20" s="60">
        <v>8</v>
      </c>
      <c r="E20" s="62"/>
      <c r="F20" s="61">
        <v>1916</v>
      </c>
      <c r="G20" s="61">
        <v>0</v>
      </c>
      <c r="H20" s="61">
        <v>1</v>
      </c>
      <c r="I20" s="61">
        <v>35</v>
      </c>
      <c r="J20" s="61">
        <v>156</v>
      </c>
      <c r="K20" s="61">
        <v>115</v>
      </c>
      <c r="L20" s="61">
        <v>100</v>
      </c>
      <c r="M20" s="61">
        <v>120</v>
      </c>
      <c r="N20" s="61">
        <v>129</v>
      </c>
      <c r="O20" s="61">
        <v>113</v>
      </c>
      <c r="P20" s="61">
        <v>136</v>
      </c>
      <c r="Q20" s="61">
        <v>101</v>
      </c>
      <c r="R20" s="61">
        <v>107</v>
      </c>
      <c r="S20" s="61">
        <v>126</v>
      </c>
      <c r="T20" s="61">
        <v>112</v>
      </c>
      <c r="U20" s="61">
        <v>104</v>
      </c>
      <c r="V20" s="61">
        <v>81</v>
      </c>
      <c r="W20" s="61">
        <v>88</v>
      </c>
      <c r="X20" s="61">
        <v>65</v>
      </c>
      <c r="Y20" s="61">
        <v>65</v>
      </c>
      <c r="Z20" s="61">
        <v>39</v>
      </c>
      <c r="AA20" s="61">
        <v>22</v>
      </c>
      <c r="AB20" s="61">
        <v>18</v>
      </c>
      <c r="AC20" s="61">
        <v>28</v>
      </c>
      <c r="AD20" s="61">
        <v>27</v>
      </c>
      <c r="AE20" s="61">
        <v>26</v>
      </c>
      <c r="AF20" s="61">
        <v>1</v>
      </c>
      <c r="AG20" s="61">
        <v>1</v>
      </c>
      <c r="AH20" s="61">
        <v>0</v>
      </c>
      <c r="AI20" s="61">
        <v>0</v>
      </c>
      <c r="AJ20" s="61">
        <v>0</v>
      </c>
      <c r="AK20" s="61">
        <v>0</v>
      </c>
      <c r="AL20" s="61">
        <v>0</v>
      </c>
      <c r="AM20" s="61">
        <v>869519</v>
      </c>
    </row>
    <row r="21" spans="1:39" ht="14.25">
      <c r="A21" s="43" t="s">
        <v>25</v>
      </c>
      <c r="B21" s="60">
        <v>41</v>
      </c>
      <c r="C21" s="60" t="s">
        <v>98</v>
      </c>
      <c r="D21" s="60">
        <v>0</v>
      </c>
      <c r="E21" s="62"/>
      <c r="F21" s="61">
        <v>1295</v>
      </c>
      <c r="G21" s="61">
        <v>0</v>
      </c>
      <c r="H21" s="61">
        <v>5</v>
      </c>
      <c r="I21" s="61">
        <v>22</v>
      </c>
      <c r="J21" s="61">
        <v>60</v>
      </c>
      <c r="K21" s="61">
        <v>61</v>
      </c>
      <c r="L21" s="61">
        <v>84</v>
      </c>
      <c r="M21" s="61">
        <v>68</v>
      </c>
      <c r="N21" s="61">
        <v>54</v>
      </c>
      <c r="O21" s="61">
        <v>67</v>
      </c>
      <c r="P21" s="61">
        <v>67</v>
      </c>
      <c r="Q21" s="61">
        <v>55</v>
      </c>
      <c r="R21" s="61">
        <v>65</v>
      </c>
      <c r="S21" s="61">
        <v>67</v>
      </c>
      <c r="T21" s="61">
        <v>71</v>
      </c>
      <c r="U21" s="61">
        <v>79</v>
      </c>
      <c r="V21" s="61">
        <v>68</v>
      </c>
      <c r="W21" s="61">
        <v>59</v>
      </c>
      <c r="X21" s="61">
        <v>53</v>
      </c>
      <c r="Y21" s="61">
        <v>42</v>
      </c>
      <c r="Z21" s="61">
        <v>23</v>
      </c>
      <c r="AA21" s="61">
        <v>29</v>
      </c>
      <c r="AB21" s="61">
        <v>29</v>
      </c>
      <c r="AC21" s="61">
        <v>51</v>
      </c>
      <c r="AD21" s="61">
        <v>51</v>
      </c>
      <c r="AE21" s="61">
        <v>47</v>
      </c>
      <c r="AF21" s="61">
        <v>8</v>
      </c>
      <c r="AG21" s="61">
        <v>6</v>
      </c>
      <c r="AH21" s="61">
        <v>2</v>
      </c>
      <c r="AI21" s="61">
        <v>1</v>
      </c>
      <c r="AJ21" s="61">
        <v>1</v>
      </c>
      <c r="AK21" s="61">
        <v>0</v>
      </c>
      <c r="AL21" s="61">
        <v>0</v>
      </c>
      <c r="AM21" s="61">
        <v>637725</v>
      </c>
    </row>
    <row r="22" spans="1:39" ht="14.25">
      <c r="A22" s="43" t="s">
        <v>26</v>
      </c>
      <c r="B22" s="60">
        <v>39</v>
      </c>
      <c r="C22" s="60" t="s">
        <v>98</v>
      </c>
      <c r="D22" s="60">
        <v>8</v>
      </c>
      <c r="E22" s="62"/>
      <c r="F22" s="61">
        <v>894</v>
      </c>
      <c r="G22" s="61">
        <v>0</v>
      </c>
      <c r="H22" s="61">
        <v>10</v>
      </c>
      <c r="I22" s="61">
        <v>22</v>
      </c>
      <c r="J22" s="61">
        <v>44</v>
      </c>
      <c r="K22" s="61">
        <v>40</v>
      </c>
      <c r="L22" s="61">
        <v>55</v>
      </c>
      <c r="M22" s="61">
        <v>52</v>
      </c>
      <c r="N22" s="61">
        <v>36</v>
      </c>
      <c r="O22" s="61">
        <v>41</v>
      </c>
      <c r="P22" s="61">
        <v>40</v>
      </c>
      <c r="Q22" s="61">
        <v>64</v>
      </c>
      <c r="R22" s="61">
        <v>57</v>
      </c>
      <c r="S22" s="61">
        <v>51</v>
      </c>
      <c r="T22" s="61">
        <v>55</v>
      </c>
      <c r="U22" s="61">
        <v>40</v>
      </c>
      <c r="V22" s="61">
        <v>52</v>
      </c>
      <c r="W22" s="61">
        <v>31</v>
      </c>
      <c r="X22" s="61">
        <v>35</v>
      </c>
      <c r="Y22" s="61">
        <v>39</v>
      </c>
      <c r="Z22" s="61">
        <v>19</v>
      </c>
      <c r="AA22" s="61">
        <v>21</v>
      </c>
      <c r="AB22" s="61">
        <v>20</v>
      </c>
      <c r="AC22" s="61">
        <v>22</v>
      </c>
      <c r="AD22" s="61">
        <v>21</v>
      </c>
      <c r="AE22" s="61">
        <v>22</v>
      </c>
      <c r="AF22" s="61">
        <v>3</v>
      </c>
      <c r="AG22" s="61">
        <v>0</v>
      </c>
      <c r="AH22" s="61">
        <v>0</v>
      </c>
      <c r="AI22" s="61">
        <v>2</v>
      </c>
      <c r="AJ22" s="61">
        <v>0</v>
      </c>
      <c r="AK22" s="61">
        <v>0</v>
      </c>
      <c r="AL22" s="61">
        <v>0</v>
      </c>
      <c r="AM22" s="61">
        <v>427357</v>
      </c>
    </row>
    <row r="23" spans="1:39" ht="14.25">
      <c r="A23" s="43" t="s">
        <v>27</v>
      </c>
      <c r="B23" s="60">
        <v>36</v>
      </c>
      <c r="C23" s="60" t="s">
        <v>98</v>
      </c>
      <c r="D23" s="60">
        <v>6</v>
      </c>
      <c r="E23" s="62"/>
      <c r="F23" s="61">
        <v>884</v>
      </c>
      <c r="G23" s="61">
        <v>0</v>
      </c>
      <c r="H23" s="61">
        <v>8</v>
      </c>
      <c r="I23" s="61">
        <v>18</v>
      </c>
      <c r="J23" s="61">
        <v>92</v>
      </c>
      <c r="K23" s="61">
        <v>68</v>
      </c>
      <c r="L23" s="61">
        <v>82</v>
      </c>
      <c r="M23" s="61">
        <v>69</v>
      </c>
      <c r="N23" s="61">
        <v>54</v>
      </c>
      <c r="O23" s="61">
        <v>53</v>
      </c>
      <c r="P23" s="61">
        <v>50</v>
      </c>
      <c r="Q23" s="61">
        <v>50</v>
      </c>
      <c r="R23" s="61">
        <v>28</v>
      </c>
      <c r="S23" s="61">
        <v>27</v>
      </c>
      <c r="T23" s="61">
        <v>41</v>
      </c>
      <c r="U23" s="61">
        <v>27</v>
      </c>
      <c r="V23" s="61">
        <v>33</v>
      </c>
      <c r="W23" s="61">
        <v>32</v>
      </c>
      <c r="X23" s="61">
        <v>28</v>
      </c>
      <c r="Y23" s="61">
        <v>17</v>
      </c>
      <c r="Z23" s="61">
        <v>14</v>
      </c>
      <c r="AA23" s="61">
        <v>4</v>
      </c>
      <c r="AB23" s="61">
        <v>11</v>
      </c>
      <c r="AC23" s="61">
        <v>23</v>
      </c>
      <c r="AD23" s="61">
        <v>20</v>
      </c>
      <c r="AE23" s="61">
        <v>24</v>
      </c>
      <c r="AF23" s="61">
        <v>10</v>
      </c>
      <c r="AG23" s="61">
        <v>0</v>
      </c>
      <c r="AH23" s="61">
        <v>0</v>
      </c>
      <c r="AI23" s="61">
        <v>1</v>
      </c>
      <c r="AJ23" s="61">
        <v>0</v>
      </c>
      <c r="AK23" s="61">
        <v>0</v>
      </c>
      <c r="AL23" s="61">
        <v>0</v>
      </c>
      <c r="AM23" s="61">
        <v>388478</v>
      </c>
    </row>
    <row r="24" spans="1:39" ht="14.25">
      <c r="A24" s="43" t="s">
        <v>28</v>
      </c>
      <c r="B24" s="60">
        <v>39</v>
      </c>
      <c r="C24" s="60" t="s">
        <v>98</v>
      </c>
      <c r="D24" s="60">
        <v>0</v>
      </c>
      <c r="E24" s="62"/>
      <c r="F24" s="61">
        <v>637</v>
      </c>
      <c r="G24" s="61">
        <v>0</v>
      </c>
      <c r="H24" s="61">
        <v>0</v>
      </c>
      <c r="I24" s="61">
        <v>6</v>
      </c>
      <c r="J24" s="61">
        <v>45</v>
      </c>
      <c r="K24" s="61">
        <v>33</v>
      </c>
      <c r="L24" s="61">
        <v>31</v>
      </c>
      <c r="M24" s="61">
        <v>38</v>
      </c>
      <c r="N24" s="61">
        <v>43</v>
      </c>
      <c r="O24" s="61">
        <v>44</v>
      </c>
      <c r="P24" s="61">
        <v>46</v>
      </c>
      <c r="Q24" s="61">
        <v>45</v>
      </c>
      <c r="R24" s="61">
        <v>30</v>
      </c>
      <c r="S24" s="61">
        <v>29</v>
      </c>
      <c r="T24" s="61">
        <v>37</v>
      </c>
      <c r="U24" s="61">
        <v>27</v>
      </c>
      <c r="V24" s="61">
        <v>32</v>
      </c>
      <c r="W24" s="61">
        <v>22</v>
      </c>
      <c r="X24" s="61">
        <v>21</v>
      </c>
      <c r="Y24" s="61">
        <v>24</v>
      </c>
      <c r="Z24" s="61">
        <v>15</v>
      </c>
      <c r="AA24" s="61">
        <v>24</v>
      </c>
      <c r="AB24" s="61">
        <v>11</v>
      </c>
      <c r="AC24" s="61">
        <v>11</v>
      </c>
      <c r="AD24" s="61">
        <v>4</v>
      </c>
      <c r="AE24" s="61">
        <v>17</v>
      </c>
      <c r="AF24" s="61">
        <v>2</v>
      </c>
      <c r="AG24" s="61">
        <v>0</v>
      </c>
      <c r="AH24" s="61">
        <v>0</v>
      </c>
      <c r="AI24" s="61">
        <v>0</v>
      </c>
      <c r="AJ24" s="61">
        <v>0</v>
      </c>
      <c r="AK24" s="61">
        <v>0</v>
      </c>
      <c r="AL24" s="61">
        <v>0</v>
      </c>
      <c r="AM24" s="61">
        <v>297842</v>
      </c>
    </row>
    <row r="25" spans="1:39" ht="14.25">
      <c r="A25" s="43" t="s">
        <v>29</v>
      </c>
      <c r="B25" s="60">
        <v>39</v>
      </c>
      <c r="C25" s="60" t="s">
        <v>98</v>
      </c>
      <c r="D25" s="60">
        <v>4</v>
      </c>
      <c r="E25" s="62"/>
      <c r="F25" s="61">
        <v>677</v>
      </c>
      <c r="G25" s="61">
        <v>0</v>
      </c>
      <c r="H25" s="61">
        <v>2</v>
      </c>
      <c r="I25" s="61">
        <v>22</v>
      </c>
      <c r="J25" s="61">
        <v>43</v>
      </c>
      <c r="K25" s="61">
        <v>55</v>
      </c>
      <c r="L25" s="61">
        <v>59</v>
      </c>
      <c r="M25" s="61">
        <v>47</v>
      </c>
      <c r="N25" s="61">
        <v>45</v>
      </c>
      <c r="O25" s="61">
        <v>22</v>
      </c>
      <c r="P25" s="61">
        <v>23</v>
      </c>
      <c r="Q25" s="61">
        <v>22</v>
      </c>
      <c r="R25" s="61">
        <v>23</v>
      </c>
      <c r="S25" s="61">
        <v>29</v>
      </c>
      <c r="T25" s="61">
        <v>24</v>
      </c>
      <c r="U25" s="61">
        <v>17</v>
      </c>
      <c r="V25" s="61">
        <v>29</v>
      </c>
      <c r="W25" s="61">
        <v>22</v>
      </c>
      <c r="X25" s="61">
        <v>20</v>
      </c>
      <c r="Y25" s="61">
        <v>24</v>
      </c>
      <c r="Z25" s="61">
        <v>15</v>
      </c>
      <c r="AA25" s="61">
        <v>20</v>
      </c>
      <c r="AB25" s="61">
        <v>26</v>
      </c>
      <c r="AC25" s="61">
        <v>33</v>
      </c>
      <c r="AD25" s="61">
        <v>34</v>
      </c>
      <c r="AE25" s="61">
        <v>21</v>
      </c>
      <c r="AF25" s="61">
        <v>0</v>
      </c>
      <c r="AG25" s="61">
        <v>0</v>
      </c>
      <c r="AH25" s="61">
        <v>0</v>
      </c>
      <c r="AI25" s="61">
        <v>0</v>
      </c>
      <c r="AJ25" s="61">
        <v>0</v>
      </c>
      <c r="AK25" s="61">
        <v>0</v>
      </c>
      <c r="AL25" s="61">
        <v>0</v>
      </c>
      <c r="AM25" s="61">
        <v>320233</v>
      </c>
    </row>
    <row r="26" spans="1:39" ht="14.25">
      <c r="A26" s="43" t="s">
        <v>30</v>
      </c>
      <c r="B26" s="60">
        <v>39</v>
      </c>
      <c r="C26" s="60" t="s">
        <v>98</v>
      </c>
      <c r="D26" s="60">
        <v>8</v>
      </c>
      <c r="E26" s="62"/>
      <c r="F26" s="61">
        <v>457</v>
      </c>
      <c r="G26" s="61">
        <v>0</v>
      </c>
      <c r="H26" s="61">
        <v>0</v>
      </c>
      <c r="I26" s="61">
        <v>4</v>
      </c>
      <c r="J26" s="61">
        <v>29</v>
      </c>
      <c r="K26" s="61">
        <v>36</v>
      </c>
      <c r="L26" s="61">
        <v>33</v>
      </c>
      <c r="M26" s="61">
        <v>37</v>
      </c>
      <c r="N26" s="61">
        <v>23</v>
      </c>
      <c r="O26" s="61">
        <v>19</v>
      </c>
      <c r="P26" s="61">
        <v>24</v>
      </c>
      <c r="Q26" s="61">
        <v>23</v>
      </c>
      <c r="R26" s="61">
        <v>20</v>
      </c>
      <c r="S26" s="61">
        <v>19</v>
      </c>
      <c r="T26" s="61">
        <v>14</v>
      </c>
      <c r="U26" s="61">
        <v>18</v>
      </c>
      <c r="V26" s="61">
        <v>18</v>
      </c>
      <c r="W26" s="61">
        <v>20</v>
      </c>
      <c r="X26" s="61">
        <v>18</v>
      </c>
      <c r="Y26" s="61">
        <v>14</v>
      </c>
      <c r="Z26" s="61">
        <v>14</v>
      </c>
      <c r="AA26" s="61">
        <v>10</v>
      </c>
      <c r="AB26" s="61">
        <v>19</v>
      </c>
      <c r="AC26" s="61">
        <v>8</v>
      </c>
      <c r="AD26" s="61">
        <v>14</v>
      </c>
      <c r="AE26" s="61">
        <v>9</v>
      </c>
      <c r="AF26" s="61">
        <v>9</v>
      </c>
      <c r="AG26" s="61">
        <v>2</v>
      </c>
      <c r="AH26" s="61">
        <v>3</v>
      </c>
      <c r="AI26" s="61">
        <v>0</v>
      </c>
      <c r="AJ26" s="61">
        <v>0</v>
      </c>
      <c r="AK26" s="61">
        <v>0</v>
      </c>
      <c r="AL26" s="61">
        <v>0</v>
      </c>
      <c r="AM26" s="61">
        <v>217944</v>
      </c>
    </row>
    <row r="27" spans="1:39" ht="14.25">
      <c r="A27" s="43" t="s">
        <v>31</v>
      </c>
      <c r="B27" s="60">
        <v>39</v>
      </c>
      <c r="C27" s="60" t="s">
        <v>98</v>
      </c>
      <c r="D27" s="60">
        <v>7</v>
      </c>
      <c r="E27" s="62"/>
      <c r="F27" s="61">
        <v>606</v>
      </c>
      <c r="G27" s="61">
        <v>0</v>
      </c>
      <c r="H27" s="61">
        <v>0</v>
      </c>
      <c r="I27" s="61">
        <v>7</v>
      </c>
      <c r="J27" s="61">
        <v>32</v>
      </c>
      <c r="K27" s="61">
        <v>39</v>
      </c>
      <c r="L27" s="61">
        <v>46</v>
      </c>
      <c r="M27" s="61">
        <v>45</v>
      </c>
      <c r="N27" s="61">
        <v>37</v>
      </c>
      <c r="O27" s="61">
        <v>32</v>
      </c>
      <c r="P27" s="61">
        <v>31</v>
      </c>
      <c r="Q27" s="61">
        <v>18</v>
      </c>
      <c r="R27" s="61">
        <v>22</v>
      </c>
      <c r="S27" s="61">
        <v>37</v>
      </c>
      <c r="T27" s="61">
        <v>42</v>
      </c>
      <c r="U27" s="61">
        <v>34</v>
      </c>
      <c r="V27" s="61">
        <v>24</v>
      </c>
      <c r="W27" s="61">
        <v>25</v>
      </c>
      <c r="X27" s="61">
        <v>25</v>
      </c>
      <c r="Y27" s="61">
        <v>9</v>
      </c>
      <c r="Z27" s="61">
        <v>7</v>
      </c>
      <c r="AA27" s="61">
        <v>12</v>
      </c>
      <c r="AB27" s="61">
        <v>10</v>
      </c>
      <c r="AC27" s="61">
        <v>16</v>
      </c>
      <c r="AD27" s="61">
        <v>17</v>
      </c>
      <c r="AE27" s="61">
        <v>18</v>
      </c>
      <c r="AF27" s="61">
        <v>8</v>
      </c>
      <c r="AG27" s="61">
        <v>4</v>
      </c>
      <c r="AH27" s="61">
        <v>9</v>
      </c>
      <c r="AI27" s="61">
        <v>0</v>
      </c>
      <c r="AJ27" s="61">
        <v>0</v>
      </c>
      <c r="AK27" s="61">
        <v>0</v>
      </c>
      <c r="AL27" s="61">
        <v>0</v>
      </c>
      <c r="AM27" s="61">
        <v>288424</v>
      </c>
    </row>
    <row r="28" spans="1:39" ht="14.25">
      <c r="A28" s="43" t="s">
        <v>32</v>
      </c>
      <c r="B28" s="60">
        <v>38</v>
      </c>
      <c r="C28" s="60" t="s">
        <v>98</v>
      </c>
      <c r="D28" s="60">
        <v>4</v>
      </c>
      <c r="E28" s="62"/>
      <c r="F28" s="61">
        <v>256</v>
      </c>
      <c r="G28" s="61">
        <v>0</v>
      </c>
      <c r="H28" s="61">
        <v>1</v>
      </c>
      <c r="I28" s="61">
        <v>6</v>
      </c>
      <c r="J28" s="61">
        <v>10</v>
      </c>
      <c r="K28" s="61">
        <v>15</v>
      </c>
      <c r="L28" s="61">
        <v>25</v>
      </c>
      <c r="M28" s="61">
        <v>16</v>
      </c>
      <c r="N28" s="61">
        <v>23</v>
      </c>
      <c r="O28" s="61">
        <v>12</v>
      </c>
      <c r="P28" s="61">
        <v>12</v>
      </c>
      <c r="Q28" s="61">
        <v>15</v>
      </c>
      <c r="R28" s="61">
        <v>10</v>
      </c>
      <c r="S28" s="61">
        <v>12</v>
      </c>
      <c r="T28" s="61">
        <v>13</v>
      </c>
      <c r="U28" s="61">
        <v>14</v>
      </c>
      <c r="V28" s="61">
        <v>16</v>
      </c>
      <c r="W28" s="61">
        <v>8</v>
      </c>
      <c r="X28" s="61">
        <v>10</v>
      </c>
      <c r="Y28" s="61">
        <v>7</v>
      </c>
      <c r="Z28" s="61">
        <v>6</v>
      </c>
      <c r="AA28" s="61">
        <v>9</v>
      </c>
      <c r="AB28" s="61">
        <v>2</v>
      </c>
      <c r="AC28" s="61">
        <v>3</v>
      </c>
      <c r="AD28" s="61">
        <v>3</v>
      </c>
      <c r="AE28" s="61">
        <v>4</v>
      </c>
      <c r="AF28" s="61">
        <v>2</v>
      </c>
      <c r="AG28" s="61">
        <v>2</v>
      </c>
      <c r="AH28" s="61">
        <v>0</v>
      </c>
      <c r="AI28" s="61">
        <v>0</v>
      </c>
      <c r="AJ28" s="61">
        <v>0</v>
      </c>
      <c r="AK28" s="61">
        <v>0</v>
      </c>
      <c r="AL28" s="61">
        <v>0</v>
      </c>
      <c r="AM28" s="61">
        <v>118013</v>
      </c>
    </row>
    <row r="29" spans="1:39" ht="14.25">
      <c r="A29" s="43" t="s">
        <v>33</v>
      </c>
      <c r="B29" s="60">
        <v>36</v>
      </c>
      <c r="C29" s="60" t="s">
        <v>98</v>
      </c>
      <c r="D29" s="60">
        <v>8</v>
      </c>
      <c r="E29" s="62"/>
      <c r="F29" s="61">
        <v>360</v>
      </c>
      <c r="G29" s="61">
        <v>0</v>
      </c>
      <c r="H29" s="61">
        <v>0</v>
      </c>
      <c r="I29" s="61">
        <v>5</v>
      </c>
      <c r="J29" s="61">
        <v>18</v>
      </c>
      <c r="K29" s="61">
        <v>28</v>
      </c>
      <c r="L29" s="61">
        <v>30</v>
      </c>
      <c r="M29" s="61">
        <v>34</v>
      </c>
      <c r="N29" s="61">
        <v>28</v>
      </c>
      <c r="O29" s="61">
        <v>23</v>
      </c>
      <c r="P29" s="61">
        <v>25</v>
      </c>
      <c r="Q29" s="61">
        <v>14</v>
      </c>
      <c r="R29" s="61">
        <v>20</v>
      </c>
      <c r="S29" s="61">
        <v>19</v>
      </c>
      <c r="T29" s="61">
        <v>30</v>
      </c>
      <c r="U29" s="61">
        <v>18</v>
      </c>
      <c r="V29" s="61">
        <v>14</v>
      </c>
      <c r="W29" s="61">
        <v>11</v>
      </c>
      <c r="X29" s="61">
        <v>10</v>
      </c>
      <c r="Y29" s="61">
        <v>5</v>
      </c>
      <c r="Z29" s="61">
        <v>3</v>
      </c>
      <c r="AA29" s="61">
        <v>2</v>
      </c>
      <c r="AB29" s="61">
        <v>4</v>
      </c>
      <c r="AC29" s="61">
        <v>6</v>
      </c>
      <c r="AD29" s="61">
        <v>7</v>
      </c>
      <c r="AE29" s="61">
        <v>6</v>
      </c>
      <c r="AF29" s="61">
        <v>0</v>
      </c>
      <c r="AG29" s="61">
        <v>0</v>
      </c>
      <c r="AH29" s="61">
        <v>0</v>
      </c>
      <c r="AI29" s="61">
        <v>0</v>
      </c>
      <c r="AJ29" s="61">
        <v>0</v>
      </c>
      <c r="AK29" s="61">
        <v>0</v>
      </c>
      <c r="AL29" s="61">
        <v>0</v>
      </c>
      <c r="AM29" s="61">
        <v>159162</v>
      </c>
    </row>
    <row r="30" spans="1:39" ht="14.25">
      <c r="A30" s="43" t="s">
        <v>34</v>
      </c>
      <c r="B30" s="60">
        <v>40</v>
      </c>
      <c r="C30" s="60" t="s">
        <v>98</v>
      </c>
      <c r="D30" s="60">
        <v>1</v>
      </c>
      <c r="E30" s="62"/>
      <c r="F30" s="61">
        <v>485</v>
      </c>
      <c r="G30" s="61">
        <v>0</v>
      </c>
      <c r="H30" s="61">
        <v>0</v>
      </c>
      <c r="I30" s="61">
        <v>7</v>
      </c>
      <c r="J30" s="61">
        <v>24</v>
      </c>
      <c r="K30" s="61">
        <v>30</v>
      </c>
      <c r="L30" s="61">
        <v>26</v>
      </c>
      <c r="M30" s="61">
        <v>38</v>
      </c>
      <c r="N30" s="61">
        <v>26</v>
      </c>
      <c r="O30" s="61">
        <v>34</v>
      </c>
      <c r="P30" s="61">
        <v>32</v>
      </c>
      <c r="Q30" s="61">
        <v>23</v>
      </c>
      <c r="R30" s="61">
        <v>16</v>
      </c>
      <c r="S30" s="61">
        <v>8</v>
      </c>
      <c r="T30" s="61">
        <v>17</v>
      </c>
      <c r="U30" s="61">
        <v>28</v>
      </c>
      <c r="V30" s="61">
        <v>30</v>
      </c>
      <c r="W30" s="61">
        <v>24</v>
      </c>
      <c r="X30" s="61">
        <v>20</v>
      </c>
      <c r="Y30" s="61">
        <v>18</v>
      </c>
      <c r="Z30" s="61">
        <v>10</v>
      </c>
      <c r="AA30" s="61">
        <v>10</v>
      </c>
      <c r="AB30" s="61">
        <v>19</v>
      </c>
      <c r="AC30" s="61">
        <v>15</v>
      </c>
      <c r="AD30" s="61">
        <v>22</v>
      </c>
      <c r="AE30" s="61">
        <v>8</v>
      </c>
      <c r="AF30" s="61">
        <v>0</v>
      </c>
      <c r="AG30" s="61">
        <v>0</v>
      </c>
      <c r="AH30" s="61">
        <v>0</v>
      </c>
      <c r="AI30" s="61">
        <v>0</v>
      </c>
      <c r="AJ30" s="61">
        <v>0</v>
      </c>
      <c r="AK30" s="61">
        <v>0</v>
      </c>
      <c r="AL30" s="61">
        <v>0</v>
      </c>
      <c r="AM30" s="61">
        <v>233304</v>
      </c>
    </row>
    <row r="31" spans="1:39" ht="14.25">
      <c r="A31" s="43" t="s">
        <v>35</v>
      </c>
      <c r="B31" s="60">
        <v>40</v>
      </c>
      <c r="C31" s="60" t="s">
        <v>98</v>
      </c>
      <c r="D31" s="60">
        <v>1</v>
      </c>
      <c r="E31" s="62"/>
      <c r="F31" s="61">
        <v>503</v>
      </c>
      <c r="G31" s="61">
        <v>0</v>
      </c>
      <c r="H31" s="61">
        <v>0</v>
      </c>
      <c r="I31" s="61">
        <v>1</v>
      </c>
      <c r="J31" s="61">
        <v>25</v>
      </c>
      <c r="K31" s="61">
        <v>29</v>
      </c>
      <c r="L31" s="61">
        <v>27</v>
      </c>
      <c r="M31" s="61">
        <v>30</v>
      </c>
      <c r="N31" s="61">
        <v>27</v>
      </c>
      <c r="O31" s="61">
        <v>27</v>
      </c>
      <c r="P31" s="61">
        <v>27</v>
      </c>
      <c r="Q31" s="61">
        <v>24</v>
      </c>
      <c r="R31" s="61">
        <v>42</v>
      </c>
      <c r="S31" s="61">
        <v>28</v>
      </c>
      <c r="T31" s="61">
        <v>36</v>
      </c>
      <c r="U31" s="61">
        <v>39</v>
      </c>
      <c r="V31" s="61">
        <v>16</v>
      </c>
      <c r="W31" s="61">
        <v>19</v>
      </c>
      <c r="X31" s="61">
        <v>18</v>
      </c>
      <c r="Y31" s="61">
        <v>11</v>
      </c>
      <c r="Z31" s="61">
        <v>14</v>
      </c>
      <c r="AA31" s="61">
        <v>4</v>
      </c>
      <c r="AB31" s="61">
        <v>14</v>
      </c>
      <c r="AC31" s="61">
        <v>6</v>
      </c>
      <c r="AD31" s="61">
        <v>21</v>
      </c>
      <c r="AE31" s="61">
        <v>18</v>
      </c>
      <c r="AF31" s="61">
        <v>0</v>
      </c>
      <c r="AG31" s="61">
        <v>0</v>
      </c>
      <c r="AH31" s="61">
        <v>0</v>
      </c>
      <c r="AI31" s="61">
        <v>0</v>
      </c>
      <c r="AJ31" s="61">
        <v>0</v>
      </c>
      <c r="AK31" s="61">
        <v>0</v>
      </c>
      <c r="AL31" s="61">
        <v>0</v>
      </c>
      <c r="AM31" s="61">
        <v>241943</v>
      </c>
    </row>
    <row r="32" spans="1:39" ht="14.25">
      <c r="A32" s="43" t="s">
        <v>78</v>
      </c>
      <c r="B32" s="60">
        <v>42</v>
      </c>
      <c r="C32" s="60" t="s">
        <v>98</v>
      </c>
      <c r="D32" s="60">
        <v>9</v>
      </c>
      <c r="E32" s="62"/>
      <c r="F32" s="61">
        <v>660</v>
      </c>
      <c r="G32" s="61">
        <v>0</v>
      </c>
      <c r="H32" s="61">
        <v>2</v>
      </c>
      <c r="I32" s="61">
        <v>16</v>
      </c>
      <c r="J32" s="61">
        <v>27</v>
      </c>
      <c r="K32" s="61">
        <v>24</v>
      </c>
      <c r="L32" s="61">
        <v>30</v>
      </c>
      <c r="M32" s="61">
        <v>26</v>
      </c>
      <c r="N32" s="61">
        <v>16</v>
      </c>
      <c r="O32" s="61">
        <v>18</v>
      </c>
      <c r="P32" s="61">
        <v>23</v>
      </c>
      <c r="Q32" s="61">
        <v>31</v>
      </c>
      <c r="R32" s="61">
        <v>42</v>
      </c>
      <c r="S32" s="61">
        <v>35</v>
      </c>
      <c r="T32" s="61">
        <v>50</v>
      </c>
      <c r="U32" s="61">
        <v>41</v>
      </c>
      <c r="V32" s="61">
        <v>40</v>
      </c>
      <c r="W32" s="61">
        <v>19</v>
      </c>
      <c r="X32" s="61">
        <v>31</v>
      </c>
      <c r="Y32" s="61">
        <v>37</v>
      </c>
      <c r="Z32" s="61">
        <v>18</v>
      </c>
      <c r="AA32" s="61">
        <v>22</v>
      </c>
      <c r="AB32" s="61">
        <v>24</v>
      </c>
      <c r="AC32" s="61">
        <v>31</v>
      </c>
      <c r="AD32" s="61">
        <v>31</v>
      </c>
      <c r="AE32" s="61">
        <v>25</v>
      </c>
      <c r="AF32" s="61">
        <v>0</v>
      </c>
      <c r="AG32" s="61">
        <v>0</v>
      </c>
      <c r="AH32" s="61">
        <v>0</v>
      </c>
      <c r="AI32" s="61">
        <v>0</v>
      </c>
      <c r="AJ32" s="61">
        <v>1</v>
      </c>
      <c r="AK32" s="61">
        <v>0</v>
      </c>
      <c r="AL32" s="61">
        <v>0</v>
      </c>
      <c r="AM32" s="61">
        <v>339800</v>
      </c>
    </row>
    <row r="33" spans="1:39" ht="14.25">
      <c r="A33" s="43" t="s">
        <v>79</v>
      </c>
      <c r="B33" s="60">
        <v>41</v>
      </c>
      <c r="C33" s="60" t="s">
        <v>98</v>
      </c>
      <c r="D33" s="60">
        <v>4</v>
      </c>
      <c r="E33" s="62"/>
      <c r="F33" s="61">
        <v>501</v>
      </c>
      <c r="G33" s="61">
        <v>0</v>
      </c>
      <c r="H33" s="61">
        <v>6</v>
      </c>
      <c r="I33" s="61">
        <v>6</v>
      </c>
      <c r="J33" s="61">
        <v>39</v>
      </c>
      <c r="K33" s="61">
        <v>22</v>
      </c>
      <c r="L33" s="61">
        <v>18</v>
      </c>
      <c r="M33" s="61">
        <v>22</v>
      </c>
      <c r="N33" s="61">
        <v>12</v>
      </c>
      <c r="O33" s="61">
        <v>8</v>
      </c>
      <c r="P33" s="61">
        <v>18</v>
      </c>
      <c r="Q33" s="61">
        <v>35</v>
      </c>
      <c r="R33" s="61">
        <v>23</v>
      </c>
      <c r="S33" s="61">
        <v>37</v>
      </c>
      <c r="T33" s="61">
        <v>42</v>
      </c>
      <c r="U33" s="61">
        <v>38</v>
      </c>
      <c r="V33" s="61">
        <v>16</v>
      </c>
      <c r="W33" s="61">
        <v>23</v>
      </c>
      <c r="X33" s="61">
        <v>22</v>
      </c>
      <c r="Y33" s="61">
        <v>11</v>
      </c>
      <c r="Z33" s="61">
        <v>17</v>
      </c>
      <c r="AA33" s="61">
        <v>13</v>
      </c>
      <c r="AB33" s="61">
        <v>18</v>
      </c>
      <c r="AC33" s="61">
        <v>15</v>
      </c>
      <c r="AD33" s="61">
        <v>17</v>
      </c>
      <c r="AE33" s="61">
        <v>23</v>
      </c>
      <c r="AF33" s="61">
        <v>0</v>
      </c>
      <c r="AG33" s="61">
        <v>0</v>
      </c>
      <c r="AH33" s="61">
        <v>0</v>
      </c>
      <c r="AI33" s="61">
        <v>0</v>
      </c>
      <c r="AJ33" s="61">
        <v>0</v>
      </c>
      <c r="AK33" s="61">
        <v>0</v>
      </c>
      <c r="AL33" s="61">
        <v>0</v>
      </c>
      <c r="AM33" s="61">
        <v>249072</v>
      </c>
    </row>
    <row r="34" spans="1:39" ht="14.25">
      <c r="A34" s="43" t="s">
        <v>80</v>
      </c>
      <c r="B34" s="60">
        <v>38</v>
      </c>
      <c r="C34" s="60" t="s">
        <v>98</v>
      </c>
      <c r="D34" s="60">
        <v>7</v>
      </c>
      <c r="E34" s="62"/>
      <c r="F34" s="61">
        <v>443</v>
      </c>
      <c r="G34" s="61">
        <v>0</v>
      </c>
      <c r="H34" s="61">
        <v>0</v>
      </c>
      <c r="I34" s="61">
        <v>6</v>
      </c>
      <c r="J34" s="61">
        <v>40</v>
      </c>
      <c r="K34" s="61">
        <v>29</v>
      </c>
      <c r="L34" s="61">
        <v>38</v>
      </c>
      <c r="M34" s="61">
        <v>37</v>
      </c>
      <c r="N34" s="61">
        <v>28</v>
      </c>
      <c r="O34" s="61">
        <v>14</v>
      </c>
      <c r="P34" s="61">
        <v>14</v>
      </c>
      <c r="Q34" s="61">
        <v>16</v>
      </c>
      <c r="R34" s="61">
        <v>14</v>
      </c>
      <c r="S34" s="61">
        <v>12</v>
      </c>
      <c r="T34" s="61">
        <v>24</v>
      </c>
      <c r="U34" s="61">
        <v>32</v>
      </c>
      <c r="V34" s="61">
        <v>24</v>
      </c>
      <c r="W34" s="61">
        <v>20</v>
      </c>
      <c r="X34" s="61">
        <v>19</v>
      </c>
      <c r="Y34" s="61">
        <v>11</v>
      </c>
      <c r="Z34" s="61">
        <v>3</v>
      </c>
      <c r="AA34" s="61">
        <v>10</v>
      </c>
      <c r="AB34" s="61">
        <v>11</v>
      </c>
      <c r="AC34" s="61">
        <v>21</v>
      </c>
      <c r="AD34" s="61">
        <v>10</v>
      </c>
      <c r="AE34" s="61">
        <v>10</v>
      </c>
      <c r="AF34" s="61">
        <v>0</v>
      </c>
      <c r="AG34" s="61">
        <v>0</v>
      </c>
      <c r="AH34" s="61">
        <v>0</v>
      </c>
      <c r="AI34" s="61">
        <v>0</v>
      </c>
      <c r="AJ34" s="61">
        <v>0</v>
      </c>
      <c r="AK34" s="61">
        <v>0</v>
      </c>
      <c r="AL34" s="61">
        <v>0</v>
      </c>
      <c r="AM34" s="61">
        <v>205543</v>
      </c>
    </row>
    <row r="35" spans="1:39" ht="14.25" customHeight="1">
      <c r="A35" s="43" t="s">
        <v>81</v>
      </c>
      <c r="B35" s="60">
        <v>42</v>
      </c>
      <c r="C35" s="60" t="s">
        <v>98</v>
      </c>
      <c r="D35" s="60">
        <v>0</v>
      </c>
      <c r="E35" s="62"/>
      <c r="F35" s="61">
        <v>495</v>
      </c>
      <c r="G35" s="61">
        <v>0</v>
      </c>
      <c r="H35" s="61">
        <v>0</v>
      </c>
      <c r="I35" s="61">
        <v>5</v>
      </c>
      <c r="J35" s="61">
        <v>25</v>
      </c>
      <c r="K35" s="61">
        <v>14</v>
      </c>
      <c r="L35" s="61">
        <v>26</v>
      </c>
      <c r="M35" s="61">
        <v>27</v>
      </c>
      <c r="N35" s="61">
        <v>20</v>
      </c>
      <c r="O35" s="61">
        <v>22</v>
      </c>
      <c r="P35" s="61">
        <v>22</v>
      </c>
      <c r="Q35" s="61">
        <v>27</v>
      </c>
      <c r="R35" s="61">
        <v>22</v>
      </c>
      <c r="S35" s="61">
        <v>27</v>
      </c>
      <c r="T35" s="61">
        <v>19</v>
      </c>
      <c r="U35" s="61">
        <v>38</v>
      </c>
      <c r="V35" s="61">
        <v>37</v>
      </c>
      <c r="W35" s="61">
        <v>25</v>
      </c>
      <c r="X35" s="61">
        <v>29</v>
      </c>
      <c r="Y35" s="61">
        <v>14</v>
      </c>
      <c r="Z35" s="61">
        <v>9</v>
      </c>
      <c r="AA35" s="61">
        <v>18</v>
      </c>
      <c r="AB35" s="61">
        <v>17</v>
      </c>
      <c r="AC35" s="61">
        <v>23</v>
      </c>
      <c r="AD35" s="61">
        <v>9</v>
      </c>
      <c r="AE35" s="61">
        <v>20</v>
      </c>
      <c r="AF35" s="61">
        <v>0</v>
      </c>
      <c r="AG35" s="61">
        <v>0</v>
      </c>
      <c r="AH35" s="61">
        <v>0</v>
      </c>
      <c r="AI35" s="61">
        <v>0</v>
      </c>
      <c r="AJ35" s="61">
        <v>0</v>
      </c>
      <c r="AK35" s="61">
        <v>0</v>
      </c>
      <c r="AL35" s="61">
        <v>0</v>
      </c>
      <c r="AM35" s="61">
        <v>249356</v>
      </c>
    </row>
    <row r="36" spans="1:39" ht="14.25">
      <c r="A36" s="43" t="s">
        <v>82</v>
      </c>
      <c r="B36" s="60">
        <v>38</v>
      </c>
      <c r="C36" s="60" t="s">
        <v>98</v>
      </c>
      <c r="D36" s="60">
        <v>9</v>
      </c>
      <c r="E36" s="62"/>
      <c r="F36" s="61">
        <v>338</v>
      </c>
      <c r="G36" s="61">
        <v>0</v>
      </c>
      <c r="H36" s="61">
        <v>0</v>
      </c>
      <c r="I36" s="61">
        <v>8</v>
      </c>
      <c r="J36" s="61">
        <v>30</v>
      </c>
      <c r="K36" s="61">
        <v>29</v>
      </c>
      <c r="L36" s="61">
        <v>20</v>
      </c>
      <c r="M36" s="61">
        <v>24</v>
      </c>
      <c r="N36" s="61">
        <v>11</v>
      </c>
      <c r="O36" s="61">
        <v>16</v>
      </c>
      <c r="P36" s="61">
        <v>13</v>
      </c>
      <c r="Q36" s="61">
        <v>13</v>
      </c>
      <c r="R36" s="61">
        <v>15</v>
      </c>
      <c r="S36" s="61">
        <v>17</v>
      </c>
      <c r="T36" s="61">
        <v>15</v>
      </c>
      <c r="U36" s="61">
        <v>16</v>
      </c>
      <c r="V36" s="61">
        <v>21</v>
      </c>
      <c r="W36" s="61">
        <v>11</v>
      </c>
      <c r="X36" s="61">
        <v>10</v>
      </c>
      <c r="Y36" s="61">
        <v>20</v>
      </c>
      <c r="Z36" s="61">
        <v>3</v>
      </c>
      <c r="AA36" s="61">
        <v>7</v>
      </c>
      <c r="AB36" s="61">
        <v>11</v>
      </c>
      <c r="AC36" s="61">
        <v>7</v>
      </c>
      <c r="AD36" s="61">
        <v>12</v>
      </c>
      <c r="AE36" s="61">
        <v>9</v>
      </c>
      <c r="AF36" s="61">
        <v>0</v>
      </c>
      <c r="AG36" s="61">
        <v>0</v>
      </c>
      <c r="AH36" s="61">
        <v>0</v>
      </c>
      <c r="AI36" s="61">
        <v>0</v>
      </c>
      <c r="AJ36" s="61">
        <v>0</v>
      </c>
      <c r="AK36" s="61">
        <v>0</v>
      </c>
      <c r="AL36" s="61">
        <v>0</v>
      </c>
      <c r="AM36" s="61">
        <v>157980</v>
      </c>
    </row>
    <row r="37" spans="1:39" ht="14.25">
      <c r="A37" s="43" t="s">
        <v>83</v>
      </c>
      <c r="B37" s="60">
        <v>40</v>
      </c>
      <c r="C37" s="60" t="s">
        <v>98</v>
      </c>
      <c r="D37" s="60">
        <v>3</v>
      </c>
      <c r="E37" s="62"/>
      <c r="F37" s="61">
        <v>522</v>
      </c>
      <c r="G37" s="61">
        <v>0</v>
      </c>
      <c r="H37" s="61">
        <v>1</v>
      </c>
      <c r="I37" s="61">
        <v>1</v>
      </c>
      <c r="J37" s="61">
        <v>27</v>
      </c>
      <c r="K37" s="61">
        <v>28</v>
      </c>
      <c r="L37" s="61">
        <v>37</v>
      </c>
      <c r="M37" s="61">
        <v>27</v>
      </c>
      <c r="N37" s="61">
        <v>37</v>
      </c>
      <c r="O37" s="61">
        <v>25</v>
      </c>
      <c r="P37" s="61">
        <v>26</v>
      </c>
      <c r="Q37" s="61">
        <v>32</v>
      </c>
      <c r="R37" s="61">
        <v>23</v>
      </c>
      <c r="S37" s="61">
        <v>29</v>
      </c>
      <c r="T37" s="61">
        <v>26</v>
      </c>
      <c r="U37" s="61">
        <v>30</v>
      </c>
      <c r="V37" s="61">
        <v>25</v>
      </c>
      <c r="W37" s="61">
        <v>24</v>
      </c>
      <c r="X37" s="61">
        <v>19</v>
      </c>
      <c r="Y37" s="61">
        <v>21</v>
      </c>
      <c r="Z37" s="61">
        <v>16</v>
      </c>
      <c r="AA37" s="61">
        <v>9</v>
      </c>
      <c r="AB37" s="61">
        <v>11</v>
      </c>
      <c r="AC37" s="61">
        <v>13</v>
      </c>
      <c r="AD37" s="61">
        <v>18</v>
      </c>
      <c r="AE37" s="61">
        <v>14</v>
      </c>
      <c r="AF37" s="61">
        <v>0</v>
      </c>
      <c r="AG37" s="61">
        <v>0</v>
      </c>
      <c r="AH37" s="61">
        <v>3</v>
      </c>
      <c r="AI37" s="61">
        <v>0</v>
      </c>
      <c r="AJ37" s="61">
        <v>0</v>
      </c>
      <c r="AK37" s="61">
        <v>0</v>
      </c>
      <c r="AL37" s="61">
        <v>0</v>
      </c>
      <c r="AM37" s="61">
        <v>252040</v>
      </c>
    </row>
    <row r="38" spans="1:39" ht="14.25">
      <c r="A38" s="43" t="s">
        <v>84</v>
      </c>
      <c r="B38" s="60">
        <v>41</v>
      </c>
      <c r="C38" s="60" t="s">
        <v>98</v>
      </c>
      <c r="D38" s="60">
        <v>0</v>
      </c>
      <c r="E38" s="62"/>
      <c r="F38" s="61">
        <v>682</v>
      </c>
      <c r="G38" s="61">
        <v>0</v>
      </c>
      <c r="H38" s="61">
        <v>3</v>
      </c>
      <c r="I38" s="61">
        <v>8</v>
      </c>
      <c r="J38" s="61">
        <v>26</v>
      </c>
      <c r="K38" s="61">
        <v>26</v>
      </c>
      <c r="L38" s="61">
        <v>37</v>
      </c>
      <c r="M38" s="61">
        <v>37</v>
      </c>
      <c r="N38" s="61">
        <v>29</v>
      </c>
      <c r="O38" s="61">
        <v>26</v>
      </c>
      <c r="P38" s="61">
        <v>29</v>
      </c>
      <c r="Q38" s="61">
        <v>53</v>
      </c>
      <c r="R38" s="61">
        <v>50</v>
      </c>
      <c r="S38" s="61">
        <v>36</v>
      </c>
      <c r="T38" s="61">
        <v>44</v>
      </c>
      <c r="U38" s="61">
        <v>46</v>
      </c>
      <c r="V38" s="61">
        <v>41</v>
      </c>
      <c r="W38" s="61">
        <v>28</v>
      </c>
      <c r="X38" s="61">
        <v>38</v>
      </c>
      <c r="Y38" s="61">
        <v>28</v>
      </c>
      <c r="Z38" s="61">
        <v>16</v>
      </c>
      <c r="AA38" s="61">
        <v>16</v>
      </c>
      <c r="AB38" s="61">
        <v>7</v>
      </c>
      <c r="AC38" s="61">
        <v>22</v>
      </c>
      <c r="AD38" s="61">
        <v>18</v>
      </c>
      <c r="AE38" s="61">
        <v>14</v>
      </c>
      <c r="AF38" s="61">
        <v>2</v>
      </c>
      <c r="AG38" s="61">
        <v>1</v>
      </c>
      <c r="AH38" s="61">
        <v>0</v>
      </c>
      <c r="AI38" s="61">
        <v>0</v>
      </c>
      <c r="AJ38" s="61">
        <v>1</v>
      </c>
      <c r="AK38" s="61">
        <v>0</v>
      </c>
      <c r="AL38" s="61">
        <v>0</v>
      </c>
      <c r="AM38" s="61">
        <v>335214</v>
      </c>
    </row>
    <row r="39" spans="1:39" ht="14.25">
      <c r="A39" s="43" t="s">
        <v>87</v>
      </c>
      <c r="B39" s="60">
        <v>38</v>
      </c>
      <c r="C39" s="60" t="s">
        <v>98</v>
      </c>
      <c r="D39" s="60">
        <v>7</v>
      </c>
      <c r="E39" s="62"/>
      <c r="F39" s="61">
        <v>446</v>
      </c>
      <c r="G39" s="61">
        <v>0</v>
      </c>
      <c r="H39" s="61">
        <v>1</v>
      </c>
      <c r="I39" s="61">
        <v>2</v>
      </c>
      <c r="J39" s="61">
        <v>29</v>
      </c>
      <c r="K39" s="61">
        <v>24</v>
      </c>
      <c r="L39" s="61">
        <v>31</v>
      </c>
      <c r="M39" s="61">
        <v>42</v>
      </c>
      <c r="N39" s="61">
        <v>32</v>
      </c>
      <c r="O39" s="61">
        <v>17</v>
      </c>
      <c r="P39" s="61">
        <v>22</v>
      </c>
      <c r="Q39" s="61">
        <v>16</v>
      </c>
      <c r="R39" s="61">
        <v>26</v>
      </c>
      <c r="S39" s="61">
        <v>22</v>
      </c>
      <c r="T39" s="61">
        <v>36</v>
      </c>
      <c r="U39" s="61">
        <v>33</v>
      </c>
      <c r="V39" s="61">
        <v>20</v>
      </c>
      <c r="W39" s="61">
        <v>10</v>
      </c>
      <c r="X39" s="61">
        <v>21</v>
      </c>
      <c r="Y39" s="61">
        <v>13</v>
      </c>
      <c r="Z39" s="61">
        <v>10</v>
      </c>
      <c r="AA39" s="61">
        <v>7</v>
      </c>
      <c r="AB39" s="61">
        <v>4</v>
      </c>
      <c r="AC39" s="61">
        <v>10</v>
      </c>
      <c r="AD39" s="61">
        <v>7</v>
      </c>
      <c r="AE39" s="61">
        <v>8</v>
      </c>
      <c r="AF39" s="61">
        <v>2</v>
      </c>
      <c r="AG39" s="61">
        <v>1</v>
      </c>
      <c r="AH39" s="61">
        <v>0</v>
      </c>
      <c r="AI39" s="61">
        <v>0</v>
      </c>
      <c r="AJ39" s="61">
        <v>0</v>
      </c>
      <c r="AK39" s="61">
        <v>0</v>
      </c>
      <c r="AL39" s="61">
        <v>0</v>
      </c>
      <c r="AM39" s="61">
        <v>206743</v>
      </c>
    </row>
    <row r="40" spans="1:39" ht="14.25">
      <c r="A40" s="43"/>
      <c r="B40" s="60"/>
      <c r="C40" s="60"/>
      <c r="D40" s="60"/>
      <c r="E40" s="62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</row>
    <row r="41" spans="1:39" s="73" customFormat="1" ht="14.25">
      <c r="A41" s="69" t="s">
        <v>88</v>
      </c>
      <c r="B41" s="70">
        <v>38</v>
      </c>
      <c r="C41" s="70"/>
      <c r="D41" s="70">
        <v>8</v>
      </c>
      <c r="E41" s="71"/>
      <c r="F41" s="72">
        <v>284</v>
      </c>
      <c r="G41" s="72">
        <v>0</v>
      </c>
      <c r="H41" s="72">
        <v>0</v>
      </c>
      <c r="I41" s="72">
        <v>3</v>
      </c>
      <c r="J41" s="72">
        <v>20</v>
      </c>
      <c r="K41" s="72">
        <v>18</v>
      </c>
      <c r="L41" s="72">
        <v>22</v>
      </c>
      <c r="M41" s="72">
        <v>17</v>
      </c>
      <c r="N41" s="72">
        <v>19</v>
      </c>
      <c r="O41" s="72">
        <v>18</v>
      </c>
      <c r="P41" s="72">
        <v>11</v>
      </c>
      <c r="Q41" s="72">
        <v>17</v>
      </c>
      <c r="R41" s="72">
        <v>14</v>
      </c>
      <c r="S41" s="72">
        <v>8</v>
      </c>
      <c r="T41" s="72">
        <v>17</v>
      </c>
      <c r="U41" s="72">
        <v>15</v>
      </c>
      <c r="V41" s="72">
        <v>18</v>
      </c>
      <c r="W41" s="72">
        <v>9</v>
      </c>
      <c r="X41" s="72">
        <v>9</v>
      </c>
      <c r="Y41" s="72">
        <v>12</v>
      </c>
      <c r="Z41" s="72">
        <v>6</v>
      </c>
      <c r="AA41" s="72">
        <v>2</v>
      </c>
      <c r="AB41" s="72">
        <v>8</v>
      </c>
      <c r="AC41" s="72">
        <v>9</v>
      </c>
      <c r="AD41" s="72">
        <v>5</v>
      </c>
      <c r="AE41" s="72">
        <v>7</v>
      </c>
      <c r="AF41" s="72">
        <v>0</v>
      </c>
      <c r="AG41" s="72">
        <v>0</v>
      </c>
      <c r="AH41" s="72">
        <v>0</v>
      </c>
      <c r="AI41" s="72">
        <v>0</v>
      </c>
      <c r="AJ41" s="72">
        <v>0</v>
      </c>
      <c r="AK41" s="72">
        <v>0</v>
      </c>
      <c r="AL41" s="72">
        <v>0</v>
      </c>
      <c r="AM41" s="72">
        <v>132272</v>
      </c>
    </row>
    <row r="42" spans="1:39" s="73" customFormat="1" ht="14.25">
      <c r="A42" s="69" t="s">
        <v>36</v>
      </c>
      <c r="B42" s="70">
        <v>38</v>
      </c>
      <c r="C42" s="70" t="s">
        <v>98</v>
      </c>
      <c r="D42" s="70">
        <v>6</v>
      </c>
      <c r="E42" s="71"/>
      <c r="F42" s="72">
        <v>135</v>
      </c>
      <c r="G42" s="72">
        <v>0</v>
      </c>
      <c r="H42" s="72">
        <v>0</v>
      </c>
      <c r="I42" s="72">
        <v>1</v>
      </c>
      <c r="J42" s="72">
        <v>10</v>
      </c>
      <c r="K42" s="72">
        <v>12</v>
      </c>
      <c r="L42" s="72">
        <v>11</v>
      </c>
      <c r="M42" s="72">
        <v>20</v>
      </c>
      <c r="N42" s="72">
        <v>6</v>
      </c>
      <c r="O42" s="72">
        <v>9</v>
      </c>
      <c r="P42" s="72">
        <v>4</v>
      </c>
      <c r="Q42" s="72">
        <v>2</v>
      </c>
      <c r="R42" s="72">
        <v>1</v>
      </c>
      <c r="S42" s="72">
        <v>2</v>
      </c>
      <c r="T42" s="72">
        <v>8</v>
      </c>
      <c r="U42" s="72">
        <v>5</v>
      </c>
      <c r="V42" s="72">
        <v>4</v>
      </c>
      <c r="W42" s="72">
        <v>5</v>
      </c>
      <c r="X42" s="72">
        <v>11</v>
      </c>
      <c r="Y42" s="72">
        <v>0</v>
      </c>
      <c r="Z42" s="72">
        <v>1</v>
      </c>
      <c r="AA42" s="72">
        <v>2</v>
      </c>
      <c r="AB42" s="72">
        <v>4</v>
      </c>
      <c r="AC42" s="72">
        <v>3</v>
      </c>
      <c r="AD42" s="72">
        <v>4</v>
      </c>
      <c r="AE42" s="72">
        <v>10</v>
      </c>
      <c r="AF42" s="72">
        <v>0</v>
      </c>
      <c r="AG42" s="72">
        <v>0</v>
      </c>
      <c r="AH42" s="72">
        <v>0</v>
      </c>
      <c r="AI42" s="72">
        <v>0</v>
      </c>
      <c r="AJ42" s="72">
        <v>0</v>
      </c>
      <c r="AK42" s="72">
        <v>0</v>
      </c>
      <c r="AL42" s="72">
        <v>0</v>
      </c>
      <c r="AM42" s="72">
        <v>62451</v>
      </c>
    </row>
    <row r="43" spans="1:39" s="73" customFormat="1" ht="14.25">
      <c r="A43" s="69" t="s">
        <v>37</v>
      </c>
      <c r="B43" s="70">
        <v>42</v>
      </c>
      <c r="C43" s="70" t="s">
        <v>98</v>
      </c>
      <c r="D43" s="70">
        <v>2</v>
      </c>
      <c r="E43" s="71"/>
      <c r="F43" s="72">
        <v>169</v>
      </c>
      <c r="G43" s="72">
        <v>0</v>
      </c>
      <c r="H43" s="72">
        <v>0</v>
      </c>
      <c r="I43" s="72">
        <v>1</v>
      </c>
      <c r="J43" s="72">
        <v>5</v>
      </c>
      <c r="K43" s="72">
        <v>12</v>
      </c>
      <c r="L43" s="72">
        <v>8</v>
      </c>
      <c r="M43" s="72">
        <v>6</v>
      </c>
      <c r="N43" s="72">
        <v>1</v>
      </c>
      <c r="O43" s="72">
        <v>5</v>
      </c>
      <c r="P43" s="72">
        <v>10</v>
      </c>
      <c r="Q43" s="72">
        <v>7</v>
      </c>
      <c r="R43" s="72">
        <v>15</v>
      </c>
      <c r="S43" s="72">
        <v>11</v>
      </c>
      <c r="T43" s="72">
        <v>13</v>
      </c>
      <c r="U43" s="72">
        <v>8</v>
      </c>
      <c r="V43" s="72">
        <v>10</v>
      </c>
      <c r="W43" s="72">
        <v>10</v>
      </c>
      <c r="X43" s="72">
        <v>9</v>
      </c>
      <c r="Y43" s="72">
        <v>8</v>
      </c>
      <c r="Z43" s="72">
        <v>3</v>
      </c>
      <c r="AA43" s="72">
        <v>8</v>
      </c>
      <c r="AB43" s="72">
        <v>6</v>
      </c>
      <c r="AC43" s="72">
        <v>6</v>
      </c>
      <c r="AD43" s="72">
        <v>3</v>
      </c>
      <c r="AE43" s="72">
        <v>4</v>
      </c>
      <c r="AF43" s="72">
        <v>0</v>
      </c>
      <c r="AG43" s="72">
        <v>0</v>
      </c>
      <c r="AH43" s="72">
        <v>0</v>
      </c>
      <c r="AI43" s="72">
        <v>0</v>
      </c>
      <c r="AJ43" s="72">
        <v>0</v>
      </c>
      <c r="AK43" s="72">
        <v>0</v>
      </c>
      <c r="AL43" s="72">
        <v>0</v>
      </c>
      <c r="AM43" s="72">
        <v>85538</v>
      </c>
    </row>
    <row r="44" spans="1:39" s="73" customFormat="1" ht="14.25">
      <c r="A44" s="69" t="s">
        <v>38</v>
      </c>
      <c r="B44" s="70">
        <v>40</v>
      </c>
      <c r="C44" s="70" t="s">
        <v>98</v>
      </c>
      <c r="D44" s="70">
        <v>8</v>
      </c>
      <c r="E44" s="71"/>
      <c r="F44" s="72">
        <v>227</v>
      </c>
      <c r="G44" s="72">
        <v>0</v>
      </c>
      <c r="H44" s="72">
        <v>0</v>
      </c>
      <c r="I44" s="72">
        <v>2</v>
      </c>
      <c r="J44" s="72">
        <v>6</v>
      </c>
      <c r="K44" s="72">
        <v>18</v>
      </c>
      <c r="L44" s="72">
        <v>11</v>
      </c>
      <c r="M44" s="72">
        <v>19</v>
      </c>
      <c r="N44" s="72">
        <v>19</v>
      </c>
      <c r="O44" s="72">
        <v>12</v>
      </c>
      <c r="P44" s="72">
        <v>12</v>
      </c>
      <c r="Q44" s="72">
        <v>3</v>
      </c>
      <c r="R44" s="72">
        <v>12</v>
      </c>
      <c r="S44" s="72">
        <v>2</v>
      </c>
      <c r="T44" s="72">
        <v>8</v>
      </c>
      <c r="U44" s="72">
        <v>6</v>
      </c>
      <c r="V44" s="72">
        <v>18</v>
      </c>
      <c r="W44" s="72">
        <v>14</v>
      </c>
      <c r="X44" s="72">
        <v>13</v>
      </c>
      <c r="Y44" s="72">
        <v>16</v>
      </c>
      <c r="Z44" s="72">
        <v>5</v>
      </c>
      <c r="AA44" s="72">
        <v>4</v>
      </c>
      <c r="AB44" s="72">
        <v>5</v>
      </c>
      <c r="AC44" s="72">
        <v>5</v>
      </c>
      <c r="AD44" s="72">
        <v>8</v>
      </c>
      <c r="AE44" s="72">
        <v>9</v>
      </c>
      <c r="AF44" s="72">
        <v>0</v>
      </c>
      <c r="AG44" s="72">
        <v>0</v>
      </c>
      <c r="AH44" s="72">
        <v>0</v>
      </c>
      <c r="AI44" s="72">
        <v>0</v>
      </c>
      <c r="AJ44" s="72">
        <v>0</v>
      </c>
      <c r="AK44" s="72">
        <v>0</v>
      </c>
      <c r="AL44" s="72">
        <v>0</v>
      </c>
      <c r="AM44" s="72">
        <v>110993</v>
      </c>
    </row>
    <row r="45" spans="1:39" s="73" customFormat="1" ht="14.25">
      <c r="A45" s="69" t="s">
        <v>39</v>
      </c>
      <c r="B45" s="70">
        <v>40</v>
      </c>
      <c r="C45" s="70" t="s">
        <v>98</v>
      </c>
      <c r="D45" s="70">
        <v>5</v>
      </c>
      <c r="E45" s="71"/>
      <c r="F45" s="72">
        <v>154</v>
      </c>
      <c r="G45" s="72">
        <v>0</v>
      </c>
      <c r="H45" s="72">
        <v>0</v>
      </c>
      <c r="I45" s="72">
        <v>0</v>
      </c>
      <c r="J45" s="72">
        <v>8</v>
      </c>
      <c r="K45" s="72">
        <v>14</v>
      </c>
      <c r="L45" s="72">
        <v>15</v>
      </c>
      <c r="M45" s="72">
        <v>8</v>
      </c>
      <c r="N45" s="72">
        <v>5</v>
      </c>
      <c r="O45" s="72">
        <v>1</v>
      </c>
      <c r="P45" s="72">
        <v>3</v>
      </c>
      <c r="Q45" s="72">
        <v>7</v>
      </c>
      <c r="R45" s="72">
        <v>6</v>
      </c>
      <c r="S45" s="72">
        <v>8</v>
      </c>
      <c r="T45" s="72">
        <v>7</v>
      </c>
      <c r="U45" s="72">
        <v>13</v>
      </c>
      <c r="V45" s="72">
        <v>9</v>
      </c>
      <c r="W45" s="72">
        <v>12</v>
      </c>
      <c r="X45" s="72">
        <v>10</v>
      </c>
      <c r="Y45" s="72">
        <v>8</v>
      </c>
      <c r="Z45" s="72">
        <v>5</v>
      </c>
      <c r="AA45" s="72">
        <v>2</v>
      </c>
      <c r="AB45" s="72">
        <v>5</v>
      </c>
      <c r="AC45" s="72">
        <v>4</v>
      </c>
      <c r="AD45" s="72">
        <v>1</v>
      </c>
      <c r="AE45" s="72">
        <v>3</v>
      </c>
      <c r="AF45" s="72">
        <v>0</v>
      </c>
      <c r="AG45" s="72">
        <v>0</v>
      </c>
      <c r="AH45" s="72">
        <v>0</v>
      </c>
      <c r="AI45" s="72">
        <v>0</v>
      </c>
      <c r="AJ45" s="72">
        <v>0</v>
      </c>
      <c r="AK45" s="72">
        <v>0</v>
      </c>
      <c r="AL45" s="72">
        <v>0</v>
      </c>
      <c r="AM45" s="72">
        <v>74825</v>
      </c>
    </row>
    <row r="46" spans="1:39" s="73" customFormat="1" ht="14.25">
      <c r="A46" s="69" t="s">
        <v>40</v>
      </c>
      <c r="B46" s="70">
        <v>38</v>
      </c>
      <c r="C46" s="70" t="s">
        <v>98</v>
      </c>
      <c r="D46" s="70">
        <v>6</v>
      </c>
      <c r="E46" s="71"/>
      <c r="F46" s="72">
        <v>294</v>
      </c>
      <c r="G46" s="72">
        <v>0</v>
      </c>
      <c r="H46" s="72">
        <v>0</v>
      </c>
      <c r="I46" s="72">
        <v>3</v>
      </c>
      <c r="J46" s="72">
        <v>28</v>
      </c>
      <c r="K46" s="72">
        <v>28</v>
      </c>
      <c r="L46" s="72">
        <v>22</v>
      </c>
      <c r="M46" s="72">
        <v>17</v>
      </c>
      <c r="N46" s="72">
        <v>17</v>
      </c>
      <c r="O46" s="72">
        <v>8</v>
      </c>
      <c r="P46" s="72">
        <v>14</v>
      </c>
      <c r="Q46" s="72">
        <v>15</v>
      </c>
      <c r="R46" s="72">
        <v>14</v>
      </c>
      <c r="S46" s="72">
        <v>15</v>
      </c>
      <c r="T46" s="72">
        <v>10</v>
      </c>
      <c r="U46" s="72">
        <v>9</v>
      </c>
      <c r="V46" s="72">
        <v>16</v>
      </c>
      <c r="W46" s="72">
        <v>10</v>
      </c>
      <c r="X46" s="72">
        <v>6</v>
      </c>
      <c r="Y46" s="72">
        <v>15</v>
      </c>
      <c r="Z46" s="72">
        <v>5</v>
      </c>
      <c r="AA46" s="72">
        <v>8</v>
      </c>
      <c r="AB46" s="72">
        <v>10</v>
      </c>
      <c r="AC46" s="72">
        <v>6</v>
      </c>
      <c r="AD46" s="72">
        <v>10</v>
      </c>
      <c r="AE46" s="72">
        <v>8</v>
      </c>
      <c r="AF46" s="72">
        <v>0</v>
      </c>
      <c r="AG46" s="72">
        <v>0</v>
      </c>
      <c r="AH46" s="72">
        <v>0</v>
      </c>
      <c r="AI46" s="72">
        <v>0</v>
      </c>
      <c r="AJ46" s="72">
        <v>0</v>
      </c>
      <c r="AK46" s="72">
        <v>0</v>
      </c>
      <c r="AL46" s="72">
        <v>0</v>
      </c>
      <c r="AM46" s="72">
        <v>136109</v>
      </c>
    </row>
    <row r="47" spans="1:39" s="73" customFormat="1" ht="14.25">
      <c r="A47" s="69" t="s">
        <v>41</v>
      </c>
      <c r="B47" s="70">
        <v>38</v>
      </c>
      <c r="C47" s="70" t="s">
        <v>98</v>
      </c>
      <c r="D47" s="70">
        <v>9</v>
      </c>
      <c r="E47" s="71"/>
      <c r="F47" s="72">
        <v>104</v>
      </c>
      <c r="G47" s="72">
        <v>0</v>
      </c>
      <c r="H47" s="72">
        <v>0</v>
      </c>
      <c r="I47" s="72">
        <v>2</v>
      </c>
      <c r="J47" s="72">
        <v>8</v>
      </c>
      <c r="K47" s="72">
        <v>7</v>
      </c>
      <c r="L47" s="72">
        <v>7</v>
      </c>
      <c r="M47" s="72">
        <v>11</v>
      </c>
      <c r="N47" s="72">
        <v>5</v>
      </c>
      <c r="O47" s="72">
        <v>4</v>
      </c>
      <c r="P47" s="72">
        <v>4</v>
      </c>
      <c r="Q47" s="72">
        <v>3</v>
      </c>
      <c r="R47" s="72">
        <v>5</v>
      </c>
      <c r="S47" s="72">
        <v>4</v>
      </c>
      <c r="T47" s="72">
        <v>5</v>
      </c>
      <c r="U47" s="72">
        <v>6</v>
      </c>
      <c r="V47" s="72">
        <v>6</v>
      </c>
      <c r="W47" s="72">
        <v>3</v>
      </c>
      <c r="X47" s="72">
        <v>3</v>
      </c>
      <c r="Y47" s="72">
        <v>6</v>
      </c>
      <c r="Z47" s="72">
        <v>0</v>
      </c>
      <c r="AA47" s="72">
        <v>5</v>
      </c>
      <c r="AB47" s="72">
        <v>2</v>
      </c>
      <c r="AC47" s="72">
        <v>3</v>
      </c>
      <c r="AD47" s="72">
        <v>1</v>
      </c>
      <c r="AE47" s="72">
        <v>4</v>
      </c>
      <c r="AF47" s="72">
        <v>0</v>
      </c>
      <c r="AG47" s="72">
        <v>0</v>
      </c>
      <c r="AH47" s="72">
        <v>0</v>
      </c>
      <c r="AI47" s="72">
        <v>0</v>
      </c>
      <c r="AJ47" s="72">
        <v>0</v>
      </c>
      <c r="AK47" s="72">
        <v>0</v>
      </c>
      <c r="AL47" s="72">
        <v>0</v>
      </c>
      <c r="AM47" s="72">
        <v>48595</v>
      </c>
    </row>
    <row r="48" spans="1:39" s="73" customFormat="1" ht="14.25">
      <c r="A48" s="69" t="s">
        <v>42</v>
      </c>
      <c r="B48" s="70">
        <v>38</v>
      </c>
      <c r="C48" s="70" t="s">
        <v>98</v>
      </c>
      <c r="D48" s="70">
        <v>5</v>
      </c>
      <c r="E48" s="71"/>
      <c r="F48" s="72">
        <v>212</v>
      </c>
      <c r="G48" s="72">
        <v>0</v>
      </c>
      <c r="H48" s="72">
        <v>0</v>
      </c>
      <c r="I48" s="72">
        <v>3</v>
      </c>
      <c r="J48" s="72">
        <v>19</v>
      </c>
      <c r="K48" s="72">
        <v>17</v>
      </c>
      <c r="L48" s="72">
        <v>11</v>
      </c>
      <c r="M48" s="72">
        <v>18</v>
      </c>
      <c r="N48" s="72">
        <v>15</v>
      </c>
      <c r="O48" s="72">
        <v>9</v>
      </c>
      <c r="P48" s="72">
        <v>15</v>
      </c>
      <c r="Q48" s="72">
        <v>9</v>
      </c>
      <c r="R48" s="72">
        <v>5</v>
      </c>
      <c r="S48" s="72">
        <v>6</v>
      </c>
      <c r="T48" s="72">
        <v>10</v>
      </c>
      <c r="U48" s="72">
        <v>14</v>
      </c>
      <c r="V48" s="72">
        <v>9</v>
      </c>
      <c r="W48" s="72">
        <v>8</v>
      </c>
      <c r="X48" s="72">
        <v>1</v>
      </c>
      <c r="Y48" s="72">
        <v>6</v>
      </c>
      <c r="Z48" s="72">
        <v>4</v>
      </c>
      <c r="AA48" s="72">
        <v>8</v>
      </c>
      <c r="AB48" s="72">
        <v>7</v>
      </c>
      <c r="AC48" s="72">
        <v>7</v>
      </c>
      <c r="AD48" s="72">
        <v>4</v>
      </c>
      <c r="AE48" s="72">
        <v>5</v>
      </c>
      <c r="AF48" s="72">
        <v>2</v>
      </c>
      <c r="AG48" s="72">
        <v>0</v>
      </c>
      <c r="AH48" s="72">
        <v>0</v>
      </c>
      <c r="AI48" s="72">
        <v>0</v>
      </c>
      <c r="AJ48" s="72">
        <v>0</v>
      </c>
      <c r="AK48" s="72">
        <v>0</v>
      </c>
      <c r="AL48" s="72">
        <v>0</v>
      </c>
      <c r="AM48" s="72">
        <v>98000</v>
      </c>
    </row>
    <row r="49" spans="1:39" s="73" customFormat="1" ht="14.25">
      <c r="A49" s="69" t="s">
        <v>43</v>
      </c>
      <c r="B49" s="70">
        <v>38</v>
      </c>
      <c r="C49" s="70" t="s">
        <v>98</v>
      </c>
      <c r="D49" s="70">
        <v>0</v>
      </c>
      <c r="E49" s="71"/>
      <c r="F49" s="72">
        <v>396</v>
      </c>
      <c r="G49" s="72">
        <v>0</v>
      </c>
      <c r="H49" s="72">
        <v>2</v>
      </c>
      <c r="I49" s="72">
        <v>10</v>
      </c>
      <c r="J49" s="72">
        <v>28</v>
      </c>
      <c r="K49" s="72">
        <v>35</v>
      </c>
      <c r="L49" s="72">
        <v>30</v>
      </c>
      <c r="M49" s="72">
        <v>31</v>
      </c>
      <c r="N49" s="72">
        <v>28</v>
      </c>
      <c r="O49" s="72">
        <v>18</v>
      </c>
      <c r="P49" s="72">
        <v>21</v>
      </c>
      <c r="Q49" s="72">
        <v>15</v>
      </c>
      <c r="R49" s="72">
        <v>15</v>
      </c>
      <c r="S49" s="72">
        <v>19</v>
      </c>
      <c r="T49" s="72">
        <v>15</v>
      </c>
      <c r="U49" s="72">
        <v>18</v>
      </c>
      <c r="V49" s="72">
        <v>13</v>
      </c>
      <c r="W49" s="72">
        <v>18</v>
      </c>
      <c r="X49" s="72">
        <v>5</v>
      </c>
      <c r="Y49" s="72">
        <v>12</v>
      </c>
      <c r="Z49" s="72">
        <v>5</v>
      </c>
      <c r="AA49" s="72">
        <v>8</v>
      </c>
      <c r="AB49" s="72">
        <v>12</v>
      </c>
      <c r="AC49" s="72">
        <v>14</v>
      </c>
      <c r="AD49" s="72">
        <v>8</v>
      </c>
      <c r="AE49" s="72">
        <v>15</v>
      </c>
      <c r="AF49" s="72">
        <v>1</v>
      </c>
      <c r="AG49" s="72">
        <v>0</v>
      </c>
      <c r="AH49" s="72">
        <v>0</v>
      </c>
      <c r="AI49" s="72">
        <v>0</v>
      </c>
      <c r="AJ49" s="72">
        <v>0</v>
      </c>
      <c r="AK49" s="72">
        <v>0</v>
      </c>
      <c r="AL49" s="72">
        <v>0</v>
      </c>
      <c r="AM49" s="72">
        <v>180406</v>
      </c>
    </row>
    <row r="50" spans="1:39" s="73" customFormat="1" ht="14.25">
      <c r="A50" s="69" t="s">
        <v>44</v>
      </c>
      <c r="B50" s="70">
        <v>41</v>
      </c>
      <c r="C50" s="70" t="s">
        <v>98</v>
      </c>
      <c r="D50" s="70">
        <v>3</v>
      </c>
      <c r="E50" s="71"/>
      <c r="F50" s="72">
        <v>209</v>
      </c>
      <c r="G50" s="72">
        <v>0</v>
      </c>
      <c r="H50" s="72">
        <v>0</v>
      </c>
      <c r="I50" s="72">
        <v>4</v>
      </c>
      <c r="J50" s="72">
        <v>10</v>
      </c>
      <c r="K50" s="72">
        <v>13</v>
      </c>
      <c r="L50" s="72">
        <v>9</v>
      </c>
      <c r="M50" s="72">
        <v>12</v>
      </c>
      <c r="N50" s="72">
        <v>13</v>
      </c>
      <c r="O50" s="72">
        <v>9</v>
      </c>
      <c r="P50" s="72">
        <v>10</v>
      </c>
      <c r="Q50" s="72">
        <v>2</v>
      </c>
      <c r="R50" s="72">
        <v>6</v>
      </c>
      <c r="S50" s="72">
        <v>7</v>
      </c>
      <c r="T50" s="72">
        <v>16</v>
      </c>
      <c r="U50" s="72">
        <v>20</v>
      </c>
      <c r="V50" s="72">
        <v>9</v>
      </c>
      <c r="W50" s="72">
        <v>9</v>
      </c>
      <c r="X50" s="72">
        <v>12</v>
      </c>
      <c r="Y50" s="72">
        <v>9</v>
      </c>
      <c r="Z50" s="72">
        <v>4</v>
      </c>
      <c r="AA50" s="72">
        <v>5</v>
      </c>
      <c r="AB50" s="72">
        <v>8</v>
      </c>
      <c r="AC50" s="72">
        <v>10</v>
      </c>
      <c r="AD50" s="72">
        <v>9</v>
      </c>
      <c r="AE50" s="72">
        <v>3</v>
      </c>
      <c r="AF50" s="72">
        <v>0</v>
      </c>
      <c r="AG50" s="72">
        <v>0</v>
      </c>
      <c r="AH50" s="72">
        <v>0</v>
      </c>
      <c r="AI50" s="72">
        <v>0</v>
      </c>
      <c r="AJ50" s="72">
        <v>0</v>
      </c>
      <c r="AK50" s="72">
        <v>0</v>
      </c>
      <c r="AL50" s="72">
        <v>0</v>
      </c>
      <c r="AM50" s="72">
        <v>103758</v>
      </c>
    </row>
    <row r="51" spans="1:39" s="73" customFormat="1" ht="14.25">
      <c r="A51" s="69" t="s">
        <v>45</v>
      </c>
      <c r="B51" s="70">
        <v>43</v>
      </c>
      <c r="C51" s="70" t="s">
        <v>98</v>
      </c>
      <c r="D51" s="70">
        <v>8</v>
      </c>
      <c r="E51" s="71"/>
      <c r="F51" s="72">
        <v>215</v>
      </c>
      <c r="G51" s="72">
        <v>0</v>
      </c>
      <c r="H51" s="72">
        <v>0</v>
      </c>
      <c r="I51" s="72">
        <v>2</v>
      </c>
      <c r="J51" s="72">
        <v>8</v>
      </c>
      <c r="K51" s="72">
        <v>10</v>
      </c>
      <c r="L51" s="72">
        <v>12</v>
      </c>
      <c r="M51" s="72">
        <v>8</v>
      </c>
      <c r="N51" s="72">
        <v>10</v>
      </c>
      <c r="O51" s="72">
        <v>6</v>
      </c>
      <c r="P51" s="72">
        <v>7</v>
      </c>
      <c r="Q51" s="72">
        <v>5</v>
      </c>
      <c r="R51" s="72">
        <v>6</v>
      </c>
      <c r="S51" s="72">
        <v>8</v>
      </c>
      <c r="T51" s="72">
        <v>12</v>
      </c>
      <c r="U51" s="72">
        <v>15</v>
      </c>
      <c r="V51" s="72">
        <v>14</v>
      </c>
      <c r="W51" s="72">
        <v>13</v>
      </c>
      <c r="X51" s="72">
        <v>12</v>
      </c>
      <c r="Y51" s="72">
        <v>11</v>
      </c>
      <c r="Z51" s="72">
        <v>4</v>
      </c>
      <c r="AA51" s="72">
        <v>8</v>
      </c>
      <c r="AB51" s="72">
        <v>9</v>
      </c>
      <c r="AC51" s="72">
        <v>14</v>
      </c>
      <c r="AD51" s="72">
        <v>9</v>
      </c>
      <c r="AE51" s="72">
        <v>12</v>
      </c>
      <c r="AF51" s="72">
        <v>0</v>
      </c>
      <c r="AG51" s="72">
        <v>0</v>
      </c>
      <c r="AH51" s="72">
        <v>0</v>
      </c>
      <c r="AI51" s="72">
        <v>0</v>
      </c>
      <c r="AJ51" s="72">
        <v>0</v>
      </c>
      <c r="AK51" s="72">
        <v>0</v>
      </c>
      <c r="AL51" s="72">
        <v>0</v>
      </c>
      <c r="AM51" s="72">
        <v>113059</v>
      </c>
    </row>
    <row r="52" spans="1:39" s="73" customFormat="1" ht="14.25">
      <c r="A52" s="69" t="s">
        <v>46</v>
      </c>
      <c r="B52" s="70">
        <v>39</v>
      </c>
      <c r="C52" s="70" t="s">
        <v>98</v>
      </c>
      <c r="D52" s="70">
        <v>8</v>
      </c>
      <c r="E52" s="71"/>
      <c r="F52" s="72">
        <v>341</v>
      </c>
      <c r="G52" s="72">
        <v>0</v>
      </c>
      <c r="H52" s="72">
        <v>0</v>
      </c>
      <c r="I52" s="72">
        <v>6</v>
      </c>
      <c r="J52" s="72">
        <v>23</v>
      </c>
      <c r="K52" s="72">
        <v>19</v>
      </c>
      <c r="L52" s="72">
        <v>24</v>
      </c>
      <c r="M52" s="72">
        <v>14</v>
      </c>
      <c r="N52" s="72">
        <v>24</v>
      </c>
      <c r="O52" s="72">
        <v>25</v>
      </c>
      <c r="P52" s="72">
        <v>20</v>
      </c>
      <c r="Q52" s="72">
        <v>9</v>
      </c>
      <c r="R52" s="72">
        <v>12</v>
      </c>
      <c r="S52" s="72">
        <v>8</v>
      </c>
      <c r="T52" s="72">
        <v>15</v>
      </c>
      <c r="U52" s="72">
        <v>17</v>
      </c>
      <c r="V52" s="72">
        <v>22</v>
      </c>
      <c r="W52" s="72">
        <v>18</v>
      </c>
      <c r="X52" s="72">
        <v>17</v>
      </c>
      <c r="Y52" s="72">
        <v>13</v>
      </c>
      <c r="Z52" s="72">
        <v>11</v>
      </c>
      <c r="AA52" s="72">
        <v>8</v>
      </c>
      <c r="AB52" s="72">
        <v>8</v>
      </c>
      <c r="AC52" s="72">
        <v>7</v>
      </c>
      <c r="AD52" s="72">
        <v>10</v>
      </c>
      <c r="AE52" s="72">
        <v>9</v>
      </c>
      <c r="AF52" s="72">
        <v>1</v>
      </c>
      <c r="AG52" s="72">
        <v>0</v>
      </c>
      <c r="AH52" s="72">
        <v>1</v>
      </c>
      <c r="AI52" s="72">
        <v>0</v>
      </c>
      <c r="AJ52" s="72">
        <v>0</v>
      </c>
      <c r="AK52" s="72">
        <v>0</v>
      </c>
      <c r="AL52" s="72">
        <v>0</v>
      </c>
      <c r="AM52" s="72">
        <v>163012</v>
      </c>
    </row>
    <row r="53" spans="1:39" s="73" customFormat="1" ht="14.25">
      <c r="A53" s="69" t="s">
        <v>47</v>
      </c>
      <c r="B53" s="70">
        <v>38</v>
      </c>
      <c r="C53" s="70" t="s">
        <v>98</v>
      </c>
      <c r="D53" s="70">
        <v>8</v>
      </c>
      <c r="E53" s="71"/>
      <c r="F53" s="72">
        <v>342</v>
      </c>
      <c r="G53" s="72">
        <v>0</v>
      </c>
      <c r="H53" s="72">
        <v>5</v>
      </c>
      <c r="I53" s="72">
        <v>9</v>
      </c>
      <c r="J53" s="72">
        <v>23</v>
      </c>
      <c r="K53" s="72">
        <v>25</v>
      </c>
      <c r="L53" s="72">
        <v>17</v>
      </c>
      <c r="M53" s="72">
        <v>24</v>
      </c>
      <c r="N53" s="72">
        <v>13</v>
      </c>
      <c r="O53" s="72">
        <v>15</v>
      </c>
      <c r="P53" s="72">
        <v>16</v>
      </c>
      <c r="Q53" s="72">
        <v>15</v>
      </c>
      <c r="R53" s="72">
        <v>16</v>
      </c>
      <c r="S53" s="72">
        <v>20</v>
      </c>
      <c r="T53" s="72">
        <v>25</v>
      </c>
      <c r="U53" s="72">
        <v>21</v>
      </c>
      <c r="V53" s="72">
        <v>10</v>
      </c>
      <c r="W53" s="72">
        <v>19</v>
      </c>
      <c r="X53" s="72">
        <v>15</v>
      </c>
      <c r="Y53" s="72">
        <v>15</v>
      </c>
      <c r="Z53" s="72">
        <v>4</v>
      </c>
      <c r="AA53" s="72">
        <v>5</v>
      </c>
      <c r="AB53" s="72">
        <v>7</v>
      </c>
      <c r="AC53" s="72">
        <v>6</v>
      </c>
      <c r="AD53" s="72">
        <v>8</v>
      </c>
      <c r="AE53" s="72">
        <v>9</v>
      </c>
      <c r="AF53" s="72">
        <v>0</v>
      </c>
      <c r="AG53" s="72">
        <v>0</v>
      </c>
      <c r="AH53" s="72">
        <v>0</v>
      </c>
      <c r="AI53" s="72">
        <v>0</v>
      </c>
      <c r="AJ53" s="72">
        <v>0</v>
      </c>
      <c r="AK53" s="72">
        <v>0</v>
      </c>
      <c r="AL53" s="72">
        <v>0</v>
      </c>
      <c r="AM53" s="72">
        <v>159148</v>
      </c>
    </row>
    <row r="54" spans="1:39" s="73" customFormat="1" ht="14.25">
      <c r="A54" s="69" t="s">
        <v>48</v>
      </c>
      <c r="B54" s="70">
        <v>45</v>
      </c>
      <c r="C54" s="70" t="s">
        <v>98</v>
      </c>
      <c r="D54" s="70">
        <v>9</v>
      </c>
      <c r="E54" s="71"/>
      <c r="F54" s="72">
        <v>111</v>
      </c>
      <c r="G54" s="72">
        <v>0</v>
      </c>
      <c r="H54" s="72">
        <v>0</v>
      </c>
      <c r="I54" s="72">
        <v>2</v>
      </c>
      <c r="J54" s="72">
        <v>1</v>
      </c>
      <c r="K54" s="72">
        <v>3</v>
      </c>
      <c r="L54" s="72">
        <v>3</v>
      </c>
      <c r="M54" s="72">
        <v>3</v>
      </c>
      <c r="N54" s="72">
        <v>4</v>
      </c>
      <c r="O54" s="72">
        <v>2</v>
      </c>
      <c r="P54" s="72">
        <v>2</v>
      </c>
      <c r="Q54" s="72">
        <v>5</v>
      </c>
      <c r="R54" s="72">
        <v>3</v>
      </c>
      <c r="S54" s="72">
        <v>5</v>
      </c>
      <c r="T54" s="72">
        <v>6</v>
      </c>
      <c r="U54" s="72">
        <v>11</v>
      </c>
      <c r="V54" s="72">
        <v>10</v>
      </c>
      <c r="W54" s="72">
        <v>9</v>
      </c>
      <c r="X54" s="72">
        <v>5</v>
      </c>
      <c r="Y54" s="72">
        <v>5</v>
      </c>
      <c r="Z54" s="72">
        <v>8</v>
      </c>
      <c r="AA54" s="72">
        <v>4</v>
      </c>
      <c r="AB54" s="72">
        <v>3</v>
      </c>
      <c r="AC54" s="72">
        <v>1</v>
      </c>
      <c r="AD54" s="72">
        <v>6</v>
      </c>
      <c r="AE54" s="72">
        <v>5</v>
      </c>
      <c r="AF54" s="72">
        <v>3</v>
      </c>
      <c r="AG54" s="72">
        <v>1</v>
      </c>
      <c r="AH54" s="72">
        <v>1</v>
      </c>
      <c r="AI54" s="72">
        <v>0</v>
      </c>
      <c r="AJ54" s="72">
        <v>0</v>
      </c>
      <c r="AK54" s="72">
        <v>0</v>
      </c>
      <c r="AL54" s="72">
        <v>0</v>
      </c>
      <c r="AM54" s="72">
        <v>61160</v>
      </c>
    </row>
    <row r="55" spans="1:39" s="73" customFormat="1" ht="14.25">
      <c r="A55" s="69" t="s">
        <v>49</v>
      </c>
      <c r="B55" s="70">
        <v>41</v>
      </c>
      <c r="C55" s="70" t="s">
        <v>98</v>
      </c>
      <c r="D55" s="70">
        <v>3</v>
      </c>
      <c r="E55" s="71"/>
      <c r="F55" s="72">
        <v>75</v>
      </c>
      <c r="G55" s="72">
        <v>0</v>
      </c>
      <c r="H55" s="72">
        <v>1</v>
      </c>
      <c r="I55" s="72">
        <v>2</v>
      </c>
      <c r="J55" s="72">
        <v>2</v>
      </c>
      <c r="K55" s="72">
        <v>6</v>
      </c>
      <c r="L55" s="72">
        <v>6</v>
      </c>
      <c r="M55" s="72">
        <v>0</v>
      </c>
      <c r="N55" s="72">
        <v>3</v>
      </c>
      <c r="O55" s="72">
        <v>3</v>
      </c>
      <c r="P55" s="72">
        <v>5</v>
      </c>
      <c r="Q55" s="72">
        <v>2</v>
      </c>
      <c r="R55" s="72">
        <v>6</v>
      </c>
      <c r="S55" s="72">
        <v>6</v>
      </c>
      <c r="T55" s="72">
        <v>2</v>
      </c>
      <c r="U55" s="72">
        <v>2</v>
      </c>
      <c r="V55" s="72">
        <v>2</v>
      </c>
      <c r="W55" s="72">
        <v>2</v>
      </c>
      <c r="X55" s="72">
        <v>4</v>
      </c>
      <c r="Y55" s="72">
        <v>2</v>
      </c>
      <c r="Z55" s="72">
        <v>3</v>
      </c>
      <c r="AA55" s="72">
        <v>3</v>
      </c>
      <c r="AB55" s="72">
        <v>4</v>
      </c>
      <c r="AC55" s="72">
        <v>6</v>
      </c>
      <c r="AD55" s="72">
        <v>2</v>
      </c>
      <c r="AE55" s="72">
        <v>1</v>
      </c>
      <c r="AF55" s="72">
        <v>0</v>
      </c>
      <c r="AG55" s="72">
        <v>0</v>
      </c>
      <c r="AH55" s="72">
        <v>0</v>
      </c>
      <c r="AI55" s="72">
        <v>0</v>
      </c>
      <c r="AJ55" s="72">
        <v>0</v>
      </c>
      <c r="AK55" s="72">
        <v>0</v>
      </c>
      <c r="AL55" s="72">
        <v>0</v>
      </c>
      <c r="AM55" s="72">
        <v>37171</v>
      </c>
    </row>
    <row r="56" spans="1:39" s="73" customFormat="1" ht="14.25">
      <c r="A56" s="69" t="s">
        <v>50</v>
      </c>
      <c r="B56" s="70">
        <v>41</v>
      </c>
      <c r="C56" s="70" t="s">
        <v>98</v>
      </c>
      <c r="D56" s="70">
        <v>8</v>
      </c>
      <c r="E56" s="71"/>
      <c r="F56" s="72">
        <v>57</v>
      </c>
      <c r="G56" s="72">
        <v>0</v>
      </c>
      <c r="H56" s="72">
        <v>1</v>
      </c>
      <c r="I56" s="72">
        <v>2</v>
      </c>
      <c r="J56" s="72">
        <v>2</v>
      </c>
      <c r="K56" s="72">
        <v>1</v>
      </c>
      <c r="L56" s="72">
        <v>1</v>
      </c>
      <c r="M56" s="72">
        <v>3</v>
      </c>
      <c r="N56" s="72">
        <v>2</v>
      </c>
      <c r="O56" s="72">
        <v>3</v>
      </c>
      <c r="P56" s="72">
        <v>5</v>
      </c>
      <c r="Q56" s="72">
        <v>1</v>
      </c>
      <c r="R56" s="72">
        <v>0</v>
      </c>
      <c r="S56" s="72">
        <v>3</v>
      </c>
      <c r="T56" s="72">
        <v>5</v>
      </c>
      <c r="U56" s="72">
        <v>3</v>
      </c>
      <c r="V56" s="72">
        <v>6</v>
      </c>
      <c r="W56" s="72">
        <v>4</v>
      </c>
      <c r="X56" s="72">
        <v>5</v>
      </c>
      <c r="Y56" s="72">
        <v>1</v>
      </c>
      <c r="Z56" s="72">
        <v>2</v>
      </c>
      <c r="AA56" s="72">
        <v>4</v>
      </c>
      <c r="AB56" s="72">
        <v>1</v>
      </c>
      <c r="AC56" s="72">
        <v>1</v>
      </c>
      <c r="AD56" s="72">
        <v>1</v>
      </c>
      <c r="AE56" s="72">
        <v>0</v>
      </c>
      <c r="AF56" s="72">
        <v>0</v>
      </c>
      <c r="AG56" s="72">
        <v>0</v>
      </c>
      <c r="AH56" s="72">
        <v>0</v>
      </c>
      <c r="AI56" s="72">
        <v>0</v>
      </c>
      <c r="AJ56" s="72">
        <v>0</v>
      </c>
      <c r="AK56" s="72">
        <v>0</v>
      </c>
      <c r="AL56" s="72">
        <v>0</v>
      </c>
      <c r="AM56" s="72">
        <v>28562</v>
      </c>
    </row>
    <row r="58" spans="1:42" ht="13.5">
      <c r="A58" s="74"/>
      <c r="F58" s="75">
        <f>SUM(F59:F60)</f>
        <v>45925</v>
      </c>
      <c r="G58" s="74" t="s">
        <v>5</v>
      </c>
      <c r="AM58" s="75">
        <f>SUM(AM59:AM60)</f>
        <v>21652410</v>
      </c>
      <c r="AN58" s="74" t="s">
        <v>5</v>
      </c>
      <c r="AP58" s="76">
        <f>AM58/F58/12</f>
        <v>39.28943930321176</v>
      </c>
    </row>
    <row r="59" spans="1:42" ht="13.5">
      <c r="A59" s="74"/>
      <c r="F59" s="75">
        <f>SUM(F3:F39)</f>
        <v>42600</v>
      </c>
      <c r="G59" s="74" t="s">
        <v>94</v>
      </c>
      <c r="AM59" s="75">
        <f>SUM(AM3:AM39)</f>
        <v>20057351</v>
      </c>
      <c r="AN59" s="74" t="s">
        <v>94</v>
      </c>
      <c r="AP59" s="76">
        <f>AM59/F59/12</f>
        <v>39.235819640062594</v>
      </c>
    </row>
    <row r="60" spans="1:42" ht="13.5">
      <c r="A60" s="74"/>
      <c r="F60" s="75">
        <f>SUM(F41:F56)</f>
        <v>3325</v>
      </c>
      <c r="G60" s="74" t="s">
        <v>93</v>
      </c>
      <c r="AM60" s="75">
        <f>SUM(AM41:AM56)</f>
        <v>1595059</v>
      </c>
      <c r="AN60" s="74" t="s">
        <v>93</v>
      </c>
      <c r="AP60" s="76">
        <f>AM60/F60/12</f>
        <v>39.976416040100254</v>
      </c>
    </row>
    <row r="61" spans="1:42" ht="13.5">
      <c r="A61" s="74"/>
      <c r="F61" s="75">
        <f>F58+F2</f>
        <v>71116</v>
      </c>
      <c r="G61" s="74" t="s">
        <v>133</v>
      </c>
      <c r="AM61" s="75">
        <f>AM58+AM2</f>
        <v>34412706</v>
      </c>
      <c r="AN61" s="74" t="s">
        <v>133</v>
      </c>
      <c r="AP61" s="76">
        <f>AM61/F61/12</f>
        <v>40.324617526295064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EJ137"/>
  <sheetViews>
    <sheetView view="pageBreakPreview" zoomScale="75" zoomScaleNormal="75" zoomScaleSheetLayoutView="75" zoomScalePageLayoutView="0" workbookViewId="0" topLeftCell="A1">
      <pane xSplit="1" ySplit="1" topLeftCell="B2" activePane="bottomRight" state="frozen"/>
      <selection pane="topLeft" activeCell="A26" sqref="A26"/>
      <selection pane="topRight" activeCell="A26" sqref="A26"/>
      <selection pane="bottomLeft" activeCell="A26" sqref="A26"/>
      <selection pane="bottomRight" activeCell="B5" sqref="B5"/>
    </sheetView>
  </sheetViews>
  <sheetFormatPr defaultColWidth="9.875" defaultRowHeight="14.25" customHeight="1"/>
  <cols>
    <col min="1" max="1" width="17.125" style="18" customWidth="1"/>
    <col min="2" max="2" width="6.625" style="25" customWidth="1"/>
    <col min="3" max="3" width="1.4921875" style="25" customWidth="1"/>
    <col min="4" max="4" width="3.625" style="25" customWidth="1"/>
    <col min="5" max="50" width="16.625" style="17" customWidth="1"/>
    <col min="51" max="51" width="21.50390625" style="17" customWidth="1"/>
    <col min="52" max="52" width="13.125" style="17" customWidth="1"/>
    <col min="53" max="78" width="17.125" style="17" customWidth="1"/>
    <col min="79" max="80" width="16.375" style="17" customWidth="1"/>
    <col min="81" max="82" width="2.50390625" style="17" bestFit="1" customWidth="1"/>
    <col min="83" max="83" width="7.125" style="17" bestFit="1" customWidth="1"/>
    <col min="84" max="84" width="9.75390625" style="17" bestFit="1" customWidth="1"/>
    <col min="85" max="85" width="4.50390625" style="17" bestFit="1" customWidth="1"/>
    <col min="86" max="86" width="8.125" style="17" bestFit="1" customWidth="1"/>
    <col min="87" max="87" width="4.50390625" style="17" customWidth="1"/>
    <col min="88" max="88" width="7.125" style="17" bestFit="1" customWidth="1"/>
    <col min="89" max="89" width="6.125" style="17" customWidth="1"/>
    <col min="90" max="90" width="8.125" style="17" bestFit="1" customWidth="1"/>
    <col min="91" max="91" width="6.125" style="17" customWidth="1"/>
    <col min="92" max="92" width="9.75390625" style="17" bestFit="1" customWidth="1"/>
    <col min="93" max="16384" width="9.875" style="17" customWidth="1"/>
  </cols>
  <sheetData>
    <row r="1" spans="1:53" s="3" customFormat="1" ht="19.5" customHeight="1">
      <c r="A1" s="91"/>
      <c r="B1" s="96" t="s">
        <v>89</v>
      </c>
      <c r="C1" s="97"/>
      <c r="D1" s="98"/>
      <c r="E1" s="94" t="s">
        <v>164</v>
      </c>
      <c r="F1" s="95"/>
      <c r="G1" s="89" t="s">
        <v>163</v>
      </c>
      <c r="H1" s="89"/>
      <c r="I1" s="89" t="s">
        <v>75</v>
      </c>
      <c r="J1" s="89"/>
      <c r="K1" s="89" t="s">
        <v>51</v>
      </c>
      <c r="L1" s="89"/>
      <c r="M1" s="89" t="s">
        <v>162</v>
      </c>
      <c r="N1" s="89"/>
      <c r="O1" s="89" t="s">
        <v>53</v>
      </c>
      <c r="P1" s="89"/>
      <c r="Q1" s="89" t="s">
        <v>161</v>
      </c>
      <c r="R1" s="89"/>
      <c r="S1" s="89" t="s">
        <v>55</v>
      </c>
      <c r="T1" s="89"/>
      <c r="U1" s="89" t="s">
        <v>56</v>
      </c>
      <c r="V1" s="89"/>
      <c r="W1" s="89" t="s">
        <v>160</v>
      </c>
      <c r="X1" s="89"/>
      <c r="Y1" s="89" t="s">
        <v>159</v>
      </c>
      <c r="Z1" s="89"/>
      <c r="AA1" s="89" t="s">
        <v>158</v>
      </c>
      <c r="AB1" s="89"/>
      <c r="AC1" s="89" t="s">
        <v>157</v>
      </c>
      <c r="AD1" s="89"/>
      <c r="AE1" s="89" t="s">
        <v>156</v>
      </c>
      <c r="AF1" s="89"/>
      <c r="AG1" s="89" t="s">
        <v>91</v>
      </c>
      <c r="AH1" s="89"/>
      <c r="AI1" s="89" t="s">
        <v>155</v>
      </c>
      <c r="AJ1" s="89"/>
      <c r="AK1" s="89" t="s">
        <v>154</v>
      </c>
      <c r="AL1" s="89"/>
      <c r="AM1" s="89" t="s">
        <v>153</v>
      </c>
      <c r="AN1" s="89"/>
      <c r="AO1" s="89" t="s">
        <v>152</v>
      </c>
      <c r="AP1" s="89"/>
      <c r="AQ1" s="89" t="s">
        <v>151</v>
      </c>
      <c r="AR1" s="89"/>
      <c r="AS1" s="89" t="s">
        <v>150</v>
      </c>
      <c r="AT1" s="89"/>
      <c r="AU1" s="89" t="s">
        <v>149</v>
      </c>
      <c r="AV1" s="89"/>
      <c r="AW1" s="89" t="s">
        <v>148</v>
      </c>
      <c r="AX1" s="89"/>
      <c r="AY1" s="1" t="s">
        <v>147</v>
      </c>
      <c r="AZ1" s="90" t="s">
        <v>90</v>
      </c>
      <c r="BA1" s="2"/>
    </row>
    <row r="2" spans="1:53" s="3" customFormat="1" ht="19.5" customHeight="1" hidden="1">
      <c r="A2" s="92"/>
      <c r="B2" s="99"/>
      <c r="C2" s="100"/>
      <c r="D2" s="10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90"/>
      <c r="BA2" s="2"/>
    </row>
    <row r="3" spans="1:53" s="5" customFormat="1" ht="42" customHeight="1">
      <c r="A3" s="93"/>
      <c r="B3" s="102"/>
      <c r="C3" s="103"/>
      <c r="D3" s="104"/>
      <c r="E3" s="4" t="s">
        <v>144</v>
      </c>
      <c r="F3" s="4" t="s">
        <v>146</v>
      </c>
      <c r="G3" s="4" t="s">
        <v>144</v>
      </c>
      <c r="H3" s="4" t="s">
        <v>146</v>
      </c>
      <c r="I3" s="4" t="s">
        <v>144</v>
      </c>
      <c r="J3" s="4" t="s">
        <v>146</v>
      </c>
      <c r="K3" s="4" t="s">
        <v>144</v>
      </c>
      <c r="L3" s="4" t="s">
        <v>146</v>
      </c>
      <c r="M3" s="4" t="s">
        <v>144</v>
      </c>
      <c r="N3" s="4" t="s">
        <v>146</v>
      </c>
      <c r="O3" s="4" t="s">
        <v>144</v>
      </c>
      <c r="P3" s="4" t="s">
        <v>146</v>
      </c>
      <c r="Q3" s="4" t="s">
        <v>144</v>
      </c>
      <c r="R3" s="4" t="s">
        <v>146</v>
      </c>
      <c r="S3" s="4" t="s">
        <v>144</v>
      </c>
      <c r="T3" s="4" t="s">
        <v>146</v>
      </c>
      <c r="U3" s="4" t="s">
        <v>144</v>
      </c>
      <c r="V3" s="4" t="s">
        <v>146</v>
      </c>
      <c r="W3" s="4" t="s">
        <v>144</v>
      </c>
      <c r="X3" s="4" t="s">
        <v>146</v>
      </c>
      <c r="Y3" s="4" t="s">
        <v>144</v>
      </c>
      <c r="Z3" s="4" t="s">
        <v>146</v>
      </c>
      <c r="AA3" s="4" t="s">
        <v>144</v>
      </c>
      <c r="AB3" s="4" t="s">
        <v>146</v>
      </c>
      <c r="AC3" s="4" t="s">
        <v>144</v>
      </c>
      <c r="AD3" s="4" t="s">
        <v>146</v>
      </c>
      <c r="AE3" s="4" t="s">
        <v>144</v>
      </c>
      <c r="AF3" s="4" t="s">
        <v>146</v>
      </c>
      <c r="AG3" s="4" t="s">
        <v>144</v>
      </c>
      <c r="AH3" s="4" t="s">
        <v>143</v>
      </c>
      <c r="AI3" s="4" t="s">
        <v>144</v>
      </c>
      <c r="AJ3" s="4" t="s">
        <v>145</v>
      </c>
      <c r="AK3" s="4" t="s">
        <v>144</v>
      </c>
      <c r="AL3" s="4" t="s">
        <v>143</v>
      </c>
      <c r="AM3" s="4" t="s">
        <v>137</v>
      </c>
      <c r="AN3" s="4" t="s">
        <v>142</v>
      </c>
      <c r="AO3" s="4" t="s">
        <v>140</v>
      </c>
      <c r="AP3" s="4" t="s">
        <v>141</v>
      </c>
      <c r="AQ3" s="4" t="s">
        <v>140</v>
      </c>
      <c r="AR3" s="4" t="s">
        <v>139</v>
      </c>
      <c r="AS3" s="4" t="s">
        <v>138</v>
      </c>
      <c r="AT3" s="4" t="s">
        <v>73</v>
      </c>
      <c r="AU3" s="4" t="s">
        <v>137</v>
      </c>
      <c r="AV3" s="4" t="s">
        <v>73</v>
      </c>
      <c r="AW3" s="4" t="s">
        <v>138</v>
      </c>
      <c r="AX3" s="4" t="s">
        <v>73</v>
      </c>
      <c r="AY3" s="4" t="s">
        <v>137</v>
      </c>
      <c r="AZ3" s="89"/>
      <c r="BA3" s="2"/>
    </row>
    <row r="4" spans="1:53" s="8" customFormat="1" ht="17.25" customHeight="1">
      <c r="A4" s="22"/>
      <c r="B4" s="24"/>
      <c r="C4" s="24"/>
      <c r="D4" s="29" t="s">
        <v>86</v>
      </c>
      <c r="E4" s="6" t="s">
        <v>4</v>
      </c>
      <c r="F4" s="6" t="s">
        <v>74</v>
      </c>
      <c r="G4" s="6" t="s">
        <v>4</v>
      </c>
      <c r="H4" s="6" t="s">
        <v>74</v>
      </c>
      <c r="I4" s="6" t="s">
        <v>4</v>
      </c>
      <c r="J4" s="6" t="s">
        <v>74</v>
      </c>
      <c r="K4" s="6" t="s">
        <v>4</v>
      </c>
      <c r="L4" s="6" t="s">
        <v>74</v>
      </c>
      <c r="M4" s="6" t="s">
        <v>4</v>
      </c>
      <c r="N4" s="6" t="s">
        <v>74</v>
      </c>
      <c r="O4" s="6" t="s">
        <v>4</v>
      </c>
      <c r="P4" s="6" t="s">
        <v>74</v>
      </c>
      <c r="Q4" s="6" t="s">
        <v>4</v>
      </c>
      <c r="R4" s="6" t="s">
        <v>74</v>
      </c>
      <c r="S4" s="6" t="s">
        <v>4</v>
      </c>
      <c r="T4" s="6" t="s">
        <v>74</v>
      </c>
      <c r="U4" s="6" t="s">
        <v>4</v>
      </c>
      <c r="V4" s="6" t="s">
        <v>74</v>
      </c>
      <c r="W4" s="6" t="s">
        <v>4</v>
      </c>
      <c r="X4" s="6" t="s">
        <v>74</v>
      </c>
      <c r="Y4" s="6" t="s">
        <v>4</v>
      </c>
      <c r="Z4" s="6" t="s">
        <v>74</v>
      </c>
      <c r="AA4" s="6" t="s">
        <v>4</v>
      </c>
      <c r="AB4" s="6" t="s">
        <v>74</v>
      </c>
      <c r="AC4" s="6" t="s">
        <v>4</v>
      </c>
      <c r="AD4" s="6" t="s">
        <v>74</v>
      </c>
      <c r="AE4" s="6" t="s">
        <v>4</v>
      </c>
      <c r="AF4" s="6" t="s">
        <v>74</v>
      </c>
      <c r="AG4" s="6" t="s">
        <v>4</v>
      </c>
      <c r="AH4" s="6" t="s">
        <v>74</v>
      </c>
      <c r="AI4" s="6" t="s">
        <v>4</v>
      </c>
      <c r="AJ4" s="6" t="s">
        <v>74</v>
      </c>
      <c r="AK4" s="6" t="s">
        <v>4</v>
      </c>
      <c r="AL4" s="6" t="s">
        <v>74</v>
      </c>
      <c r="AM4" s="6" t="s">
        <v>4</v>
      </c>
      <c r="AN4" s="6" t="s">
        <v>74</v>
      </c>
      <c r="AO4" s="6" t="s">
        <v>4</v>
      </c>
      <c r="AP4" s="6" t="s">
        <v>74</v>
      </c>
      <c r="AQ4" s="6" t="s">
        <v>4</v>
      </c>
      <c r="AR4" s="6" t="s">
        <v>74</v>
      </c>
      <c r="AS4" s="6" t="s">
        <v>4</v>
      </c>
      <c r="AT4" s="6" t="s">
        <v>74</v>
      </c>
      <c r="AU4" s="6" t="s">
        <v>4</v>
      </c>
      <c r="AV4" s="6" t="s">
        <v>74</v>
      </c>
      <c r="AW4" s="6" t="s">
        <v>4</v>
      </c>
      <c r="AX4" s="6" t="s">
        <v>74</v>
      </c>
      <c r="AY4" s="6" t="s">
        <v>4</v>
      </c>
      <c r="AZ4" s="6" t="s">
        <v>74</v>
      </c>
      <c r="BA4" s="7"/>
    </row>
    <row r="5" spans="1:138" s="5" customFormat="1" ht="19.5" customHeight="1">
      <c r="A5" s="19" t="s">
        <v>3</v>
      </c>
      <c r="B5" s="30">
        <v>40</v>
      </c>
      <c r="C5" s="31" t="s">
        <v>7</v>
      </c>
      <c r="D5" s="32">
        <v>9</v>
      </c>
      <c r="E5" s="27">
        <f>SUM(E6:E7)</f>
        <v>25366</v>
      </c>
      <c r="F5" s="27">
        <f>'給与実態調査12表から作成 (2)'!D64/'平均給与月額（一般行政職）'!E5</f>
        <v>3176.415043759363</v>
      </c>
      <c r="G5" s="27">
        <f>SUM(G6:G7)</f>
        <v>11259</v>
      </c>
      <c r="H5" s="27">
        <f>'給与実態調査12表から作成 (2)'!G64/'平均給与月額（一般行政職）'!G5</f>
        <v>203.60405009325873</v>
      </c>
      <c r="I5" s="27">
        <f>SUM(I6:I7)</f>
        <v>24308</v>
      </c>
      <c r="J5" s="27">
        <f>'給与実態調査12表から作成 (2)'!J64/'平均給与月額（一般行政職）'!I5</f>
        <v>348.4121688333059</v>
      </c>
      <c r="K5" s="27">
        <f>SUM(K6:K7)</f>
        <v>8362</v>
      </c>
      <c r="L5" s="27">
        <f>'給与実態調査12表から作成 (2)'!M64/'平均給与月額（一般行政職）'!K5</f>
        <v>118.12425257115522</v>
      </c>
      <c r="M5" s="27">
        <f>SUM(M6:M7)</f>
        <v>0</v>
      </c>
      <c r="N5" s="27">
        <v>0</v>
      </c>
      <c r="O5" s="27">
        <f>SUM(O6:O7)</f>
        <v>21799</v>
      </c>
      <c r="P5" s="27">
        <f>'給与実態調査12表から作成 (2)'!S64/'平均給与月額（一般行政職）'!O5</f>
        <v>95.77164090095876</v>
      </c>
      <c r="Q5" s="27">
        <f>SUM(Q6:Q7)</f>
        <v>47</v>
      </c>
      <c r="R5" s="27">
        <f>'給与実態調査12表から作成 (2)'!V64/'平均給与月額（一般行政職）'!Q5</f>
        <v>527.5957446808511</v>
      </c>
      <c r="S5" s="27">
        <f>SUM(S6:S7)</f>
        <v>2094</v>
      </c>
      <c r="T5" s="27">
        <f>'給与実態調査12表から作成 (2)'!Y64/'平均給与月額（一般行政職）'!S5</f>
        <v>56.752626552053485</v>
      </c>
      <c r="U5" s="27">
        <f>SUM(U6:U7)</f>
        <v>5076</v>
      </c>
      <c r="V5" s="27">
        <f>'給与実態調査12表から作成 (2)'!AB64/'平均給与月額（一般行政職）'!U5</f>
        <v>670.1371158392435</v>
      </c>
      <c r="W5" s="27">
        <f>SUM(W6:W7)</f>
        <v>0</v>
      </c>
      <c r="X5" s="27">
        <v>0</v>
      </c>
      <c r="Y5" s="27">
        <f>SUM(Y6:Y7)</f>
        <v>0</v>
      </c>
      <c r="Z5" s="27">
        <v>0</v>
      </c>
      <c r="AA5" s="27">
        <f>SUM(AA6:AA7)</f>
        <v>0</v>
      </c>
      <c r="AB5" s="27">
        <v>0</v>
      </c>
      <c r="AC5" s="27">
        <f>SUM(AC6:AC7)</f>
        <v>0</v>
      </c>
      <c r="AD5" s="27">
        <v>0</v>
      </c>
      <c r="AE5" s="27">
        <f>SUM(AE6:AE7)</f>
        <v>0</v>
      </c>
      <c r="AF5" s="27">
        <v>0</v>
      </c>
      <c r="AG5" s="27">
        <f>SUM(AG6:AG7)</f>
        <v>0</v>
      </c>
      <c r="AH5" s="27">
        <v>0</v>
      </c>
      <c r="AI5" s="27">
        <f>SUM(AI6:AI7)</f>
        <v>15844</v>
      </c>
      <c r="AJ5" s="27">
        <f>'給与実態調査12表から作成 (2)'!AW64/'平均給与月額（一般行政職）'!AI5</f>
        <v>628.7305604645292</v>
      </c>
      <c r="AK5" s="27">
        <f>SUM(AK6:AK7)</f>
        <v>740</v>
      </c>
      <c r="AL5" s="27">
        <f>'給与実態調査12表から作成 (2)'!AZ64/'平均給与月額（一般行政職）'!AK5</f>
        <v>51.41621621621621</v>
      </c>
      <c r="AM5" s="27">
        <f>SUM(AM6:AM7)</f>
        <v>136</v>
      </c>
      <c r="AN5" s="27">
        <f>'給与実態調査12表から作成 (2)'!BC64/'平均給与月額（一般行政職）'!AM5</f>
        <v>107.2720588235294</v>
      </c>
      <c r="AO5" s="27">
        <f>SUM(AO6:AO7)</f>
        <v>90</v>
      </c>
      <c r="AP5" s="27">
        <f>'給与実態調査12表から作成 (2)'!BF64/'平均給与月額（一般行政職）'!AO5</f>
        <v>163.34444444444443</v>
      </c>
      <c r="AQ5" s="27">
        <f>SUM(AQ6:AQ7)</f>
        <v>1177</v>
      </c>
      <c r="AR5" s="27">
        <f>'給与実態調査12表から作成 (2)'!BI64/'平均給与月額（一般行政職）'!AQ5</f>
        <v>166.68819031435854</v>
      </c>
      <c r="AS5" s="27">
        <f>SUM(AS6:AS7)</f>
        <v>0</v>
      </c>
      <c r="AT5" s="27">
        <v>0</v>
      </c>
      <c r="AU5" s="27">
        <f>SUM(AU6:AU7)</f>
        <v>24489</v>
      </c>
      <c r="AV5" s="27">
        <f>'給与実態調査12表から作成 (2)'!BO64/'平均給与月額（一般行政職）'!AU5</f>
        <v>9684.67936624607</v>
      </c>
      <c r="AW5" s="27">
        <f>SUM(AW6:AW7)</f>
        <v>24221</v>
      </c>
      <c r="AX5" s="27">
        <f>'給与実態調査12表から作成 (2)'!BR64/'平均給与月額（一般行政職）'!AW5</f>
        <v>6072.583130341439</v>
      </c>
      <c r="AY5" s="27">
        <f>SUM(AY6:AY7)</f>
        <v>15886</v>
      </c>
      <c r="AZ5" s="9">
        <f>'給与実態調査12表から作成 (2)'!BT64/'給与実態調査12表から作成 (2)'!B64</f>
        <v>1076.0202673734263</v>
      </c>
      <c r="BA5" s="10"/>
      <c r="BB5" s="11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</row>
    <row r="6" spans="1:140" s="5" customFormat="1" ht="19.5" customHeight="1">
      <c r="A6" s="20" t="s">
        <v>0</v>
      </c>
      <c r="B6" s="117">
        <v>41</v>
      </c>
      <c r="C6" s="120" t="s">
        <v>7</v>
      </c>
      <c r="D6" s="118">
        <v>0</v>
      </c>
      <c r="E6" s="28">
        <v>7775</v>
      </c>
      <c r="F6" s="28">
        <v>3151</v>
      </c>
      <c r="G6" s="28">
        <v>3147</v>
      </c>
      <c r="H6" s="28">
        <v>191</v>
      </c>
      <c r="I6" s="28">
        <v>7775</v>
      </c>
      <c r="J6" s="28">
        <v>498</v>
      </c>
      <c r="K6" s="28">
        <v>5093</v>
      </c>
      <c r="L6" s="28">
        <v>42</v>
      </c>
      <c r="M6" s="28">
        <v>0</v>
      </c>
      <c r="N6" s="28">
        <v>0</v>
      </c>
      <c r="O6" s="28">
        <v>7581</v>
      </c>
      <c r="P6" s="28">
        <v>143</v>
      </c>
      <c r="Q6" s="28">
        <v>12</v>
      </c>
      <c r="R6" s="28">
        <v>440</v>
      </c>
      <c r="S6" s="28">
        <v>1229</v>
      </c>
      <c r="T6" s="28">
        <v>69</v>
      </c>
      <c r="U6" s="28">
        <v>792</v>
      </c>
      <c r="V6" s="28">
        <v>860</v>
      </c>
      <c r="W6" s="28">
        <v>0</v>
      </c>
      <c r="X6" s="28">
        <v>0</v>
      </c>
      <c r="Y6" s="28">
        <v>0</v>
      </c>
      <c r="Z6" s="28">
        <v>0</v>
      </c>
      <c r="AA6" s="28">
        <v>0</v>
      </c>
      <c r="AB6" s="28">
        <v>0</v>
      </c>
      <c r="AC6" s="28">
        <v>0</v>
      </c>
      <c r="AD6" s="28">
        <v>0</v>
      </c>
      <c r="AE6" s="28">
        <v>0</v>
      </c>
      <c r="AF6" s="28">
        <v>0</v>
      </c>
      <c r="AG6" s="28">
        <v>0</v>
      </c>
      <c r="AH6" s="28">
        <v>0</v>
      </c>
      <c r="AI6" s="28">
        <v>5396</v>
      </c>
      <c r="AJ6" s="28">
        <v>615</v>
      </c>
      <c r="AK6" s="28">
        <v>29</v>
      </c>
      <c r="AL6" s="28">
        <v>60</v>
      </c>
      <c r="AM6" s="28">
        <v>51</v>
      </c>
      <c r="AN6" s="28">
        <v>127</v>
      </c>
      <c r="AO6" s="28">
        <v>58</v>
      </c>
      <c r="AP6" s="28">
        <v>137</v>
      </c>
      <c r="AQ6" s="28">
        <v>605</v>
      </c>
      <c r="AR6" s="28">
        <v>185</v>
      </c>
      <c r="AS6" s="28">
        <v>0</v>
      </c>
      <c r="AT6" s="28">
        <v>0</v>
      </c>
      <c r="AU6" s="28">
        <v>7516</v>
      </c>
      <c r="AV6" s="28">
        <v>9898</v>
      </c>
      <c r="AW6" s="28">
        <v>7445</v>
      </c>
      <c r="AX6" s="28">
        <v>6485</v>
      </c>
      <c r="AY6" s="28">
        <v>5497</v>
      </c>
      <c r="AZ6" s="119">
        <v>1284.7389067524116</v>
      </c>
      <c r="BA6" s="10"/>
      <c r="BB6" s="11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</row>
    <row r="7" spans="1:138" s="5" customFormat="1" ht="19.5" customHeight="1">
      <c r="A7" s="20" t="s">
        <v>5</v>
      </c>
      <c r="B7" s="34">
        <v>40</v>
      </c>
      <c r="C7" s="33" t="s">
        <v>7</v>
      </c>
      <c r="D7" s="35">
        <v>8</v>
      </c>
      <c r="E7" s="28">
        <f>SUM(E8:E9)</f>
        <v>17591</v>
      </c>
      <c r="F7" s="28">
        <f>'給与実態調査12表から作成 (2)'!D63/'平均給与月額（一般行政職）'!E7</f>
        <v>3187.6481723608663</v>
      </c>
      <c r="G7" s="28">
        <f>SUM(G8:G9)</f>
        <v>8112</v>
      </c>
      <c r="H7" s="28">
        <f>'給与実態調査12表から作成 (2)'!G63/'平均給与月額（一般行政職）'!G7</f>
        <v>208.49371301775147</v>
      </c>
      <c r="I7" s="28">
        <f>SUM(I8:I9)</f>
        <v>16533</v>
      </c>
      <c r="J7" s="28">
        <f>'給与実態調査12表から作成 (2)'!J63/'平均給与月額（一般行政職）'!I7</f>
        <v>278.0652634125688</v>
      </c>
      <c r="K7" s="28">
        <f>SUM(K8:K9)</f>
        <v>3269</v>
      </c>
      <c r="L7" s="28">
        <f>'給与実態調査12表から作成 (2)'!M63/'平均給与月額（一般行政職）'!K7</f>
        <v>236.72346283267055</v>
      </c>
      <c r="M7" s="28">
        <f>SUM(M8:M9)</f>
        <v>0</v>
      </c>
      <c r="N7" s="28">
        <v>0</v>
      </c>
      <c r="O7" s="28">
        <f>SUM(O8:O9)</f>
        <v>14218</v>
      </c>
      <c r="P7" s="28">
        <f>'給与実態調査12表から作成 (2)'!S63/'平均給与月額（一般行政職）'!O7</f>
        <v>70.58960472640315</v>
      </c>
      <c r="Q7" s="28">
        <f>SUM(Q8:Q9)</f>
        <v>35</v>
      </c>
      <c r="R7" s="28">
        <f>'給与実態調査12表から作成 (2)'!V63/'平均給与月額（一般行政職）'!Q7</f>
        <v>557.6285714285714</v>
      </c>
      <c r="S7" s="28">
        <f>SUM(S8:S9)</f>
        <v>865</v>
      </c>
      <c r="T7" s="28">
        <f>'給与実態調査12表から作成 (2)'!Y63/'平均給与月額（一般行政職）'!S7</f>
        <v>39.351445086705205</v>
      </c>
      <c r="U7" s="28">
        <f>SUM(U8:U9)</f>
        <v>4284</v>
      </c>
      <c r="V7" s="28">
        <f>'給与実態調査12表から作成 (2)'!AB63/'平均給与月額（一般行政職）'!U7</f>
        <v>635.0364145658264</v>
      </c>
      <c r="W7" s="28">
        <f>SUM(W8:W9)</f>
        <v>0</v>
      </c>
      <c r="X7" s="28">
        <v>0</v>
      </c>
      <c r="Y7" s="28">
        <f>SUM(Y8:Y9)</f>
        <v>0</v>
      </c>
      <c r="Z7" s="28">
        <v>0</v>
      </c>
      <c r="AA7" s="28">
        <f>SUM(AA8:AA9)</f>
        <v>0</v>
      </c>
      <c r="AB7" s="28">
        <v>0</v>
      </c>
      <c r="AC7" s="28">
        <f>SUM(AC8:AC9)</f>
        <v>0</v>
      </c>
      <c r="AD7" s="28">
        <v>0</v>
      </c>
      <c r="AE7" s="28">
        <f>SUM(AE8:AE9)</f>
        <v>0</v>
      </c>
      <c r="AF7" s="28">
        <v>0</v>
      </c>
      <c r="AG7" s="28">
        <f>SUM(AG8:AG9)</f>
        <v>0</v>
      </c>
      <c r="AH7" s="28">
        <v>0</v>
      </c>
      <c r="AI7" s="28">
        <f>SUM(AI8:AI9)</f>
        <v>10448</v>
      </c>
      <c r="AJ7" s="28">
        <f>'給与実態調査12表から作成 (2)'!AW63/'平均給与月額（一般行政職）'!AI7</f>
        <v>635.8218797856049</v>
      </c>
      <c r="AK7" s="28">
        <f>SUM(AK8:AK9)</f>
        <v>711</v>
      </c>
      <c r="AL7" s="28">
        <f>'給与実態調査12表から作成 (2)'!AZ63/'平均給与月額（一般行政職）'!AK7</f>
        <v>51.06610407876231</v>
      </c>
      <c r="AM7" s="28">
        <f>SUM(AM8:AM9)</f>
        <v>85</v>
      </c>
      <c r="AN7" s="28">
        <f>'給与実態調査12表から作成 (2)'!BC63/'平均給与月額（一般行政職）'!AM7</f>
        <v>95.43529411764706</v>
      </c>
      <c r="AO7" s="28">
        <f>SUM(AO8:AO9)</f>
        <v>32</v>
      </c>
      <c r="AP7" s="28">
        <f>'給与実態調査12表から作成 (2)'!BF63/'平均給与月額（一般行政職）'!AO7</f>
        <v>211.09375</v>
      </c>
      <c r="AQ7" s="28">
        <f>SUM(AQ8:AQ9)</f>
        <v>572</v>
      </c>
      <c r="AR7" s="28">
        <f>'給与実態調査12表から作成 (2)'!BI63/'平均給与月額（一般行政職）'!AQ7</f>
        <v>147.31993006993008</v>
      </c>
      <c r="AS7" s="28">
        <f>SUM(AS8:AS9)</f>
        <v>0</v>
      </c>
      <c r="AT7" s="28">
        <v>0</v>
      </c>
      <c r="AU7" s="28">
        <f>SUM(AU8:AU9)</f>
        <v>16973</v>
      </c>
      <c r="AV7" s="28">
        <f>'給与実態調査12表から作成 (2)'!BO63/'平均給与月額（一般行政職）'!AU7</f>
        <v>9590.21652035586</v>
      </c>
      <c r="AW7" s="28">
        <f>SUM(AW8:AW9)</f>
        <v>16776</v>
      </c>
      <c r="AX7" s="28">
        <f>'給与実態調査12表から作成 (2)'!BR63/'平均給与月額（一般行政職）'!AW7</f>
        <v>5889.5571649976155</v>
      </c>
      <c r="AY7" s="28">
        <f>SUM(AY8:AY9)</f>
        <v>10389</v>
      </c>
      <c r="AZ7" s="54">
        <f>'給与実態調査12表から作成 (2)'!BT63/'給与実態調査12表から作成 (2)'!B63</f>
        <v>985.2704954703054</v>
      </c>
      <c r="BA7" s="10"/>
      <c r="BB7" s="11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</row>
    <row r="8" spans="1:138" s="5" customFormat="1" ht="19.5" customHeight="1">
      <c r="A8" s="20" t="s">
        <v>1</v>
      </c>
      <c r="B8" s="34">
        <v>40</v>
      </c>
      <c r="C8" s="33" t="s">
        <v>7</v>
      </c>
      <c r="D8" s="35">
        <v>8</v>
      </c>
      <c r="E8" s="28">
        <f>SUM(E11:E46)</f>
        <v>15732</v>
      </c>
      <c r="F8" s="28">
        <f>'給与実態調査12表から作成 (2)'!D61/'平均給与月額（一般行政職）'!E8</f>
        <v>3198.204106280193</v>
      </c>
      <c r="G8" s="28">
        <f>SUM(G11:G46)</f>
        <v>7266</v>
      </c>
      <c r="H8" s="28">
        <f>'給与実態調査12表から作成 (2)'!G61/'平均給与月額（一般行政職）'!G8</f>
        <v>208.2646573080099</v>
      </c>
      <c r="I8" s="28">
        <f>SUM(I11:I46)</f>
        <v>15041</v>
      </c>
      <c r="J8" s="28">
        <f>'給与実態調査12表から作成 (2)'!J61/'平均給与月額（一般行政職）'!I8</f>
        <v>292.9309886310751</v>
      </c>
      <c r="K8" s="28">
        <f>SUM(K11:K46)</f>
        <v>2962</v>
      </c>
      <c r="L8" s="28">
        <f>'給与実態調査12表から作成 (2)'!M61/'平均給与月額（一般行政職）'!K8</f>
        <v>234.67454422687373</v>
      </c>
      <c r="M8" s="28">
        <f>SUM(M11:M46)</f>
        <v>0</v>
      </c>
      <c r="N8" s="28">
        <v>0</v>
      </c>
      <c r="O8" s="28">
        <f>SUM(O11:O46)</f>
        <v>12907</v>
      </c>
      <c r="P8" s="28">
        <f>'給与実態調査12表から作成 (2)'!S61/'平均給与月額（一般行政職）'!O8</f>
        <v>71.26636708762688</v>
      </c>
      <c r="Q8" s="28">
        <f>SUM(Q11:Q46)</f>
        <v>33</v>
      </c>
      <c r="R8" s="28">
        <f>'給与実態調査12表から作成 (2)'!V61/'平均給与月額（一般行政職）'!Q8</f>
        <v>563.5454545454545</v>
      </c>
      <c r="S8" s="28">
        <f>SUM(S11:S46)</f>
        <v>837</v>
      </c>
      <c r="T8" s="28">
        <f>'給与実態調査12表から作成 (2)'!Y61/'平均給与月額（一般行政職）'!S8</f>
        <v>39.1768219832736</v>
      </c>
      <c r="U8" s="28">
        <f>SUM(U11:U46)</f>
        <v>3823</v>
      </c>
      <c r="V8" s="28">
        <f>'給与実態調査12表から作成 (2)'!AB61/'平均給与月額（一般行政職）'!U8</f>
        <v>647.8401778707821</v>
      </c>
      <c r="W8" s="28">
        <f>SUM(W11:W46)</f>
        <v>0</v>
      </c>
      <c r="X8" s="28">
        <v>0</v>
      </c>
      <c r="Y8" s="28">
        <f>SUM(Y11:Y46)</f>
        <v>0</v>
      </c>
      <c r="Z8" s="28">
        <v>0</v>
      </c>
      <c r="AA8" s="28">
        <f>SUM(AA11:AA46)</f>
        <v>0</v>
      </c>
      <c r="AB8" s="28">
        <v>0</v>
      </c>
      <c r="AC8" s="28">
        <f>SUM(AC11:AC46)</f>
        <v>0</v>
      </c>
      <c r="AD8" s="28">
        <v>0</v>
      </c>
      <c r="AE8" s="28">
        <f>SUM(AE11:AE46)</f>
        <v>0</v>
      </c>
      <c r="AF8" s="28">
        <v>0</v>
      </c>
      <c r="AG8" s="28">
        <f>SUM(AG11:AG46)</f>
        <v>0</v>
      </c>
      <c r="AH8" s="28">
        <v>0</v>
      </c>
      <c r="AI8" s="28">
        <f>SUM(AI11:AI46)</f>
        <v>9426</v>
      </c>
      <c r="AJ8" s="28">
        <f>'給与実態調査12表から作成 (2)'!AW61/'平均給与月額（一般行政職）'!AI8</f>
        <v>654.3437301082113</v>
      </c>
      <c r="AK8" s="28">
        <f>SUM(AK11:AK46)</f>
        <v>419</v>
      </c>
      <c r="AL8" s="28">
        <f>'給与実態調査12表から作成 (2)'!AZ61/'平均給与月額（一般行政職）'!AK8</f>
        <v>44.443914081145586</v>
      </c>
      <c r="AM8" s="28">
        <f>SUM(AM11:AM46)</f>
        <v>61</v>
      </c>
      <c r="AN8" s="28">
        <f>'給与実態調査12表から作成 (2)'!BC61/'平均給与月額（一般行政職）'!AM8</f>
        <v>95.49180327868852</v>
      </c>
      <c r="AO8" s="28">
        <f>SUM(AO11:AO46)</f>
        <v>32</v>
      </c>
      <c r="AP8" s="28">
        <f>'給与実態調査12表から作成 (2)'!BF61/'平均給与月額（一般行政職）'!AO8</f>
        <v>211.09375</v>
      </c>
      <c r="AQ8" s="28">
        <f>SUM(AQ11:AQ46)</f>
        <v>500</v>
      </c>
      <c r="AR8" s="28">
        <f>'給与実態調査12表から作成 (2)'!BI61/'平均給与月額（一般行政職）'!AQ8</f>
        <v>149.94</v>
      </c>
      <c r="AS8" s="28">
        <f>SUM(AS11:AS46)</f>
        <v>0</v>
      </c>
      <c r="AT8" s="28">
        <v>0</v>
      </c>
      <c r="AU8" s="28">
        <f>SUM(AU11:AU46)</f>
        <v>15179</v>
      </c>
      <c r="AV8" s="28">
        <f>'給与実態調査12表から作成 (2)'!BO61/'平均給与月額（一般行政職）'!AU8</f>
        <v>9625.71150932209</v>
      </c>
      <c r="AW8" s="28">
        <f>SUM(AW11:AW46)</f>
        <v>15003</v>
      </c>
      <c r="AX8" s="28">
        <f>'給与実態調査12表から作成 (2)'!BR61/'平均給与月額（一般行政職）'!AW8</f>
        <v>5931.793574618409</v>
      </c>
      <c r="AY8" s="28">
        <f>SUM(AY11:AY46)</f>
        <v>9249</v>
      </c>
      <c r="AZ8" s="54">
        <f>'給与実態調査12表から作成 (2)'!BT61/'給与実態調査12表から作成 (2)'!B61</f>
        <v>1021.8467504847689</v>
      </c>
      <c r="BA8" s="10"/>
      <c r="BB8" s="11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</row>
    <row r="9" spans="1:138" s="5" customFormat="1" ht="19.5" customHeight="1">
      <c r="A9" s="20" t="s">
        <v>2</v>
      </c>
      <c r="B9" s="34">
        <v>40</v>
      </c>
      <c r="C9" s="33" t="s">
        <v>7</v>
      </c>
      <c r="D9" s="35">
        <v>7</v>
      </c>
      <c r="E9" s="28">
        <f>SUM(E49:E63)</f>
        <v>1859</v>
      </c>
      <c r="F9" s="28">
        <f>'給与実態調査12表から作成 (2)'!D62/'平均給与月額（一般行政職）'!E9</f>
        <v>3098.3173749327593</v>
      </c>
      <c r="G9" s="28">
        <f>SUM(G49:G63)</f>
        <v>846</v>
      </c>
      <c r="H9" s="28">
        <f>'給与実態調査12表から作成 (2)'!G62/'平均給与月額（一般行政職）'!G9</f>
        <v>210.46099290780143</v>
      </c>
      <c r="I9" s="28">
        <f>SUM(I49:I63)</f>
        <v>1492</v>
      </c>
      <c r="J9" s="28">
        <f>'給与実態調査12表から作成 (2)'!J62/'平均給与月額（一般行政職）'!I9</f>
        <v>128.2024128686327</v>
      </c>
      <c r="K9" s="28">
        <f>SUM(K49:K63)</f>
        <v>307</v>
      </c>
      <c r="L9" s="28">
        <f>'給与実態調査12表から作成 (2)'!M62/'平均給与月額（一般行政職）'!K9</f>
        <v>256.4918566775244</v>
      </c>
      <c r="M9" s="28">
        <f>SUM(M49:M63)</f>
        <v>0</v>
      </c>
      <c r="N9" s="53" t="s">
        <v>136</v>
      </c>
      <c r="O9" s="28">
        <f>SUM(O49:O63)</f>
        <v>1311</v>
      </c>
      <c r="P9" s="28">
        <f>'給与実態調査12表から作成 (2)'!S62/'平均給与月額（一般行政職）'!O9</f>
        <v>63.92677345537757</v>
      </c>
      <c r="Q9" s="28">
        <f>SUM(Q49:Q63)</f>
        <v>2</v>
      </c>
      <c r="R9" s="28">
        <f>'給与実態調査12表から作成 (2)'!V62/'平均給与月額（一般行政職）'!Q9</f>
        <v>460</v>
      </c>
      <c r="S9" s="28">
        <f>SUM(S49:S63)</f>
        <v>28</v>
      </c>
      <c r="T9" s="28">
        <f>'給与実態調査12表から作成 (2)'!Y62/'平均給与月額（一般行政職）'!S9</f>
        <v>44.57142857142857</v>
      </c>
      <c r="U9" s="28">
        <f>SUM(U49:U63)</f>
        <v>461</v>
      </c>
      <c r="V9" s="28">
        <f>'給与実態調査12表から作成 (2)'!AB62/'平均給与月額（一般行政職）'!U9</f>
        <v>528.8568329718005</v>
      </c>
      <c r="W9" s="28">
        <f>SUM(W49:W63)</f>
        <v>0</v>
      </c>
      <c r="X9" s="28">
        <v>0</v>
      </c>
      <c r="Y9" s="28">
        <f>SUM(Y49:Y63)</f>
        <v>0</v>
      </c>
      <c r="Z9" s="28">
        <v>0</v>
      </c>
      <c r="AA9" s="28">
        <f>SUM(AA49:AA63)</f>
        <v>0</v>
      </c>
      <c r="AB9" s="28">
        <v>0</v>
      </c>
      <c r="AC9" s="28">
        <f>SUM(AC49:AC63)</f>
        <v>0</v>
      </c>
      <c r="AD9" s="28">
        <v>0</v>
      </c>
      <c r="AE9" s="28">
        <f>SUM(AE49:AE63)</f>
        <v>0</v>
      </c>
      <c r="AF9" s="53" t="s">
        <v>135</v>
      </c>
      <c r="AG9" s="28">
        <f>SUM(AG49:AG63)</f>
        <v>0</v>
      </c>
      <c r="AH9" s="28">
        <v>0</v>
      </c>
      <c r="AI9" s="28">
        <f>SUM(AI49:AI63)</f>
        <v>1022</v>
      </c>
      <c r="AJ9" s="28">
        <f>'給与実態調査12表から作成 (2)'!AW62/'平均給与月額（一般行政職）'!AI9</f>
        <v>464.9931506849315</v>
      </c>
      <c r="AK9" s="28">
        <f>SUM(AK49:AK63)</f>
        <v>292</v>
      </c>
      <c r="AL9" s="28">
        <f>'給与実態調査12表から作成 (2)'!AZ62/'平均給与月額（一般行政職）'!AK9</f>
        <v>60.56849315068493</v>
      </c>
      <c r="AM9" s="28">
        <f>SUM(AM49:AM63)</f>
        <v>24</v>
      </c>
      <c r="AN9" s="28">
        <f>'給与実態調査12表から作成 (2)'!BC62/'平均給与月額（一般行政職）'!AM9</f>
        <v>95.29166666666667</v>
      </c>
      <c r="AO9" s="28">
        <f>SUM(AO49:AO63)</f>
        <v>0</v>
      </c>
      <c r="AP9" s="28">
        <v>0</v>
      </c>
      <c r="AQ9" s="28">
        <f>SUM(AQ49:AQ63)</f>
        <v>72</v>
      </c>
      <c r="AR9" s="28">
        <f>'給与実態調査12表から作成 (2)'!BI62/'平均給与月額（一般行政職）'!AQ9</f>
        <v>129.125</v>
      </c>
      <c r="AS9" s="28">
        <f>SUM(AS49:AS63)</f>
        <v>0</v>
      </c>
      <c r="AT9" s="28">
        <v>0</v>
      </c>
      <c r="AU9" s="28">
        <f>SUM(AU49:AU63)</f>
        <v>1794</v>
      </c>
      <c r="AV9" s="28">
        <f>'給与実態調査12表から作成 (2)'!BO62/'平均給与月額（一般行政職）'!AU9</f>
        <v>9289.89409141583</v>
      </c>
      <c r="AW9" s="28">
        <f>SUM(AW49:AW63)</f>
        <v>1773</v>
      </c>
      <c r="AX9" s="28">
        <f>'給与実態調査12表から作成 (2)'!BR62/'平均給与月額（一般行政職）'!AW9</f>
        <v>5532.155668358714</v>
      </c>
      <c r="AY9" s="28">
        <f>SUM(AY49:AY63)</f>
        <v>1140</v>
      </c>
      <c r="AZ9" s="54">
        <f>'給与実態調査12表から作成 (2)'!BT62/'給与実態調査12表から作成 (2)'!B62</f>
        <v>676.6981530343008</v>
      </c>
      <c r="BA9" s="10"/>
      <c r="BB9" s="13"/>
      <c r="BD9" s="12"/>
      <c r="BF9" s="12"/>
      <c r="BH9" s="12"/>
      <c r="BJ9" s="12"/>
      <c r="BL9" s="12"/>
      <c r="BN9" s="12"/>
      <c r="BP9" s="12"/>
      <c r="BR9" s="12"/>
      <c r="BT9" s="12"/>
      <c r="BV9" s="12"/>
      <c r="BX9" s="12"/>
      <c r="BZ9" s="12"/>
      <c r="CB9" s="12"/>
      <c r="CD9" s="12"/>
      <c r="CF9" s="12"/>
      <c r="CH9" s="12"/>
      <c r="CJ9" s="12"/>
      <c r="CL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</row>
    <row r="10" spans="1:92" s="5" customFormat="1" ht="19.5" customHeight="1">
      <c r="A10" s="21"/>
      <c r="B10" s="36"/>
      <c r="C10" s="37"/>
      <c r="D10" s="38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5"/>
      <c r="BB10" s="16"/>
      <c r="BD10" s="12"/>
      <c r="BF10" s="12"/>
      <c r="BH10" s="12"/>
      <c r="BJ10" s="12"/>
      <c r="BL10" s="12"/>
      <c r="BN10" s="12"/>
      <c r="BP10" s="12"/>
      <c r="BR10" s="12"/>
      <c r="BT10" s="12"/>
      <c r="BV10" s="12"/>
      <c r="BX10" s="12"/>
      <c r="BZ10" s="12"/>
      <c r="CB10" s="12"/>
      <c r="CD10" s="12"/>
      <c r="CF10" s="12"/>
      <c r="CH10" s="12"/>
      <c r="CJ10" s="12"/>
      <c r="CL10" s="12"/>
      <c r="CN10" s="12"/>
    </row>
    <row r="11" spans="1:56" ht="19.5" customHeight="1">
      <c r="A11" s="21" t="s">
        <v>6</v>
      </c>
      <c r="B11" s="120">
        <v>40</v>
      </c>
      <c r="C11" s="120" t="s">
        <v>7</v>
      </c>
      <c r="D11" s="121">
        <v>5</v>
      </c>
      <c r="E11" s="122">
        <v>1171</v>
      </c>
      <c r="F11" s="122">
        <v>3204</v>
      </c>
      <c r="G11" s="122">
        <v>535</v>
      </c>
      <c r="H11" s="122">
        <v>207</v>
      </c>
      <c r="I11" s="122">
        <v>1171</v>
      </c>
      <c r="J11" s="122">
        <v>210</v>
      </c>
      <c r="K11" s="122">
        <v>268</v>
      </c>
      <c r="L11" s="122">
        <v>261</v>
      </c>
      <c r="M11" s="122">
        <v>0</v>
      </c>
      <c r="N11" s="122">
        <v>0</v>
      </c>
      <c r="O11" s="122">
        <v>1016</v>
      </c>
      <c r="P11" s="122">
        <v>79</v>
      </c>
      <c r="Q11" s="122">
        <v>5</v>
      </c>
      <c r="R11" s="122">
        <v>412</v>
      </c>
      <c r="S11" s="122">
        <v>118</v>
      </c>
      <c r="T11" s="122">
        <v>39</v>
      </c>
      <c r="U11" s="122">
        <v>282</v>
      </c>
      <c r="V11" s="122">
        <v>642</v>
      </c>
      <c r="W11" s="122">
        <v>0</v>
      </c>
      <c r="X11" s="122">
        <v>0</v>
      </c>
      <c r="Y11" s="122">
        <v>0</v>
      </c>
      <c r="Z11" s="122">
        <v>0</v>
      </c>
      <c r="AA11" s="122">
        <v>0</v>
      </c>
      <c r="AB11" s="122">
        <v>0</v>
      </c>
      <c r="AC11" s="122">
        <v>0</v>
      </c>
      <c r="AD11" s="122">
        <v>0</v>
      </c>
      <c r="AE11" s="122">
        <v>0</v>
      </c>
      <c r="AF11" s="122">
        <v>0</v>
      </c>
      <c r="AG11" s="122">
        <v>0</v>
      </c>
      <c r="AH11" s="122">
        <v>0</v>
      </c>
      <c r="AI11" s="122">
        <v>703</v>
      </c>
      <c r="AJ11" s="122">
        <v>810</v>
      </c>
      <c r="AK11" s="122">
        <v>35</v>
      </c>
      <c r="AL11" s="122">
        <v>48</v>
      </c>
      <c r="AM11" s="122">
        <v>0</v>
      </c>
      <c r="AN11" s="122">
        <v>0</v>
      </c>
      <c r="AO11" s="122">
        <v>0</v>
      </c>
      <c r="AP11" s="122">
        <v>0</v>
      </c>
      <c r="AQ11" s="122">
        <v>31</v>
      </c>
      <c r="AR11" s="122">
        <v>178</v>
      </c>
      <c r="AS11" s="122">
        <v>0</v>
      </c>
      <c r="AT11" s="122">
        <v>0</v>
      </c>
      <c r="AU11" s="122">
        <v>1123</v>
      </c>
      <c r="AV11" s="122">
        <v>9620</v>
      </c>
      <c r="AW11" s="122">
        <v>1114</v>
      </c>
      <c r="AX11" s="122">
        <v>5755</v>
      </c>
      <c r="AY11" s="122">
        <v>696</v>
      </c>
      <c r="AZ11" s="122">
        <v>1085.5687446626814</v>
      </c>
      <c r="BA11" s="13"/>
      <c r="BD11" s="12"/>
    </row>
    <row r="12" spans="1:56" ht="19.5" customHeight="1">
      <c r="A12" s="21" t="s">
        <v>8</v>
      </c>
      <c r="B12" s="120">
        <v>39</v>
      </c>
      <c r="C12" s="120" t="s">
        <v>7</v>
      </c>
      <c r="D12" s="121">
        <v>8</v>
      </c>
      <c r="E12" s="122">
        <v>1023</v>
      </c>
      <c r="F12" s="122">
        <v>3108</v>
      </c>
      <c r="G12" s="122">
        <v>456</v>
      </c>
      <c r="H12" s="122">
        <v>202</v>
      </c>
      <c r="I12" s="122">
        <v>1023</v>
      </c>
      <c r="J12" s="122">
        <v>272</v>
      </c>
      <c r="K12" s="122">
        <v>179</v>
      </c>
      <c r="L12" s="122">
        <v>258</v>
      </c>
      <c r="M12" s="122">
        <v>0</v>
      </c>
      <c r="N12" s="122">
        <v>0</v>
      </c>
      <c r="O12" s="122">
        <v>859</v>
      </c>
      <c r="P12" s="122">
        <v>91</v>
      </c>
      <c r="Q12" s="122">
        <v>1</v>
      </c>
      <c r="R12" s="122">
        <v>620</v>
      </c>
      <c r="S12" s="122">
        <v>56</v>
      </c>
      <c r="T12" s="122">
        <v>33</v>
      </c>
      <c r="U12" s="122">
        <v>300</v>
      </c>
      <c r="V12" s="122">
        <v>688</v>
      </c>
      <c r="W12" s="122">
        <v>0</v>
      </c>
      <c r="X12" s="122">
        <v>0</v>
      </c>
      <c r="Y12" s="122">
        <v>0</v>
      </c>
      <c r="Z12" s="122">
        <v>0</v>
      </c>
      <c r="AA12" s="122">
        <v>0</v>
      </c>
      <c r="AB12" s="122">
        <v>0</v>
      </c>
      <c r="AC12" s="122">
        <v>0</v>
      </c>
      <c r="AD12" s="122">
        <v>0</v>
      </c>
      <c r="AE12" s="122">
        <v>0</v>
      </c>
      <c r="AF12" s="122">
        <v>0</v>
      </c>
      <c r="AG12" s="122">
        <v>0</v>
      </c>
      <c r="AH12" s="122">
        <v>0</v>
      </c>
      <c r="AI12" s="122">
        <v>610</v>
      </c>
      <c r="AJ12" s="122">
        <v>661</v>
      </c>
      <c r="AK12" s="122">
        <v>0</v>
      </c>
      <c r="AL12" s="122">
        <v>0</v>
      </c>
      <c r="AM12" s="122">
        <v>0</v>
      </c>
      <c r="AN12" s="122">
        <v>0</v>
      </c>
      <c r="AO12" s="122">
        <v>2</v>
      </c>
      <c r="AP12" s="122">
        <v>85</v>
      </c>
      <c r="AQ12" s="122">
        <v>10</v>
      </c>
      <c r="AR12" s="122">
        <v>97</v>
      </c>
      <c r="AS12" s="122">
        <v>0</v>
      </c>
      <c r="AT12" s="122">
        <v>0</v>
      </c>
      <c r="AU12" s="122">
        <v>983</v>
      </c>
      <c r="AV12" s="122">
        <v>9379</v>
      </c>
      <c r="AW12" s="122">
        <v>977</v>
      </c>
      <c r="AX12" s="122">
        <v>6136</v>
      </c>
      <c r="AY12" s="122">
        <v>689</v>
      </c>
      <c r="AZ12" s="122">
        <v>1083.0273704789834</v>
      </c>
      <c r="BA12" s="13"/>
      <c r="BD12" s="12"/>
    </row>
    <row r="13" spans="1:56" ht="19.5" customHeight="1">
      <c r="A13" s="21" t="s">
        <v>9</v>
      </c>
      <c r="B13" s="120">
        <v>42</v>
      </c>
      <c r="C13" s="120" t="s">
        <v>7</v>
      </c>
      <c r="D13" s="121">
        <v>1</v>
      </c>
      <c r="E13" s="122">
        <v>961</v>
      </c>
      <c r="F13" s="122">
        <v>3295</v>
      </c>
      <c r="G13" s="122">
        <v>464</v>
      </c>
      <c r="H13" s="122">
        <v>212</v>
      </c>
      <c r="I13" s="122">
        <v>961</v>
      </c>
      <c r="J13" s="122">
        <v>212</v>
      </c>
      <c r="K13" s="122">
        <v>138</v>
      </c>
      <c r="L13" s="122">
        <v>256</v>
      </c>
      <c r="M13" s="122">
        <v>0</v>
      </c>
      <c r="N13" s="122">
        <v>0</v>
      </c>
      <c r="O13" s="122">
        <v>819</v>
      </c>
      <c r="P13" s="122">
        <v>79</v>
      </c>
      <c r="Q13" s="122">
        <v>1</v>
      </c>
      <c r="R13" s="122">
        <v>620</v>
      </c>
      <c r="S13" s="122">
        <v>17</v>
      </c>
      <c r="T13" s="122">
        <v>40</v>
      </c>
      <c r="U13" s="122">
        <v>205</v>
      </c>
      <c r="V13" s="122">
        <v>612</v>
      </c>
      <c r="W13" s="122">
        <v>0</v>
      </c>
      <c r="X13" s="122">
        <v>0</v>
      </c>
      <c r="Y13" s="122">
        <v>0</v>
      </c>
      <c r="Z13" s="122">
        <v>0</v>
      </c>
      <c r="AA13" s="122">
        <v>0</v>
      </c>
      <c r="AB13" s="122">
        <v>0</v>
      </c>
      <c r="AC13" s="122">
        <v>0</v>
      </c>
      <c r="AD13" s="122">
        <v>0</v>
      </c>
      <c r="AE13" s="122">
        <v>0</v>
      </c>
      <c r="AF13" s="122">
        <v>0</v>
      </c>
      <c r="AG13" s="122">
        <v>0</v>
      </c>
      <c r="AH13" s="122">
        <v>0</v>
      </c>
      <c r="AI13" s="122">
        <v>540</v>
      </c>
      <c r="AJ13" s="122">
        <v>432</v>
      </c>
      <c r="AK13" s="122">
        <v>0</v>
      </c>
      <c r="AL13" s="122">
        <v>0</v>
      </c>
      <c r="AM13" s="122">
        <v>0</v>
      </c>
      <c r="AN13" s="122">
        <v>0</v>
      </c>
      <c r="AO13" s="122">
        <v>0</v>
      </c>
      <c r="AP13" s="122">
        <v>0</v>
      </c>
      <c r="AQ13" s="122">
        <v>21</v>
      </c>
      <c r="AR13" s="122">
        <v>198</v>
      </c>
      <c r="AS13" s="122">
        <v>0</v>
      </c>
      <c r="AT13" s="122">
        <v>0</v>
      </c>
      <c r="AU13" s="122">
        <v>936</v>
      </c>
      <c r="AV13" s="122">
        <v>9829</v>
      </c>
      <c r="AW13" s="122">
        <v>924</v>
      </c>
      <c r="AX13" s="122">
        <v>6135</v>
      </c>
      <c r="AY13" s="122">
        <v>645</v>
      </c>
      <c r="AZ13" s="122">
        <v>797.426638917794</v>
      </c>
      <c r="BA13" s="13"/>
      <c r="BD13" s="12"/>
    </row>
    <row r="14" spans="1:56" ht="19.5" customHeight="1">
      <c r="A14" s="21" t="s">
        <v>10</v>
      </c>
      <c r="B14" s="120">
        <v>40</v>
      </c>
      <c r="C14" s="120" t="s">
        <v>7</v>
      </c>
      <c r="D14" s="121">
        <v>6</v>
      </c>
      <c r="E14" s="122">
        <v>340</v>
      </c>
      <c r="F14" s="122">
        <v>3178</v>
      </c>
      <c r="G14" s="122">
        <v>155</v>
      </c>
      <c r="H14" s="122">
        <v>211</v>
      </c>
      <c r="I14" s="122">
        <v>340</v>
      </c>
      <c r="J14" s="122">
        <v>208</v>
      </c>
      <c r="K14" s="122">
        <v>42</v>
      </c>
      <c r="L14" s="122">
        <v>261</v>
      </c>
      <c r="M14" s="122">
        <v>0</v>
      </c>
      <c r="N14" s="122">
        <v>0</v>
      </c>
      <c r="O14" s="122">
        <v>273</v>
      </c>
      <c r="P14" s="122">
        <v>94</v>
      </c>
      <c r="Q14" s="122">
        <v>1</v>
      </c>
      <c r="R14" s="122">
        <v>620</v>
      </c>
      <c r="S14" s="122">
        <v>9</v>
      </c>
      <c r="T14" s="122">
        <v>9</v>
      </c>
      <c r="U14" s="122">
        <v>99</v>
      </c>
      <c r="V14" s="122">
        <v>652</v>
      </c>
      <c r="W14" s="122">
        <v>0</v>
      </c>
      <c r="X14" s="122">
        <v>0</v>
      </c>
      <c r="Y14" s="122">
        <v>0</v>
      </c>
      <c r="Z14" s="122">
        <v>0</v>
      </c>
      <c r="AA14" s="122">
        <v>0</v>
      </c>
      <c r="AB14" s="122">
        <v>0</v>
      </c>
      <c r="AC14" s="122">
        <v>0</v>
      </c>
      <c r="AD14" s="122">
        <v>0</v>
      </c>
      <c r="AE14" s="122">
        <v>0</v>
      </c>
      <c r="AF14" s="122">
        <v>0</v>
      </c>
      <c r="AG14" s="122">
        <v>0</v>
      </c>
      <c r="AH14" s="122">
        <v>0</v>
      </c>
      <c r="AI14" s="122">
        <v>204</v>
      </c>
      <c r="AJ14" s="122">
        <v>727</v>
      </c>
      <c r="AK14" s="122">
        <v>0</v>
      </c>
      <c r="AL14" s="122">
        <v>0</v>
      </c>
      <c r="AM14" s="122">
        <v>0</v>
      </c>
      <c r="AN14" s="122">
        <v>0</v>
      </c>
      <c r="AO14" s="122">
        <v>0</v>
      </c>
      <c r="AP14" s="122">
        <v>0</v>
      </c>
      <c r="AQ14" s="122">
        <v>11</v>
      </c>
      <c r="AR14" s="122">
        <v>115</v>
      </c>
      <c r="AS14" s="122">
        <v>0</v>
      </c>
      <c r="AT14" s="122">
        <v>0</v>
      </c>
      <c r="AU14" s="122">
        <v>308</v>
      </c>
      <c r="AV14" s="122">
        <v>9547</v>
      </c>
      <c r="AW14" s="122">
        <v>305</v>
      </c>
      <c r="AX14" s="122">
        <v>5712</v>
      </c>
      <c r="AY14" s="122">
        <v>168</v>
      </c>
      <c r="AZ14" s="122">
        <v>1043.7382352941177</v>
      </c>
      <c r="BA14" s="13"/>
      <c r="BD14" s="12"/>
    </row>
    <row r="15" spans="1:56" ht="19.5" customHeight="1">
      <c r="A15" s="21" t="s">
        <v>11</v>
      </c>
      <c r="B15" s="120">
        <v>40</v>
      </c>
      <c r="C15" s="120" t="s">
        <v>7</v>
      </c>
      <c r="D15" s="121">
        <v>6</v>
      </c>
      <c r="E15" s="122">
        <v>382</v>
      </c>
      <c r="F15" s="122">
        <v>3079</v>
      </c>
      <c r="G15" s="122">
        <v>168</v>
      </c>
      <c r="H15" s="122">
        <v>211</v>
      </c>
      <c r="I15" s="122">
        <v>382</v>
      </c>
      <c r="J15" s="122">
        <v>196</v>
      </c>
      <c r="K15" s="122">
        <v>358</v>
      </c>
      <c r="L15" s="122">
        <v>45</v>
      </c>
      <c r="M15" s="122">
        <v>0</v>
      </c>
      <c r="N15" s="122">
        <v>0</v>
      </c>
      <c r="O15" s="122">
        <v>338</v>
      </c>
      <c r="P15" s="122">
        <v>67</v>
      </c>
      <c r="Q15" s="122">
        <v>2</v>
      </c>
      <c r="R15" s="122">
        <v>620</v>
      </c>
      <c r="S15" s="122">
        <v>8</v>
      </c>
      <c r="T15" s="122">
        <v>17</v>
      </c>
      <c r="U15" s="122">
        <v>55</v>
      </c>
      <c r="V15" s="122">
        <v>638</v>
      </c>
      <c r="W15" s="122">
        <v>0</v>
      </c>
      <c r="X15" s="122">
        <v>0</v>
      </c>
      <c r="Y15" s="122">
        <v>0</v>
      </c>
      <c r="Z15" s="122">
        <v>0</v>
      </c>
      <c r="AA15" s="122">
        <v>0</v>
      </c>
      <c r="AB15" s="122">
        <v>0</v>
      </c>
      <c r="AC15" s="122">
        <v>0</v>
      </c>
      <c r="AD15" s="122">
        <v>0</v>
      </c>
      <c r="AE15" s="122">
        <v>0</v>
      </c>
      <c r="AF15" s="122">
        <v>0</v>
      </c>
      <c r="AG15" s="122">
        <v>0</v>
      </c>
      <c r="AH15" s="122">
        <v>0</v>
      </c>
      <c r="AI15" s="122">
        <v>231</v>
      </c>
      <c r="AJ15" s="122">
        <v>367</v>
      </c>
      <c r="AK15" s="122">
        <v>0</v>
      </c>
      <c r="AL15" s="122">
        <v>0</v>
      </c>
      <c r="AM15" s="122">
        <v>0</v>
      </c>
      <c r="AN15" s="122">
        <v>0</v>
      </c>
      <c r="AO15" s="122">
        <v>0</v>
      </c>
      <c r="AP15" s="122">
        <v>0</v>
      </c>
      <c r="AQ15" s="122">
        <v>7</v>
      </c>
      <c r="AR15" s="122">
        <v>68</v>
      </c>
      <c r="AS15" s="122">
        <v>0</v>
      </c>
      <c r="AT15" s="122">
        <v>0</v>
      </c>
      <c r="AU15" s="122">
        <v>362</v>
      </c>
      <c r="AV15" s="122">
        <v>9138</v>
      </c>
      <c r="AW15" s="122">
        <v>358</v>
      </c>
      <c r="AX15" s="122">
        <v>5586</v>
      </c>
      <c r="AY15" s="122">
        <v>224</v>
      </c>
      <c r="AZ15" s="122">
        <v>708.8874345549738</v>
      </c>
      <c r="BA15" s="13"/>
      <c r="BD15" s="12"/>
    </row>
    <row r="16" spans="1:56" ht="19.5" customHeight="1">
      <c r="A16" s="21" t="s">
        <v>12</v>
      </c>
      <c r="B16" s="120">
        <v>40</v>
      </c>
      <c r="C16" s="120" t="s">
        <v>7</v>
      </c>
      <c r="D16" s="121">
        <v>4</v>
      </c>
      <c r="E16" s="122">
        <v>736</v>
      </c>
      <c r="F16" s="122">
        <v>3017</v>
      </c>
      <c r="G16" s="122">
        <v>310</v>
      </c>
      <c r="H16" s="122">
        <v>191</v>
      </c>
      <c r="I16" s="122">
        <v>736</v>
      </c>
      <c r="J16" s="122">
        <v>197</v>
      </c>
      <c r="K16" s="122">
        <v>145</v>
      </c>
      <c r="L16" s="122">
        <v>260</v>
      </c>
      <c r="M16" s="122">
        <v>0</v>
      </c>
      <c r="N16" s="122">
        <v>0</v>
      </c>
      <c r="O16" s="122">
        <v>602</v>
      </c>
      <c r="P16" s="122">
        <v>91</v>
      </c>
      <c r="Q16" s="122">
        <v>2</v>
      </c>
      <c r="R16" s="122">
        <v>620</v>
      </c>
      <c r="S16" s="122">
        <v>65</v>
      </c>
      <c r="T16" s="122">
        <v>48</v>
      </c>
      <c r="U16" s="122">
        <v>191</v>
      </c>
      <c r="V16" s="122">
        <v>672</v>
      </c>
      <c r="W16" s="122">
        <v>0</v>
      </c>
      <c r="X16" s="122">
        <v>0</v>
      </c>
      <c r="Y16" s="122">
        <v>0</v>
      </c>
      <c r="Z16" s="122">
        <v>0</v>
      </c>
      <c r="AA16" s="122">
        <v>0</v>
      </c>
      <c r="AB16" s="122">
        <v>0</v>
      </c>
      <c r="AC16" s="122">
        <v>0</v>
      </c>
      <c r="AD16" s="122">
        <v>0</v>
      </c>
      <c r="AE16" s="122">
        <v>0</v>
      </c>
      <c r="AF16" s="122">
        <v>0</v>
      </c>
      <c r="AG16" s="122">
        <v>0</v>
      </c>
      <c r="AH16" s="122">
        <v>0</v>
      </c>
      <c r="AI16" s="122">
        <v>476</v>
      </c>
      <c r="AJ16" s="122">
        <v>802</v>
      </c>
      <c r="AK16" s="122">
        <v>7</v>
      </c>
      <c r="AL16" s="122">
        <v>21</v>
      </c>
      <c r="AM16" s="122">
        <v>2</v>
      </c>
      <c r="AN16" s="122">
        <v>35</v>
      </c>
      <c r="AO16" s="122">
        <v>0</v>
      </c>
      <c r="AP16" s="122">
        <v>0</v>
      </c>
      <c r="AQ16" s="122">
        <v>28</v>
      </c>
      <c r="AR16" s="122">
        <v>135</v>
      </c>
      <c r="AS16" s="122">
        <v>0</v>
      </c>
      <c r="AT16" s="122">
        <v>0</v>
      </c>
      <c r="AU16" s="122">
        <v>785</v>
      </c>
      <c r="AV16" s="122">
        <v>8662</v>
      </c>
      <c r="AW16" s="122">
        <v>774</v>
      </c>
      <c r="AX16" s="122">
        <v>5381</v>
      </c>
      <c r="AY16" s="122">
        <v>422</v>
      </c>
      <c r="AZ16" s="122">
        <v>1107.5339673913043</v>
      </c>
      <c r="BA16" s="13"/>
      <c r="BD16" s="5"/>
    </row>
    <row r="17" spans="1:53" ht="19.5" customHeight="1">
      <c r="A17" s="21" t="s">
        <v>13</v>
      </c>
      <c r="B17" s="120">
        <v>43</v>
      </c>
      <c r="C17" s="120" t="s">
        <v>7</v>
      </c>
      <c r="D17" s="121">
        <v>2</v>
      </c>
      <c r="E17" s="122">
        <v>596</v>
      </c>
      <c r="F17" s="122">
        <v>3407</v>
      </c>
      <c r="G17" s="122">
        <v>324</v>
      </c>
      <c r="H17" s="122">
        <v>206</v>
      </c>
      <c r="I17" s="122">
        <v>596</v>
      </c>
      <c r="J17" s="122">
        <v>220</v>
      </c>
      <c r="K17" s="122">
        <v>77</v>
      </c>
      <c r="L17" s="122">
        <v>260</v>
      </c>
      <c r="M17" s="122">
        <v>0</v>
      </c>
      <c r="N17" s="122">
        <v>0</v>
      </c>
      <c r="O17" s="122">
        <v>509</v>
      </c>
      <c r="P17" s="122">
        <v>57</v>
      </c>
      <c r="Q17" s="122">
        <v>1</v>
      </c>
      <c r="R17" s="122">
        <v>620</v>
      </c>
      <c r="S17" s="122">
        <v>12</v>
      </c>
      <c r="T17" s="122">
        <v>20</v>
      </c>
      <c r="U17" s="122">
        <v>155</v>
      </c>
      <c r="V17" s="122">
        <v>568</v>
      </c>
      <c r="W17" s="122">
        <v>0</v>
      </c>
      <c r="X17" s="122">
        <v>0</v>
      </c>
      <c r="Y17" s="122">
        <v>0</v>
      </c>
      <c r="Z17" s="122">
        <v>0</v>
      </c>
      <c r="AA17" s="122">
        <v>0</v>
      </c>
      <c r="AB17" s="122">
        <v>0</v>
      </c>
      <c r="AC17" s="122">
        <v>0</v>
      </c>
      <c r="AD17" s="122">
        <v>0</v>
      </c>
      <c r="AE17" s="122">
        <v>0</v>
      </c>
      <c r="AF17" s="122">
        <v>0</v>
      </c>
      <c r="AG17" s="122">
        <v>0</v>
      </c>
      <c r="AH17" s="122">
        <v>0</v>
      </c>
      <c r="AI17" s="122">
        <v>364</v>
      </c>
      <c r="AJ17" s="122">
        <v>701</v>
      </c>
      <c r="AK17" s="122">
        <v>18</v>
      </c>
      <c r="AL17" s="122">
        <v>46</v>
      </c>
      <c r="AM17" s="122">
        <v>0</v>
      </c>
      <c r="AN17" s="122">
        <v>0</v>
      </c>
      <c r="AO17" s="122">
        <v>0</v>
      </c>
      <c r="AP17" s="122">
        <v>0</v>
      </c>
      <c r="AQ17" s="122">
        <v>0</v>
      </c>
      <c r="AR17" s="122">
        <v>0</v>
      </c>
      <c r="AS17" s="122">
        <v>0</v>
      </c>
      <c r="AT17" s="122">
        <v>0</v>
      </c>
      <c r="AU17" s="122">
        <v>582</v>
      </c>
      <c r="AV17" s="122">
        <v>10186</v>
      </c>
      <c r="AW17" s="122">
        <v>573</v>
      </c>
      <c r="AX17" s="122">
        <v>6293</v>
      </c>
      <c r="AY17" s="122">
        <v>446</v>
      </c>
      <c r="AZ17" s="122">
        <v>992.9345637583892</v>
      </c>
      <c r="BA17" s="13"/>
    </row>
    <row r="18" spans="1:53" ht="19.5" customHeight="1">
      <c r="A18" s="21" t="s">
        <v>14</v>
      </c>
      <c r="B18" s="120">
        <v>41</v>
      </c>
      <c r="C18" s="120" t="s">
        <v>7</v>
      </c>
      <c r="D18" s="121">
        <v>1</v>
      </c>
      <c r="E18" s="122">
        <v>330</v>
      </c>
      <c r="F18" s="122">
        <v>2988</v>
      </c>
      <c r="G18" s="122">
        <v>149</v>
      </c>
      <c r="H18" s="122">
        <v>205</v>
      </c>
      <c r="I18" s="122">
        <v>330</v>
      </c>
      <c r="J18" s="122">
        <v>191</v>
      </c>
      <c r="K18" s="122">
        <v>70</v>
      </c>
      <c r="L18" s="122">
        <v>252</v>
      </c>
      <c r="M18" s="122">
        <v>0</v>
      </c>
      <c r="N18" s="122">
        <v>0</v>
      </c>
      <c r="O18" s="122">
        <v>267</v>
      </c>
      <c r="P18" s="122">
        <v>66</v>
      </c>
      <c r="Q18" s="122">
        <v>0</v>
      </c>
      <c r="R18" s="122">
        <v>0</v>
      </c>
      <c r="S18" s="122">
        <v>16</v>
      </c>
      <c r="T18" s="122">
        <v>108</v>
      </c>
      <c r="U18" s="122">
        <v>39</v>
      </c>
      <c r="V18" s="122">
        <v>697</v>
      </c>
      <c r="W18" s="122">
        <v>0</v>
      </c>
      <c r="X18" s="122">
        <v>0</v>
      </c>
      <c r="Y18" s="122">
        <v>0</v>
      </c>
      <c r="Z18" s="122">
        <v>0</v>
      </c>
      <c r="AA18" s="122">
        <v>0</v>
      </c>
      <c r="AB18" s="122">
        <v>0</v>
      </c>
      <c r="AC18" s="122">
        <v>0</v>
      </c>
      <c r="AD18" s="122">
        <v>0</v>
      </c>
      <c r="AE18" s="122">
        <v>0</v>
      </c>
      <c r="AF18" s="122">
        <v>0</v>
      </c>
      <c r="AG18" s="122">
        <v>0</v>
      </c>
      <c r="AH18" s="122">
        <v>0</v>
      </c>
      <c r="AI18" s="122">
        <v>233</v>
      </c>
      <c r="AJ18" s="122">
        <v>777</v>
      </c>
      <c r="AK18" s="122">
        <v>0</v>
      </c>
      <c r="AL18" s="122">
        <v>0</v>
      </c>
      <c r="AM18" s="122">
        <v>0</v>
      </c>
      <c r="AN18" s="122">
        <v>0</v>
      </c>
      <c r="AO18" s="122">
        <v>0</v>
      </c>
      <c r="AP18" s="122">
        <v>0</v>
      </c>
      <c r="AQ18" s="122">
        <v>24</v>
      </c>
      <c r="AR18" s="122">
        <v>103</v>
      </c>
      <c r="AS18" s="122">
        <v>0</v>
      </c>
      <c r="AT18" s="122">
        <v>0</v>
      </c>
      <c r="AU18" s="122">
        <v>309</v>
      </c>
      <c r="AV18" s="122">
        <v>8698</v>
      </c>
      <c r="AW18" s="122">
        <v>305</v>
      </c>
      <c r="AX18" s="122">
        <v>5772</v>
      </c>
      <c r="AY18" s="122">
        <v>190</v>
      </c>
      <c r="AZ18" s="122">
        <v>1034.1242424242423</v>
      </c>
      <c r="BA18" s="13"/>
    </row>
    <row r="19" spans="1:53" ht="19.5" customHeight="1">
      <c r="A19" s="21" t="s">
        <v>15</v>
      </c>
      <c r="B19" s="120">
        <v>40</v>
      </c>
      <c r="C19" s="120" t="s">
        <v>7</v>
      </c>
      <c r="D19" s="121">
        <v>4</v>
      </c>
      <c r="E19" s="122">
        <v>325</v>
      </c>
      <c r="F19" s="122">
        <v>3161</v>
      </c>
      <c r="G19" s="122">
        <v>162</v>
      </c>
      <c r="H19" s="122">
        <v>215</v>
      </c>
      <c r="I19" s="122">
        <v>325</v>
      </c>
      <c r="J19" s="122">
        <v>208</v>
      </c>
      <c r="K19" s="122">
        <v>43</v>
      </c>
      <c r="L19" s="122">
        <v>254</v>
      </c>
      <c r="M19" s="122">
        <v>0</v>
      </c>
      <c r="N19" s="122">
        <v>0</v>
      </c>
      <c r="O19" s="122">
        <v>224</v>
      </c>
      <c r="P19" s="122">
        <v>51</v>
      </c>
      <c r="Q19" s="122">
        <v>0</v>
      </c>
      <c r="R19" s="122">
        <v>0</v>
      </c>
      <c r="S19" s="122">
        <v>49</v>
      </c>
      <c r="T19" s="122">
        <v>19</v>
      </c>
      <c r="U19" s="122">
        <v>91</v>
      </c>
      <c r="V19" s="122">
        <v>708</v>
      </c>
      <c r="W19" s="122">
        <v>0</v>
      </c>
      <c r="X19" s="122">
        <v>0</v>
      </c>
      <c r="Y19" s="122">
        <v>0</v>
      </c>
      <c r="Z19" s="122">
        <v>0</v>
      </c>
      <c r="AA19" s="122">
        <v>0</v>
      </c>
      <c r="AB19" s="122">
        <v>0</v>
      </c>
      <c r="AC19" s="122">
        <v>0</v>
      </c>
      <c r="AD19" s="122">
        <v>0</v>
      </c>
      <c r="AE19" s="122">
        <v>0</v>
      </c>
      <c r="AF19" s="122">
        <v>0</v>
      </c>
      <c r="AG19" s="122">
        <v>0</v>
      </c>
      <c r="AH19" s="122">
        <v>0</v>
      </c>
      <c r="AI19" s="122">
        <v>204</v>
      </c>
      <c r="AJ19" s="122">
        <v>711</v>
      </c>
      <c r="AK19" s="122">
        <v>0</v>
      </c>
      <c r="AL19" s="122">
        <v>0</v>
      </c>
      <c r="AM19" s="122">
        <v>42</v>
      </c>
      <c r="AN19" s="122">
        <v>95</v>
      </c>
      <c r="AO19" s="122">
        <v>0</v>
      </c>
      <c r="AP19" s="122">
        <v>0</v>
      </c>
      <c r="AQ19" s="122">
        <v>27</v>
      </c>
      <c r="AR19" s="122">
        <v>160</v>
      </c>
      <c r="AS19" s="122">
        <v>0</v>
      </c>
      <c r="AT19" s="122">
        <v>0</v>
      </c>
      <c r="AU19" s="122">
        <v>312</v>
      </c>
      <c r="AV19" s="122">
        <v>9253</v>
      </c>
      <c r="AW19" s="122">
        <v>311</v>
      </c>
      <c r="AX19" s="122">
        <v>5951</v>
      </c>
      <c r="AY19" s="122">
        <v>175</v>
      </c>
      <c r="AZ19" s="122">
        <v>1056.8892307692308</v>
      </c>
      <c r="BA19" s="13"/>
    </row>
    <row r="20" spans="1:53" ht="19.5" customHeight="1">
      <c r="A20" s="21" t="s">
        <v>16</v>
      </c>
      <c r="B20" s="120">
        <v>38</v>
      </c>
      <c r="C20" s="120" t="s">
        <v>7</v>
      </c>
      <c r="D20" s="121">
        <v>3</v>
      </c>
      <c r="E20" s="122">
        <v>580</v>
      </c>
      <c r="F20" s="122">
        <v>3003</v>
      </c>
      <c r="G20" s="122">
        <v>248</v>
      </c>
      <c r="H20" s="122">
        <v>212</v>
      </c>
      <c r="I20" s="122">
        <v>580</v>
      </c>
      <c r="J20" s="122">
        <v>520</v>
      </c>
      <c r="K20" s="122">
        <v>123</v>
      </c>
      <c r="L20" s="122">
        <v>263</v>
      </c>
      <c r="M20" s="122">
        <v>0</v>
      </c>
      <c r="N20" s="122">
        <v>0</v>
      </c>
      <c r="O20" s="122">
        <v>497</v>
      </c>
      <c r="P20" s="122">
        <v>68</v>
      </c>
      <c r="Q20" s="122">
        <v>0</v>
      </c>
      <c r="R20" s="122">
        <v>0</v>
      </c>
      <c r="S20" s="122">
        <v>3</v>
      </c>
      <c r="T20" s="122">
        <v>8</v>
      </c>
      <c r="U20" s="122">
        <v>121</v>
      </c>
      <c r="V20" s="122">
        <v>755</v>
      </c>
      <c r="W20" s="122">
        <v>0</v>
      </c>
      <c r="X20" s="122">
        <v>0</v>
      </c>
      <c r="Y20" s="122">
        <v>0</v>
      </c>
      <c r="Z20" s="122">
        <v>0</v>
      </c>
      <c r="AA20" s="122">
        <v>0</v>
      </c>
      <c r="AB20" s="122">
        <v>0</v>
      </c>
      <c r="AC20" s="122">
        <v>0</v>
      </c>
      <c r="AD20" s="122">
        <v>0</v>
      </c>
      <c r="AE20" s="122">
        <v>0</v>
      </c>
      <c r="AF20" s="122">
        <v>0</v>
      </c>
      <c r="AG20" s="122">
        <v>0</v>
      </c>
      <c r="AH20" s="122">
        <v>0</v>
      </c>
      <c r="AI20" s="122">
        <v>381</v>
      </c>
      <c r="AJ20" s="122">
        <v>947</v>
      </c>
      <c r="AK20" s="122">
        <v>0</v>
      </c>
      <c r="AL20" s="122">
        <v>0</v>
      </c>
      <c r="AM20" s="122">
        <v>3</v>
      </c>
      <c r="AN20" s="122">
        <v>57</v>
      </c>
      <c r="AO20" s="122">
        <v>0</v>
      </c>
      <c r="AP20" s="122">
        <v>0</v>
      </c>
      <c r="AQ20" s="122">
        <v>145</v>
      </c>
      <c r="AR20" s="122">
        <v>169</v>
      </c>
      <c r="AS20" s="122">
        <v>0</v>
      </c>
      <c r="AT20" s="122">
        <v>0</v>
      </c>
      <c r="AU20" s="122">
        <v>561</v>
      </c>
      <c r="AV20" s="122">
        <v>9741</v>
      </c>
      <c r="AW20" s="122">
        <v>551</v>
      </c>
      <c r="AX20" s="122">
        <v>5910</v>
      </c>
      <c r="AY20" s="122">
        <v>298</v>
      </c>
      <c r="AZ20" s="122">
        <v>1546.8672413793104</v>
      </c>
      <c r="BA20" s="13"/>
    </row>
    <row r="21" spans="1:53" ht="19.5" customHeight="1">
      <c r="A21" s="21" t="s">
        <v>17</v>
      </c>
      <c r="B21" s="120">
        <v>41</v>
      </c>
      <c r="C21" s="120" t="s">
        <v>7</v>
      </c>
      <c r="D21" s="121">
        <v>3</v>
      </c>
      <c r="E21" s="122">
        <v>1467</v>
      </c>
      <c r="F21" s="122">
        <v>3225</v>
      </c>
      <c r="G21" s="122">
        <v>693</v>
      </c>
      <c r="H21" s="122">
        <v>204</v>
      </c>
      <c r="I21" s="122">
        <v>1467</v>
      </c>
      <c r="J21" s="122">
        <v>559</v>
      </c>
      <c r="K21" s="122">
        <v>277</v>
      </c>
      <c r="L21" s="122">
        <v>259</v>
      </c>
      <c r="M21" s="122">
        <v>0</v>
      </c>
      <c r="N21" s="122">
        <v>0</v>
      </c>
      <c r="O21" s="122">
        <v>1275</v>
      </c>
      <c r="P21" s="122">
        <v>96</v>
      </c>
      <c r="Q21" s="122">
        <v>6</v>
      </c>
      <c r="R21" s="122">
        <v>513</v>
      </c>
      <c r="S21" s="122">
        <v>117</v>
      </c>
      <c r="T21" s="122">
        <v>22</v>
      </c>
      <c r="U21" s="122">
        <v>349</v>
      </c>
      <c r="V21" s="122">
        <v>706</v>
      </c>
      <c r="W21" s="122">
        <v>0</v>
      </c>
      <c r="X21" s="122">
        <v>0</v>
      </c>
      <c r="Y21" s="122">
        <v>0</v>
      </c>
      <c r="Z21" s="122">
        <v>0</v>
      </c>
      <c r="AA21" s="122">
        <v>0</v>
      </c>
      <c r="AB21" s="122">
        <v>0</v>
      </c>
      <c r="AC21" s="122">
        <v>0</v>
      </c>
      <c r="AD21" s="122">
        <v>0</v>
      </c>
      <c r="AE21" s="122">
        <v>0</v>
      </c>
      <c r="AF21" s="122">
        <v>0</v>
      </c>
      <c r="AG21" s="122">
        <v>0</v>
      </c>
      <c r="AH21" s="122">
        <v>0</v>
      </c>
      <c r="AI21" s="122">
        <v>959</v>
      </c>
      <c r="AJ21" s="122">
        <v>666</v>
      </c>
      <c r="AK21" s="122">
        <v>0</v>
      </c>
      <c r="AL21" s="122">
        <v>0</v>
      </c>
      <c r="AM21" s="122">
        <v>0</v>
      </c>
      <c r="AN21" s="122">
        <v>0</v>
      </c>
      <c r="AO21" s="122">
        <v>0</v>
      </c>
      <c r="AP21" s="122">
        <v>0</v>
      </c>
      <c r="AQ21" s="122">
        <v>23</v>
      </c>
      <c r="AR21" s="122">
        <v>169</v>
      </c>
      <c r="AS21" s="122">
        <v>0</v>
      </c>
      <c r="AT21" s="122">
        <v>0</v>
      </c>
      <c r="AU21" s="122">
        <v>1380</v>
      </c>
      <c r="AV21" s="122">
        <v>10022</v>
      </c>
      <c r="AW21" s="122">
        <v>1362</v>
      </c>
      <c r="AX21" s="122">
        <v>6055</v>
      </c>
      <c r="AY21" s="122">
        <v>617</v>
      </c>
      <c r="AZ21" s="122">
        <v>1397.542603953647</v>
      </c>
      <c r="BA21" s="13"/>
    </row>
    <row r="22" spans="1:53" ht="19.5" customHeight="1">
      <c r="A22" s="21" t="s">
        <v>18</v>
      </c>
      <c r="B22" s="120">
        <v>40</v>
      </c>
      <c r="C22" s="120" t="s">
        <v>7</v>
      </c>
      <c r="D22" s="121">
        <v>3</v>
      </c>
      <c r="E22" s="122">
        <v>589</v>
      </c>
      <c r="F22" s="122">
        <v>3115</v>
      </c>
      <c r="G22" s="122">
        <v>285</v>
      </c>
      <c r="H22" s="122">
        <v>202</v>
      </c>
      <c r="I22" s="122">
        <v>589</v>
      </c>
      <c r="J22" s="122">
        <v>405</v>
      </c>
      <c r="K22" s="122">
        <v>82</v>
      </c>
      <c r="L22" s="122">
        <v>262</v>
      </c>
      <c r="M22" s="122">
        <v>0</v>
      </c>
      <c r="N22" s="122">
        <v>0</v>
      </c>
      <c r="O22" s="122">
        <v>482</v>
      </c>
      <c r="P22" s="122">
        <v>62</v>
      </c>
      <c r="Q22" s="122">
        <v>0</v>
      </c>
      <c r="R22" s="122">
        <v>0</v>
      </c>
      <c r="S22" s="122">
        <v>36</v>
      </c>
      <c r="T22" s="122">
        <v>15</v>
      </c>
      <c r="U22" s="122">
        <v>128</v>
      </c>
      <c r="V22" s="122">
        <v>735</v>
      </c>
      <c r="W22" s="122">
        <v>0</v>
      </c>
      <c r="X22" s="122">
        <v>0</v>
      </c>
      <c r="Y22" s="122">
        <v>0</v>
      </c>
      <c r="Z22" s="122">
        <v>0</v>
      </c>
      <c r="AA22" s="122">
        <v>0</v>
      </c>
      <c r="AB22" s="122">
        <v>0</v>
      </c>
      <c r="AC22" s="122">
        <v>0</v>
      </c>
      <c r="AD22" s="122">
        <v>0</v>
      </c>
      <c r="AE22" s="122">
        <v>0</v>
      </c>
      <c r="AF22" s="122">
        <v>0</v>
      </c>
      <c r="AG22" s="122">
        <v>0</v>
      </c>
      <c r="AH22" s="122">
        <v>0</v>
      </c>
      <c r="AI22" s="122">
        <v>369</v>
      </c>
      <c r="AJ22" s="122">
        <v>684</v>
      </c>
      <c r="AK22" s="122">
        <v>0</v>
      </c>
      <c r="AL22" s="122">
        <v>0</v>
      </c>
      <c r="AM22" s="122">
        <v>0</v>
      </c>
      <c r="AN22" s="122">
        <v>0</v>
      </c>
      <c r="AO22" s="122">
        <v>0</v>
      </c>
      <c r="AP22" s="122">
        <v>0</v>
      </c>
      <c r="AQ22" s="122">
        <v>0</v>
      </c>
      <c r="AR22" s="122">
        <v>0</v>
      </c>
      <c r="AS22" s="122">
        <v>0</v>
      </c>
      <c r="AT22" s="122">
        <v>0</v>
      </c>
      <c r="AU22" s="122">
        <v>574</v>
      </c>
      <c r="AV22" s="122">
        <v>9740</v>
      </c>
      <c r="AW22" s="122">
        <v>564</v>
      </c>
      <c r="AX22" s="122">
        <v>5835</v>
      </c>
      <c r="AY22" s="122">
        <v>350</v>
      </c>
      <c r="AZ22" s="122">
        <v>1179.1154499151103</v>
      </c>
      <c r="BA22" s="13"/>
    </row>
    <row r="23" spans="1:53" ht="19.5" customHeight="1">
      <c r="A23" s="21" t="s">
        <v>19</v>
      </c>
      <c r="B23" s="120">
        <v>43</v>
      </c>
      <c r="C23" s="120" t="s">
        <v>7</v>
      </c>
      <c r="D23" s="121">
        <v>7</v>
      </c>
      <c r="E23" s="122">
        <v>581</v>
      </c>
      <c r="F23" s="122">
        <v>3319</v>
      </c>
      <c r="G23" s="122">
        <v>314</v>
      </c>
      <c r="H23" s="122">
        <v>208</v>
      </c>
      <c r="I23" s="122">
        <v>581</v>
      </c>
      <c r="J23" s="122">
        <v>361</v>
      </c>
      <c r="K23" s="122">
        <v>74</v>
      </c>
      <c r="L23" s="122">
        <v>260</v>
      </c>
      <c r="M23" s="122">
        <v>0</v>
      </c>
      <c r="N23" s="122">
        <v>0</v>
      </c>
      <c r="O23" s="122">
        <v>502</v>
      </c>
      <c r="P23" s="122">
        <v>68</v>
      </c>
      <c r="Q23" s="122">
        <v>0</v>
      </c>
      <c r="R23" s="122">
        <v>0</v>
      </c>
      <c r="S23" s="122">
        <v>57</v>
      </c>
      <c r="T23" s="122">
        <v>82</v>
      </c>
      <c r="U23" s="122">
        <v>137</v>
      </c>
      <c r="V23" s="122">
        <v>739</v>
      </c>
      <c r="W23" s="122">
        <v>0</v>
      </c>
      <c r="X23" s="122">
        <v>0</v>
      </c>
      <c r="Y23" s="122">
        <v>0</v>
      </c>
      <c r="Z23" s="122">
        <v>0</v>
      </c>
      <c r="AA23" s="122">
        <v>0</v>
      </c>
      <c r="AB23" s="122">
        <v>0</v>
      </c>
      <c r="AC23" s="122">
        <v>0</v>
      </c>
      <c r="AD23" s="122">
        <v>0</v>
      </c>
      <c r="AE23" s="122">
        <v>0</v>
      </c>
      <c r="AF23" s="122">
        <v>0</v>
      </c>
      <c r="AG23" s="122">
        <v>0</v>
      </c>
      <c r="AH23" s="122">
        <v>0</v>
      </c>
      <c r="AI23" s="122">
        <v>308</v>
      </c>
      <c r="AJ23" s="122">
        <v>463</v>
      </c>
      <c r="AK23" s="122">
        <v>0</v>
      </c>
      <c r="AL23" s="122">
        <v>0</v>
      </c>
      <c r="AM23" s="122">
        <v>0</v>
      </c>
      <c r="AN23" s="122">
        <v>0</v>
      </c>
      <c r="AO23" s="122">
        <v>25</v>
      </c>
      <c r="AP23" s="122">
        <v>213</v>
      </c>
      <c r="AQ23" s="122">
        <v>30</v>
      </c>
      <c r="AR23" s="122">
        <v>212</v>
      </c>
      <c r="AS23" s="122">
        <v>0</v>
      </c>
      <c r="AT23" s="122">
        <v>0</v>
      </c>
      <c r="AU23" s="122">
        <v>588</v>
      </c>
      <c r="AV23" s="122">
        <v>10301</v>
      </c>
      <c r="AW23" s="122">
        <v>583</v>
      </c>
      <c r="AX23" s="122">
        <v>6320</v>
      </c>
      <c r="AY23" s="122">
        <v>445</v>
      </c>
      <c r="AZ23" s="122">
        <v>1013.1411359724613</v>
      </c>
      <c r="BA23" s="13"/>
    </row>
    <row r="24" spans="1:53" ht="19.5" customHeight="1">
      <c r="A24" s="21" t="s">
        <v>20</v>
      </c>
      <c r="B24" s="120">
        <v>38</v>
      </c>
      <c r="C24" s="120" t="s">
        <v>7</v>
      </c>
      <c r="D24" s="121">
        <v>3</v>
      </c>
      <c r="E24" s="122">
        <v>346</v>
      </c>
      <c r="F24" s="122">
        <v>3050</v>
      </c>
      <c r="G24" s="122">
        <v>152</v>
      </c>
      <c r="H24" s="122">
        <v>210</v>
      </c>
      <c r="I24" s="122">
        <v>0</v>
      </c>
      <c r="J24" s="122">
        <v>0</v>
      </c>
      <c r="K24" s="122">
        <v>51</v>
      </c>
      <c r="L24" s="122">
        <v>259</v>
      </c>
      <c r="M24" s="122">
        <v>0</v>
      </c>
      <c r="N24" s="122">
        <v>0</v>
      </c>
      <c r="O24" s="122">
        <v>265</v>
      </c>
      <c r="P24" s="122">
        <v>66</v>
      </c>
      <c r="Q24" s="122">
        <v>0</v>
      </c>
      <c r="R24" s="122">
        <v>0</v>
      </c>
      <c r="S24" s="122">
        <v>34</v>
      </c>
      <c r="T24" s="122">
        <v>155</v>
      </c>
      <c r="U24" s="122">
        <v>111</v>
      </c>
      <c r="V24" s="122">
        <v>499</v>
      </c>
      <c r="W24" s="122">
        <v>0</v>
      </c>
      <c r="X24" s="122">
        <v>0</v>
      </c>
      <c r="Y24" s="122">
        <v>0</v>
      </c>
      <c r="Z24" s="122">
        <v>0</v>
      </c>
      <c r="AA24" s="122">
        <v>0</v>
      </c>
      <c r="AB24" s="122">
        <v>0</v>
      </c>
      <c r="AC24" s="122">
        <v>0</v>
      </c>
      <c r="AD24" s="122">
        <v>0</v>
      </c>
      <c r="AE24" s="122">
        <v>0</v>
      </c>
      <c r="AF24" s="122">
        <v>0</v>
      </c>
      <c r="AG24" s="122">
        <v>0</v>
      </c>
      <c r="AH24" s="122">
        <v>0</v>
      </c>
      <c r="AI24" s="122">
        <v>193</v>
      </c>
      <c r="AJ24" s="122">
        <v>758</v>
      </c>
      <c r="AK24" s="122">
        <v>0</v>
      </c>
      <c r="AL24" s="122">
        <v>0</v>
      </c>
      <c r="AM24" s="122">
        <v>0</v>
      </c>
      <c r="AN24" s="122">
        <v>0</v>
      </c>
      <c r="AO24" s="122">
        <v>0</v>
      </c>
      <c r="AP24" s="122">
        <v>0</v>
      </c>
      <c r="AQ24" s="122">
        <v>16</v>
      </c>
      <c r="AR24" s="122">
        <v>114</v>
      </c>
      <c r="AS24" s="122">
        <v>0</v>
      </c>
      <c r="AT24" s="122">
        <v>0</v>
      </c>
      <c r="AU24" s="122">
        <v>330</v>
      </c>
      <c r="AV24" s="122">
        <v>8795</v>
      </c>
      <c r="AW24" s="122">
        <v>326</v>
      </c>
      <c r="AX24" s="122">
        <v>5250</v>
      </c>
      <c r="AY24" s="122">
        <v>187</v>
      </c>
      <c r="AZ24" s="122">
        <v>784.3815028901735</v>
      </c>
      <c r="BA24" s="13"/>
    </row>
    <row r="25" spans="1:53" ht="19.5" customHeight="1">
      <c r="A25" s="21" t="s">
        <v>21</v>
      </c>
      <c r="B25" s="120">
        <v>39</v>
      </c>
      <c r="C25" s="120" t="s">
        <v>7</v>
      </c>
      <c r="D25" s="121">
        <v>6</v>
      </c>
      <c r="E25" s="122">
        <v>260</v>
      </c>
      <c r="F25" s="122">
        <v>3124</v>
      </c>
      <c r="G25" s="122">
        <v>127</v>
      </c>
      <c r="H25" s="122">
        <v>208</v>
      </c>
      <c r="I25" s="122">
        <v>260</v>
      </c>
      <c r="J25" s="122">
        <v>203</v>
      </c>
      <c r="K25" s="122">
        <v>42</v>
      </c>
      <c r="L25" s="122">
        <v>261</v>
      </c>
      <c r="M25" s="122">
        <v>0</v>
      </c>
      <c r="N25" s="122">
        <v>0</v>
      </c>
      <c r="O25" s="122">
        <v>201</v>
      </c>
      <c r="P25" s="122">
        <v>73</v>
      </c>
      <c r="Q25" s="122">
        <v>0</v>
      </c>
      <c r="R25" s="122">
        <v>0</v>
      </c>
      <c r="S25" s="122">
        <v>11</v>
      </c>
      <c r="T25" s="122">
        <v>15</v>
      </c>
      <c r="U25" s="122">
        <v>70</v>
      </c>
      <c r="V25" s="122">
        <v>602</v>
      </c>
      <c r="W25" s="122">
        <v>0</v>
      </c>
      <c r="X25" s="122">
        <v>0</v>
      </c>
      <c r="Y25" s="122">
        <v>0</v>
      </c>
      <c r="Z25" s="122">
        <v>0</v>
      </c>
      <c r="AA25" s="122">
        <v>0</v>
      </c>
      <c r="AB25" s="122">
        <v>0</v>
      </c>
      <c r="AC25" s="122">
        <v>0</v>
      </c>
      <c r="AD25" s="122">
        <v>0</v>
      </c>
      <c r="AE25" s="122">
        <v>0</v>
      </c>
      <c r="AF25" s="122">
        <v>0</v>
      </c>
      <c r="AG25" s="122">
        <v>0</v>
      </c>
      <c r="AH25" s="122">
        <v>0</v>
      </c>
      <c r="AI25" s="122">
        <v>135</v>
      </c>
      <c r="AJ25" s="122">
        <v>419</v>
      </c>
      <c r="AK25" s="122">
        <v>0</v>
      </c>
      <c r="AL25" s="122">
        <v>0</v>
      </c>
      <c r="AM25" s="122">
        <v>0</v>
      </c>
      <c r="AN25" s="122">
        <v>0</v>
      </c>
      <c r="AO25" s="122">
        <v>0</v>
      </c>
      <c r="AP25" s="122">
        <v>0</v>
      </c>
      <c r="AQ25" s="122">
        <v>11</v>
      </c>
      <c r="AR25" s="122">
        <v>106</v>
      </c>
      <c r="AS25" s="122">
        <v>0</v>
      </c>
      <c r="AT25" s="122">
        <v>0</v>
      </c>
      <c r="AU25" s="122">
        <v>249</v>
      </c>
      <c r="AV25" s="122">
        <v>9333</v>
      </c>
      <c r="AW25" s="122">
        <v>245</v>
      </c>
      <c r="AX25" s="122">
        <v>5702</v>
      </c>
      <c r="AY25" s="122">
        <v>114</v>
      </c>
      <c r="AZ25" s="122">
        <v>787.95</v>
      </c>
      <c r="BA25" s="13"/>
    </row>
    <row r="26" spans="1:53" ht="19.5" customHeight="1">
      <c r="A26" s="21" t="s">
        <v>22</v>
      </c>
      <c r="B26" s="120">
        <v>38</v>
      </c>
      <c r="C26" s="120" t="s">
        <v>7</v>
      </c>
      <c r="D26" s="121">
        <v>0</v>
      </c>
      <c r="E26" s="122">
        <v>187</v>
      </c>
      <c r="F26" s="122">
        <v>2893</v>
      </c>
      <c r="G26" s="122">
        <v>70</v>
      </c>
      <c r="H26" s="122">
        <v>195</v>
      </c>
      <c r="I26" s="122">
        <v>187</v>
      </c>
      <c r="J26" s="122">
        <v>92</v>
      </c>
      <c r="K26" s="122">
        <v>31</v>
      </c>
      <c r="L26" s="122">
        <v>238</v>
      </c>
      <c r="M26" s="122">
        <v>0</v>
      </c>
      <c r="N26" s="122">
        <v>0</v>
      </c>
      <c r="O26" s="122">
        <v>145</v>
      </c>
      <c r="P26" s="122">
        <v>52</v>
      </c>
      <c r="Q26" s="122">
        <v>1</v>
      </c>
      <c r="R26" s="122">
        <v>540</v>
      </c>
      <c r="S26" s="122">
        <v>4</v>
      </c>
      <c r="T26" s="122">
        <v>26</v>
      </c>
      <c r="U26" s="122">
        <v>35</v>
      </c>
      <c r="V26" s="122">
        <v>492</v>
      </c>
      <c r="W26" s="122">
        <v>0</v>
      </c>
      <c r="X26" s="122">
        <v>0</v>
      </c>
      <c r="Y26" s="122">
        <v>0</v>
      </c>
      <c r="Z26" s="122">
        <v>0</v>
      </c>
      <c r="AA26" s="122">
        <v>0</v>
      </c>
      <c r="AB26" s="122">
        <v>0</v>
      </c>
      <c r="AC26" s="122">
        <v>0</v>
      </c>
      <c r="AD26" s="122">
        <v>0</v>
      </c>
      <c r="AE26" s="122">
        <v>0</v>
      </c>
      <c r="AF26" s="122">
        <v>0</v>
      </c>
      <c r="AG26" s="122">
        <v>0</v>
      </c>
      <c r="AH26" s="122">
        <v>0</v>
      </c>
      <c r="AI26" s="122">
        <v>119</v>
      </c>
      <c r="AJ26" s="122">
        <v>544</v>
      </c>
      <c r="AK26" s="122">
        <v>18</v>
      </c>
      <c r="AL26" s="122">
        <v>42</v>
      </c>
      <c r="AM26" s="122">
        <v>0</v>
      </c>
      <c r="AN26" s="122">
        <v>0</v>
      </c>
      <c r="AO26" s="122">
        <v>0</v>
      </c>
      <c r="AP26" s="122">
        <v>0</v>
      </c>
      <c r="AQ26" s="122">
        <v>8</v>
      </c>
      <c r="AR26" s="122">
        <v>81</v>
      </c>
      <c r="AS26" s="122">
        <v>0</v>
      </c>
      <c r="AT26" s="122">
        <v>0</v>
      </c>
      <c r="AU26" s="122">
        <v>195</v>
      </c>
      <c r="AV26" s="122">
        <v>6935</v>
      </c>
      <c r="AW26" s="122">
        <v>193</v>
      </c>
      <c r="AX26" s="122">
        <v>4151</v>
      </c>
      <c r="AY26" s="122">
        <v>105</v>
      </c>
      <c r="AZ26" s="122">
        <v>693.9893048128342</v>
      </c>
      <c r="BA26" s="13"/>
    </row>
    <row r="27" spans="1:53" ht="19.5" customHeight="1">
      <c r="A27" s="21" t="s">
        <v>23</v>
      </c>
      <c r="B27" s="120">
        <v>38</v>
      </c>
      <c r="C27" s="120" t="s">
        <v>7</v>
      </c>
      <c r="D27" s="121">
        <v>3</v>
      </c>
      <c r="E27" s="122">
        <v>280</v>
      </c>
      <c r="F27" s="122">
        <v>2969</v>
      </c>
      <c r="G27" s="122">
        <v>120</v>
      </c>
      <c r="H27" s="122">
        <v>203</v>
      </c>
      <c r="I27" s="122">
        <v>280</v>
      </c>
      <c r="J27" s="122">
        <v>195</v>
      </c>
      <c r="K27" s="122">
        <v>54</v>
      </c>
      <c r="L27" s="122">
        <v>258</v>
      </c>
      <c r="M27" s="122">
        <v>0</v>
      </c>
      <c r="N27" s="122">
        <v>0</v>
      </c>
      <c r="O27" s="122">
        <v>196</v>
      </c>
      <c r="P27" s="122">
        <v>55</v>
      </c>
      <c r="Q27" s="122">
        <v>0</v>
      </c>
      <c r="R27" s="122">
        <v>0</v>
      </c>
      <c r="S27" s="122">
        <v>0</v>
      </c>
      <c r="T27" s="122">
        <v>0</v>
      </c>
      <c r="U27" s="122">
        <v>78</v>
      </c>
      <c r="V27" s="122">
        <v>671</v>
      </c>
      <c r="W27" s="122">
        <v>0</v>
      </c>
      <c r="X27" s="122">
        <v>0</v>
      </c>
      <c r="Y27" s="122">
        <v>0</v>
      </c>
      <c r="Z27" s="122">
        <v>0</v>
      </c>
      <c r="AA27" s="122">
        <v>0</v>
      </c>
      <c r="AB27" s="122">
        <v>0</v>
      </c>
      <c r="AC27" s="122">
        <v>0</v>
      </c>
      <c r="AD27" s="122">
        <v>0</v>
      </c>
      <c r="AE27" s="122">
        <v>0</v>
      </c>
      <c r="AF27" s="122">
        <v>0</v>
      </c>
      <c r="AG27" s="122">
        <v>0</v>
      </c>
      <c r="AH27" s="122">
        <v>0</v>
      </c>
      <c r="AI27" s="122">
        <v>174</v>
      </c>
      <c r="AJ27" s="122">
        <v>465</v>
      </c>
      <c r="AK27" s="122">
        <v>0</v>
      </c>
      <c r="AL27" s="122">
        <v>0</v>
      </c>
      <c r="AM27" s="122">
        <v>0</v>
      </c>
      <c r="AN27" s="122">
        <v>0</v>
      </c>
      <c r="AO27" s="122">
        <v>0</v>
      </c>
      <c r="AP27" s="122">
        <v>0</v>
      </c>
      <c r="AQ27" s="122">
        <v>0</v>
      </c>
      <c r="AR27" s="122">
        <v>0</v>
      </c>
      <c r="AS27" s="122">
        <v>0</v>
      </c>
      <c r="AT27" s="122">
        <v>0</v>
      </c>
      <c r="AU27" s="122">
        <v>272</v>
      </c>
      <c r="AV27" s="122">
        <v>9024</v>
      </c>
      <c r="AW27" s="122">
        <v>269</v>
      </c>
      <c r="AX27" s="122">
        <v>5556</v>
      </c>
      <c r="AY27" s="122">
        <v>177</v>
      </c>
      <c r="AZ27" s="122">
        <v>846.1428571428571</v>
      </c>
      <c r="BA27" s="13"/>
    </row>
    <row r="28" spans="1:53" ht="19.5" customHeight="1">
      <c r="A28" s="21" t="s">
        <v>24</v>
      </c>
      <c r="B28" s="120">
        <v>39</v>
      </c>
      <c r="C28" s="120" t="s">
        <v>7</v>
      </c>
      <c r="D28" s="121">
        <v>3</v>
      </c>
      <c r="E28" s="122">
        <v>517</v>
      </c>
      <c r="F28" s="122">
        <v>3121</v>
      </c>
      <c r="G28" s="122">
        <v>228</v>
      </c>
      <c r="H28" s="122">
        <v>206</v>
      </c>
      <c r="I28" s="122">
        <v>517</v>
      </c>
      <c r="J28" s="122">
        <v>201</v>
      </c>
      <c r="K28" s="122">
        <v>88</v>
      </c>
      <c r="L28" s="122">
        <v>264</v>
      </c>
      <c r="M28" s="122">
        <v>0</v>
      </c>
      <c r="N28" s="122">
        <v>0</v>
      </c>
      <c r="O28" s="122">
        <v>423</v>
      </c>
      <c r="P28" s="122">
        <v>54</v>
      </c>
      <c r="Q28" s="122">
        <v>0</v>
      </c>
      <c r="R28" s="122">
        <v>0</v>
      </c>
      <c r="S28" s="122">
        <v>24</v>
      </c>
      <c r="T28" s="122">
        <v>12</v>
      </c>
      <c r="U28" s="122">
        <v>96</v>
      </c>
      <c r="V28" s="122">
        <v>781</v>
      </c>
      <c r="W28" s="122">
        <v>0</v>
      </c>
      <c r="X28" s="122">
        <v>0</v>
      </c>
      <c r="Y28" s="122">
        <v>0</v>
      </c>
      <c r="Z28" s="122">
        <v>0</v>
      </c>
      <c r="AA28" s="122">
        <v>0</v>
      </c>
      <c r="AB28" s="122">
        <v>0</v>
      </c>
      <c r="AC28" s="122">
        <v>0</v>
      </c>
      <c r="AD28" s="122">
        <v>0</v>
      </c>
      <c r="AE28" s="122">
        <v>0</v>
      </c>
      <c r="AF28" s="122">
        <v>0</v>
      </c>
      <c r="AG28" s="122">
        <v>0</v>
      </c>
      <c r="AH28" s="122">
        <v>0</v>
      </c>
      <c r="AI28" s="122">
        <v>334</v>
      </c>
      <c r="AJ28" s="122">
        <v>510</v>
      </c>
      <c r="AK28" s="122">
        <v>0</v>
      </c>
      <c r="AL28" s="122">
        <v>0</v>
      </c>
      <c r="AM28" s="122">
        <v>0</v>
      </c>
      <c r="AN28" s="122">
        <v>0</v>
      </c>
      <c r="AO28" s="122">
        <v>0</v>
      </c>
      <c r="AP28" s="122">
        <v>0</v>
      </c>
      <c r="AQ28" s="122">
        <v>0</v>
      </c>
      <c r="AR28" s="122">
        <v>0</v>
      </c>
      <c r="AS28" s="122">
        <v>0</v>
      </c>
      <c r="AT28" s="122">
        <v>0</v>
      </c>
      <c r="AU28" s="122">
        <v>505</v>
      </c>
      <c r="AV28" s="122">
        <v>8849</v>
      </c>
      <c r="AW28" s="122">
        <v>497</v>
      </c>
      <c r="AX28" s="122">
        <v>5881</v>
      </c>
      <c r="AY28" s="122">
        <v>257</v>
      </c>
      <c r="AZ28" s="122">
        <v>856.0212765957447</v>
      </c>
      <c r="BA28" s="13"/>
    </row>
    <row r="29" spans="1:53" ht="19.5" customHeight="1">
      <c r="A29" s="21" t="s">
        <v>25</v>
      </c>
      <c r="B29" s="120">
        <v>42</v>
      </c>
      <c r="C29" s="120" t="s">
        <v>7</v>
      </c>
      <c r="D29" s="121">
        <v>8</v>
      </c>
      <c r="E29" s="122">
        <v>461</v>
      </c>
      <c r="F29" s="122">
        <v>3230</v>
      </c>
      <c r="G29" s="122">
        <v>210</v>
      </c>
      <c r="H29" s="122">
        <v>215</v>
      </c>
      <c r="I29" s="122">
        <v>461</v>
      </c>
      <c r="J29" s="122">
        <v>210</v>
      </c>
      <c r="K29" s="122">
        <v>58</v>
      </c>
      <c r="L29" s="122">
        <v>253</v>
      </c>
      <c r="M29" s="122">
        <v>0</v>
      </c>
      <c r="N29" s="122">
        <v>0</v>
      </c>
      <c r="O29" s="122">
        <v>408</v>
      </c>
      <c r="P29" s="122">
        <v>49</v>
      </c>
      <c r="Q29" s="122">
        <v>2</v>
      </c>
      <c r="R29" s="122">
        <v>540</v>
      </c>
      <c r="S29" s="122">
        <v>36</v>
      </c>
      <c r="T29" s="122">
        <v>64</v>
      </c>
      <c r="U29" s="122">
        <v>136</v>
      </c>
      <c r="V29" s="122">
        <v>570</v>
      </c>
      <c r="W29" s="122">
        <v>0</v>
      </c>
      <c r="X29" s="122">
        <v>0</v>
      </c>
      <c r="Y29" s="122">
        <v>0</v>
      </c>
      <c r="Z29" s="122">
        <v>0</v>
      </c>
      <c r="AA29" s="122">
        <v>0</v>
      </c>
      <c r="AB29" s="122">
        <v>0</v>
      </c>
      <c r="AC29" s="122">
        <v>0</v>
      </c>
      <c r="AD29" s="122">
        <v>0</v>
      </c>
      <c r="AE29" s="122">
        <v>0</v>
      </c>
      <c r="AF29" s="122">
        <v>0</v>
      </c>
      <c r="AG29" s="122">
        <v>0</v>
      </c>
      <c r="AH29" s="122">
        <v>0</v>
      </c>
      <c r="AI29" s="122">
        <v>238</v>
      </c>
      <c r="AJ29" s="122">
        <v>510</v>
      </c>
      <c r="AK29" s="122">
        <v>0</v>
      </c>
      <c r="AL29" s="122">
        <v>0</v>
      </c>
      <c r="AM29" s="122">
        <v>0</v>
      </c>
      <c r="AN29" s="122">
        <v>0</v>
      </c>
      <c r="AO29" s="122">
        <v>5</v>
      </c>
      <c r="AP29" s="122">
        <v>252</v>
      </c>
      <c r="AQ29" s="122">
        <v>7</v>
      </c>
      <c r="AR29" s="122">
        <v>94</v>
      </c>
      <c r="AS29" s="122">
        <v>0</v>
      </c>
      <c r="AT29" s="122">
        <v>0</v>
      </c>
      <c r="AU29" s="122">
        <v>440</v>
      </c>
      <c r="AV29" s="122">
        <v>9288</v>
      </c>
      <c r="AW29" s="122">
        <v>438</v>
      </c>
      <c r="AX29" s="122">
        <v>5903</v>
      </c>
      <c r="AY29" s="122">
        <v>265</v>
      </c>
      <c r="AZ29" s="122">
        <v>826.0911062906724</v>
      </c>
      <c r="BA29" s="13"/>
    </row>
    <row r="30" spans="1:53" ht="19.5" customHeight="1">
      <c r="A30" s="21" t="s">
        <v>26</v>
      </c>
      <c r="B30" s="120">
        <v>40</v>
      </c>
      <c r="C30" s="120" t="s">
        <v>7</v>
      </c>
      <c r="D30" s="121">
        <v>3</v>
      </c>
      <c r="E30" s="122">
        <v>349</v>
      </c>
      <c r="F30" s="122">
        <v>3061</v>
      </c>
      <c r="G30" s="122">
        <v>174</v>
      </c>
      <c r="H30" s="122">
        <v>218</v>
      </c>
      <c r="I30" s="122">
        <v>4</v>
      </c>
      <c r="J30" s="122">
        <v>233</v>
      </c>
      <c r="K30" s="122">
        <v>53</v>
      </c>
      <c r="L30" s="122">
        <v>130</v>
      </c>
      <c r="M30" s="122">
        <v>0</v>
      </c>
      <c r="N30" s="122">
        <v>0</v>
      </c>
      <c r="O30" s="122">
        <v>284</v>
      </c>
      <c r="P30" s="122">
        <v>68</v>
      </c>
      <c r="Q30" s="122">
        <v>0</v>
      </c>
      <c r="R30" s="122">
        <v>0</v>
      </c>
      <c r="S30" s="122">
        <v>19</v>
      </c>
      <c r="T30" s="122">
        <v>9</v>
      </c>
      <c r="U30" s="122">
        <v>107</v>
      </c>
      <c r="V30" s="122">
        <v>509</v>
      </c>
      <c r="W30" s="122">
        <v>0</v>
      </c>
      <c r="X30" s="122">
        <v>0</v>
      </c>
      <c r="Y30" s="122">
        <v>0</v>
      </c>
      <c r="Z30" s="122">
        <v>0</v>
      </c>
      <c r="AA30" s="122">
        <v>0</v>
      </c>
      <c r="AB30" s="122">
        <v>0</v>
      </c>
      <c r="AC30" s="122">
        <v>0</v>
      </c>
      <c r="AD30" s="122">
        <v>0</v>
      </c>
      <c r="AE30" s="122">
        <v>0</v>
      </c>
      <c r="AF30" s="122">
        <v>0</v>
      </c>
      <c r="AG30" s="122">
        <v>0</v>
      </c>
      <c r="AH30" s="122">
        <v>0</v>
      </c>
      <c r="AI30" s="122">
        <v>189</v>
      </c>
      <c r="AJ30" s="122">
        <v>551</v>
      </c>
      <c r="AK30" s="122">
        <v>60</v>
      </c>
      <c r="AL30" s="122">
        <v>43</v>
      </c>
      <c r="AM30" s="122">
        <v>1</v>
      </c>
      <c r="AN30" s="122">
        <v>60</v>
      </c>
      <c r="AO30" s="122">
        <v>0</v>
      </c>
      <c r="AP30" s="122">
        <v>0</v>
      </c>
      <c r="AQ30" s="122">
        <v>0</v>
      </c>
      <c r="AR30" s="122">
        <v>0</v>
      </c>
      <c r="AS30" s="122">
        <v>0</v>
      </c>
      <c r="AT30" s="122">
        <v>0</v>
      </c>
      <c r="AU30" s="122">
        <v>298</v>
      </c>
      <c r="AV30" s="122">
        <v>9174</v>
      </c>
      <c r="AW30" s="122">
        <v>294</v>
      </c>
      <c r="AX30" s="122">
        <v>5307</v>
      </c>
      <c r="AY30" s="122">
        <v>149</v>
      </c>
      <c r="AZ30" s="122">
        <v>648.9369627507164</v>
      </c>
      <c r="BA30" s="13"/>
    </row>
    <row r="31" spans="1:53" ht="19.5" customHeight="1">
      <c r="A31" s="21" t="s">
        <v>27</v>
      </c>
      <c r="B31" s="120">
        <v>37</v>
      </c>
      <c r="C31" s="120" t="s">
        <v>7</v>
      </c>
      <c r="D31" s="121">
        <v>3</v>
      </c>
      <c r="E31" s="122">
        <v>423</v>
      </c>
      <c r="F31" s="122">
        <v>2940</v>
      </c>
      <c r="G31" s="122">
        <v>156</v>
      </c>
      <c r="H31" s="122">
        <v>193</v>
      </c>
      <c r="I31" s="122">
        <v>423</v>
      </c>
      <c r="J31" s="122">
        <v>318</v>
      </c>
      <c r="K31" s="122">
        <v>84</v>
      </c>
      <c r="L31" s="122">
        <v>261</v>
      </c>
      <c r="M31" s="122">
        <v>0</v>
      </c>
      <c r="N31" s="122">
        <v>0</v>
      </c>
      <c r="O31" s="122">
        <v>358</v>
      </c>
      <c r="P31" s="122">
        <v>75</v>
      </c>
      <c r="Q31" s="122">
        <v>2</v>
      </c>
      <c r="R31" s="122">
        <v>700</v>
      </c>
      <c r="S31" s="122">
        <v>56</v>
      </c>
      <c r="T31" s="122">
        <v>24</v>
      </c>
      <c r="U31" s="122">
        <v>111</v>
      </c>
      <c r="V31" s="122">
        <v>636</v>
      </c>
      <c r="W31" s="122">
        <v>0</v>
      </c>
      <c r="X31" s="122">
        <v>0</v>
      </c>
      <c r="Y31" s="122">
        <v>0</v>
      </c>
      <c r="Z31" s="122">
        <v>0</v>
      </c>
      <c r="AA31" s="122">
        <v>0</v>
      </c>
      <c r="AB31" s="122">
        <v>0</v>
      </c>
      <c r="AC31" s="122">
        <v>0</v>
      </c>
      <c r="AD31" s="122">
        <v>0</v>
      </c>
      <c r="AE31" s="122">
        <v>0</v>
      </c>
      <c r="AF31" s="122">
        <v>0</v>
      </c>
      <c r="AG31" s="122">
        <v>0</v>
      </c>
      <c r="AH31" s="122">
        <v>0</v>
      </c>
      <c r="AI31" s="122">
        <v>261</v>
      </c>
      <c r="AJ31" s="122">
        <v>1003</v>
      </c>
      <c r="AK31" s="122">
        <v>0</v>
      </c>
      <c r="AL31" s="122">
        <v>0</v>
      </c>
      <c r="AM31" s="122">
        <v>0</v>
      </c>
      <c r="AN31" s="122">
        <v>0</v>
      </c>
      <c r="AO31" s="122">
        <v>0</v>
      </c>
      <c r="AP31" s="122">
        <v>0</v>
      </c>
      <c r="AQ31" s="122">
        <v>25</v>
      </c>
      <c r="AR31" s="122">
        <v>98</v>
      </c>
      <c r="AS31" s="122">
        <v>0</v>
      </c>
      <c r="AT31" s="122">
        <v>0</v>
      </c>
      <c r="AU31" s="122">
        <v>389</v>
      </c>
      <c r="AV31" s="122">
        <v>9219</v>
      </c>
      <c r="AW31" s="122">
        <v>383</v>
      </c>
      <c r="AX31" s="122">
        <v>5628</v>
      </c>
      <c r="AY31" s="122">
        <v>227</v>
      </c>
      <c r="AZ31" s="122">
        <v>1302.5271867612294</v>
      </c>
      <c r="BA31" s="13"/>
    </row>
    <row r="32" spans="1:53" ht="19.5" customHeight="1">
      <c r="A32" s="21" t="s">
        <v>28</v>
      </c>
      <c r="B32" s="120">
        <v>40</v>
      </c>
      <c r="C32" s="120" t="s">
        <v>7</v>
      </c>
      <c r="D32" s="121">
        <v>4</v>
      </c>
      <c r="E32" s="122">
        <v>276</v>
      </c>
      <c r="F32" s="122">
        <v>3065</v>
      </c>
      <c r="G32" s="122">
        <v>127</v>
      </c>
      <c r="H32" s="122">
        <v>197</v>
      </c>
      <c r="I32" s="122">
        <v>276</v>
      </c>
      <c r="J32" s="122">
        <v>329</v>
      </c>
      <c r="K32" s="122">
        <v>50</v>
      </c>
      <c r="L32" s="122">
        <v>265</v>
      </c>
      <c r="M32" s="122">
        <v>0</v>
      </c>
      <c r="N32" s="122">
        <v>0</v>
      </c>
      <c r="O32" s="122">
        <v>195</v>
      </c>
      <c r="P32" s="122">
        <v>55</v>
      </c>
      <c r="Q32" s="122">
        <v>0</v>
      </c>
      <c r="R32" s="122">
        <v>0</v>
      </c>
      <c r="S32" s="122">
        <v>12</v>
      </c>
      <c r="T32" s="122">
        <v>38</v>
      </c>
      <c r="U32" s="122">
        <v>62</v>
      </c>
      <c r="V32" s="122">
        <v>616</v>
      </c>
      <c r="W32" s="122">
        <v>0</v>
      </c>
      <c r="X32" s="122">
        <v>0</v>
      </c>
      <c r="Y32" s="122">
        <v>0</v>
      </c>
      <c r="Z32" s="122">
        <v>0</v>
      </c>
      <c r="AA32" s="122">
        <v>0</v>
      </c>
      <c r="AB32" s="122">
        <v>0</v>
      </c>
      <c r="AC32" s="122">
        <v>0</v>
      </c>
      <c r="AD32" s="122">
        <v>0</v>
      </c>
      <c r="AE32" s="122">
        <v>0</v>
      </c>
      <c r="AF32" s="122">
        <v>0</v>
      </c>
      <c r="AG32" s="122">
        <v>0</v>
      </c>
      <c r="AH32" s="122">
        <v>0</v>
      </c>
      <c r="AI32" s="122">
        <v>173</v>
      </c>
      <c r="AJ32" s="122">
        <v>625</v>
      </c>
      <c r="AK32" s="122">
        <v>0</v>
      </c>
      <c r="AL32" s="122">
        <v>0</v>
      </c>
      <c r="AM32" s="122">
        <v>0</v>
      </c>
      <c r="AN32" s="122">
        <v>0</v>
      </c>
      <c r="AO32" s="122">
        <v>0</v>
      </c>
      <c r="AP32" s="122">
        <v>0</v>
      </c>
      <c r="AQ32" s="122">
        <v>9</v>
      </c>
      <c r="AR32" s="122">
        <v>104</v>
      </c>
      <c r="AS32" s="122">
        <v>0</v>
      </c>
      <c r="AT32" s="122">
        <v>0</v>
      </c>
      <c r="AU32" s="122">
        <v>259</v>
      </c>
      <c r="AV32" s="122">
        <v>9447</v>
      </c>
      <c r="AW32" s="122">
        <v>253</v>
      </c>
      <c r="AX32" s="122">
        <v>5736</v>
      </c>
      <c r="AY32" s="122">
        <v>184</v>
      </c>
      <c r="AZ32" s="122">
        <v>1041.6920289855072</v>
      </c>
      <c r="BA32" s="13"/>
    </row>
    <row r="33" spans="1:53" ht="19.5" customHeight="1">
      <c r="A33" s="21" t="s">
        <v>29</v>
      </c>
      <c r="B33" s="120">
        <v>41</v>
      </c>
      <c r="C33" s="120" t="s">
        <v>7</v>
      </c>
      <c r="D33" s="121">
        <v>9</v>
      </c>
      <c r="E33" s="122">
        <v>304</v>
      </c>
      <c r="F33" s="122">
        <v>3174</v>
      </c>
      <c r="G33" s="122">
        <v>125</v>
      </c>
      <c r="H33" s="122">
        <v>209</v>
      </c>
      <c r="I33" s="122">
        <v>304</v>
      </c>
      <c r="J33" s="122">
        <v>347</v>
      </c>
      <c r="K33" s="122">
        <v>53</v>
      </c>
      <c r="L33" s="122">
        <v>262</v>
      </c>
      <c r="M33" s="122">
        <v>0</v>
      </c>
      <c r="N33" s="122">
        <v>0</v>
      </c>
      <c r="O33" s="122">
        <v>260</v>
      </c>
      <c r="P33" s="122">
        <v>55</v>
      </c>
      <c r="Q33" s="122">
        <v>0</v>
      </c>
      <c r="R33" s="122">
        <v>0</v>
      </c>
      <c r="S33" s="122">
        <v>29</v>
      </c>
      <c r="T33" s="122">
        <v>18</v>
      </c>
      <c r="U33" s="122">
        <v>112</v>
      </c>
      <c r="V33" s="122">
        <v>568</v>
      </c>
      <c r="W33" s="122">
        <v>0</v>
      </c>
      <c r="X33" s="122">
        <v>0</v>
      </c>
      <c r="Y33" s="122">
        <v>0</v>
      </c>
      <c r="Z33" s="122">
        <v>0</v>
      </c>
      <c r="AA33" s="122">
        <v>0</v>
      </c>
      <c r="AB33" s="122">
        <v>0</v>
      </c>
      <c r="AC33" s="122">
        <v>0</v>
      </c>
      <c r="AD33" s="122">
        <v>0</v>
      </c>
      <c r="AE33" s="122">
        <v>0</v>
      </c>
      <c r="AF33" s="122">
        <v>0</v>
      </c>
      <c r="AG33" s="122">
        <v>0</v>
      </c>
      <c r="AH33" s="122">
        <v>0</v>
      </c>
      <c r="AI33" s="122">
        <v>150</v>
      </c>
      <c r="AJ33" s="122">
        <v>440</v>
      </c>
      <c r="AK33" s="122">
        <v>20</v>
      </c>
      <c r="AL33" s="122">
        <v>53</v>
      </c>
      <c r="AM33" s="122">
        <v>0</v>
      </c>
      <c r="AN33" s="122">
        <v>0</v>
      </c>
      <c r="AO33" s="122">
        <v>0</v>
      </c>
      <c r="AP33" s="122">
        <v>0</v>
      </c>
      <c r="AQ33" s="122">
        <v>5</v>
      </c>
      <c r="AR33" s="122">
        <v>78</v>
      </c>
      <c r="AS33" s="122">
        <v>0</v>
      </c>
      <c r="AT33" s="122">
        <v>0</v>
      </c>
      <c r="AU33" s="122">
        <v>295</v>
      </c>
      <c r="AV33" s="122">
        <v>9212</v>
      </c>
      <c r="AW33" s="122">
        <v>291</v>
      </c>
      <c r="AX33" s="122">
        <v>5645</v>
      </c>
      <c r="AY33" s="122">
        <v>186</v>
      </c>
      <c r="AZ33" s="122">
        <v>958.5098684210526</v>
      </c>
      <c r="BA33" s="13"/>
    </row>
    <row r="34" spans="1:53" ht="19.5" customHeight="1">
      <c r="A34" s="21" t="s">
        <v>30</v>
      </c>
      <c r="B34" s="120">
        <v>41</v>
      </c>
      <c r="C34" s="120" t="s">
        <v>7</v>
      </c>
      <c r="D34" s="121">
        <v>3</v>
      </c>
      <c r="E34" s="122">
        <v>242</v>
      </c>
      <c r="F34" s="122">
        <v>3123</v>
      </c>
      <c r="G34" s="122">
        <v>95</v>
      </c>
      <c r="H34" s="122">
        <v>210</v>
      </c>
      <c r="I34" s="122">
        <v>242</v>
      </c>
      <c r="J34" s="122">
        <v>339</v>
      </c>
      <c r="K34" s="122">
        <v>41</v>
      </c>
      <c r="L34" s="122">
        <v>264</v>
      </c>
      <c r="M34" s="122">
        <v>0</v>
      </c>
      <c r="N34" s="122">
        <v>0</v>
      </c>
      <c r="O34" s="122">
        <v>191</v>
      </c>
      <c r="P34" s="122">
        <v>74</v>
      </c>
      <c r="Q34" s="122">
        <v>0</v>
      </c>
      <c r="R34" s="122">
        <v>0</v>
      </c>
      <c r="S34" s="122">
        <v>5</v>
      </c>
      <c r="T34" s="122">
        <v>28</v>
      </c>
      <c r="U34" s="122">
        <v>63</v>
      </c>
      <c r="V34" s="122">
        <v>749</v>
      </c>
      <c r="W34" s="122">
        <v>0</v>
      </c>
      <c r="X34" s="122">
        <v>0</v>
      </c>
      <c r="Y34" s="122">
        <v>0</v>
      </c>
      <c r="Z34" s="122">
        <v>0</v>
      </c>
      <c r="AA34" s="122">
        <v>0</v>
      </c>
      <c r="AB34" s="122">
        <v>0</v>
      </c>
      <c r="AC34" s="122">
        <v>0</v>
      </c>
      <c r="AD34" s="122">
        <v>0</v>
      </c>
      <c r="AE34" s="122">
        <v>0</v>
      </c>
      <c r="AF34" s="122">
        <v>0</v>
      </c>
      <c r="AG34" s="122">
        <v>0</v>
      </c>
      <c r="AH34" s="122">
        <v>0</v>
      </c>
      <c r="AI34" s="122">
        <v>141</v>
      </c>
      <c r="AJ34" s="122">
        <v>753</v>
      </c>
      <c r="AK34" s="122">
        <v>0</v>
      </c>
      <c r="AL34" s="122">
        <v>0</v>
      </c>
      <c r="AM34" s="122">
        <v>0</v>
      </c>
      <c r="AN34" s="122">
        <v>0</v>
      </c>
      <c r="AO34" s="122">
        <v>0</v>
      </c>
      <c r="AP34" s="122">
        <v>0</v>
      </c>
      <c r="AQ34" s="122">
        <v>5</v>
      </c>
      <c r="AR34" s="122">
        <v>79</v>
      </c>
      <c r="AS34" s="122">
        <v>0</v>
      </c>
      <c r="AT34" s="122">
        <v>0</v>
      </c>
      <c r="AU34" s="122">
        <v>229</v>
      </c>
      <c r="AV34" s="122">
        <v>9627</v>
      </c>
      <c r="AW34" s="122">
        <v>228</v>
      </c>
      <c r="AX34" s="122">
        <v>5774</v>
      </c>
      <c r="AY34" s="122">
        <v>154</v>
      </c>
      <c r="AZ34" s="122">
        <v>1160.5</v>
      </c>
      <c r="BA34" s="13"/>
    </row>
    <row r="35" spans="1:53" ht="19.5" customHeight="1">
      <c r="A35" s="21" t="s">
        <v>31</v>
      </c>
      <c r="B35" s="120">
        <v>41</v>
      </c>
      <c r="C35" s="120" t="s">
        <v>7</v>
      </c>
      <c r="D35" s="121">
        <v>3</v>
      </c>
      <c r="E35" s="122">
        <v>292</v>
      </c>
      <c r="F35" s="122">
        <v>3220</v>
      </c>
      <c r="G35" s="122">
        <v>127</v>
      </c>
      <c r="H35" s="122">
        <v>189</v>
      </c>
      <c r="I35" s="122">
        <v>292</v>
      </c>
      <c r="J35" s="122">
        <v>211</v>
      </c>
      <c r="K35" s="122">
        <v>52</v>
      </c>
      <c r="L35" s="122">
        <v>265</v>
      </c>
      <c r="M35" s="122">
        <v>0</v>
      </c>
      <c r="N35" s="122">
        <v>0</v>
      </c>
      <c r="O35" s="122">
        <v>214</v>
      </c>
      <c r="P35" s="122">
        <v>51</v>
      </c>
      <c r="Q35" s="122">
        <v>0</v>
      </c>
      <c r="R35" s="122">
        <v>0</v>
      </c>
      <c r="S35" s="122">
        <v>0</v>
      </c>
      <c r="T35" s="122">
        <v>0</v>
      </c>
      <c r="U35" s="122">
        <v>100</v>
      </c>
      <c r="V35" s="122">
        <v>607</v>
      </c>
      <c r="W35" s="122">
        <v>0</v>
      </c>
      <c r="X35" s="122">
        <v>0</v>
      </c>
      <c r="Y35" s="122">
        <v>0</v>
      </c>
      <c r="Z35" s="122">
        <v>0</v>
      </c>
      <c r="AA35" s="122">
        <v>0</v>
      </c>
      <c r="AB35" s="122">
        <v>0</v>
      </c>
      <c r="AC35" s="122">
        <v>0</v>
      </c>
      <c r="AD35" s="122">
        <v>0</v>
      </c>
      <c r="AE35" s="122">
        <v>0</v>
      </c>
      <c r="AF35" s="122">
        <v>0</v>
      </c>
      <c r="AG35" s="122">
        <v>0</v>
      </c>
      <c r="AH35" s="122">
        <v>0</v>
      </c>
      <c r="AI35" s="122">
        <v>124</v>
      </c>
      <c r="AJ35" s="122">
        <v>385</v>
      </c>
      <c r="AK35" s="122">
        <v>0</v>
      </c>
      <c r="AL35" s="122">
        <v>0</v>
      </c>
      <c r="AM35" s="122">
        <v>0</v>
      </c>
      <c r="AN35" s="122">
        <v>0</v>
      </c>
      <c r="AO35" s="122">
        <v>0</v>
      </c>
      <c r="AP35" s="122">
        <v>0</v>
      </c>
      <c r="AQ35" s="122">
        <v>0</v>
      </c>
      <c r="AR35" s="122">
        <v>0</v>
      </c>
      <c r="AS35" s="122">
        <v>0</v>
      </c>
      <c r="AT35" s="122">
        <v>0</v>
      </c>
      <c r="AU35" s="122">
        <v>271</v>
      </c>
      <c r="AV35" s="122">
        <v>9696</v>
      </c>
      <c r="AW35" s="122">
        <v>270</v>
      </c>
      <c r="AX35" s="122">
        <v>5892</v>
      </c>
      <c r="AY35" s="122">
        <v>180</v>
      </c>
      <c r="AZ35" s="122">
        <v>749.1404109589041</v>
      </c>
      <c r="BA35" s="13"/>
    </row>
    <row r="36" spans="1:53" ht="19.5" customHeight="1">
      <c r="A36" s="21" t="s">
        <v>32</v>
      </c>
      <c r="B36" s="120">
        <v>40</v>
      </c>
      <c r="C36" s="120" t="s">
        <v>7</v>
      </c>
      <c r="D36" s="121">
        <v>4</v>
      </c>
      <c r="E36" s="122">
        <v>153</v>
      </c>
      <c r="F36" s="122">
        <v>3001</v>
      </c>
      <c r="G36" s="122">
        <v>70</v>
      </c>
      <c r="H36" s="122">
        <v>194</v>
      </c>
      <c r="I36" s="122">
        <v>153</v>
      </c>
      <c r="J36" s="122">
        <v>194</v>
      </c>
      <c r="K36" s="122">
        <v>32</v>
      </c>
      <c r="L36" s="122">
        <v>256</v>
      </c>
      <c r="M36" s="122">
        <v>0</v>
      </c>
      <c r="N36" s="122">
        <v>0</v>
      </c>
      <c r="O36" s="122">
        <v>107</v>
      </c>
      <c r="P36" s="122">
        <v>63</v>
      </c>
      <c r="Q36" s="122">
        <v>3</v>
      </c>
      <c r="R36" s="122">
        <v>513</v>
      </c>
      <c r="S36" s="122">
        <v>0</v>
      </c>
      <c r="T36" s="122">
        <v>0</v>
      </c>
      <c r="U36" s="122">
        <v>34</v>
      </c>
      <c r="V36" s="122">
        <v>609</v>
      </c>
      <c r="W36" s="122">
        <v>0</v>
      </c>
      <c r="X36" s="122">
        <v>0</v>
      </c>
      <c r="Y36" s="122">
        <v>0</v>
      </c>
      <c r="Z36" s="122">
        <v>0</v>
      </c>
      <c r="AA36" s="122">
        <v>0</v>
      </c>
      <c r="AB36" s="122">
        <v>0</v>
      </c>
      <c r="AC36" s="122">
        <v>0</v>
      </c>
      <c r="AD36" s="122">
        <v>0</v>
      </c>
      <c r="AE36" s="122">
        <v>0</v>
      </c>
      <c r="AF36" s="122">
        <v>0</v>
      </c>
      <c r="AG36" s="122">
        <v>0</v>
      </c>
      <c r="AH36" s="122">
        <v>0</v>
      </c>
      <c r="AI36" s="122">
        <v>95</v>
      </c>
      <c r="AJ36" s="122">
        <v>524</v>
      </c>
      <c r="AK36" s="122">
        <v>0</v>
      </c>
      <c r="AL36" s="122">
        <v>0</v>
      </c>
      <c r="AM36" s="122">
        <v>0</v>
      </c>
      <c r="AN36" s="122">
        <v>0</v>
      </c>
      <c r="AO36" s="122">
        <v>0</v>
      </c>
      <c r="AP36" s="122">
        <v>0</v>
      </c>
      <c r="AQ36" s="122">
        <v>5</v>
      </c>
      <c r="AR36" s="122">
        <v>112</v>
      </c>
      <c r="AS36" s="122">
        <v>0</v>
      </c>
      <c r="AT36" s="122">
        <v>0</v>
      </c>
      <c r="AU36" s="122">
        <v>146</v>
      </c>
      <c r="AV36" s="122">
        <v>9236</v>
      </c>
      <c r="AW36" s="122">
        <v>144</v>
      </c>
      <c r="AX36" s="122">
        <v>5589</v>
      </c>
      <c r="AY36" s="122">
        <v>93</v>
      </c>
      <c r="AZ36" s="122">
        <v>854.7712418300654</v>
      </c>
      <c r="BA36" s="13"/>
    </row>
    <row r="37" spans="1:53" ht="19.5" customHeight="1">
      <c r="A37" s="21" t="s">
        <v>33</v>
      </c>
      <c r="B37" s="120">
        <v>35</v>
      </c>
      <c r="C37" s="120" t="s">
        <v>7</v>
      </c>
      <c r="D37" s="121">
        <v>9</v>
      </c>
      <c r="E37" s="122">
        <v>173</v>
      </c>
      <c r="F37" s="122">
        <v>2793</v>
      </c>
      <c r="G37" s="122">
        <v>83</v>
      </c>
      <c r="H37" s="122">
        <v>194</v>
      </c>
      <c r="I37" s="122">
        <v>173</v>
      </c>
      <c r="J37" s="122">
        <v>179</v>
      </c>
      <c r="K37" s="122">
        <v>47</v>
      </c>
      <c r="L37" s="122">
        <v>259</v>
      </c>
      <c r="M37" s="122">
        <v>0</v>
      </c>
      <c r="N37" s="122">
        <v>0</v>
      </c>
      <c r="O37" s="122">
        <v>118</v>
      </c>
      <c r="P37" s="122">
        <v>85</v>
      </c>
      <c r="Q37" s="122">
        <v>0</v>
      </c>
      <c r="R37" s="122">
        <v>0</v>
      </c>
      <c r="S37" s="122">
        <v>7</v>
      </c>
      <c r="T37" s="122">
        <v>27</v>
      </c>
      <c r="U37" s="122">
        <v>32</v>
      </c>
      <c r="V37" s="122">
        <v>525</v>
      </c>
      <c r="W37" s="122">
        <v>0</v>
      </c>
      <c r="X37" s="122">
        <v>0</v>
      </c>
      <c r="Y37" s="122">
        <v>0</v>
      </c>
      <c r="Z37" s="122">
        <v>0</v>
      </c>
      <c r="AA37" s="122">
        <v>0</v>
      </c>
      <c r="AB37" s="122">
        <v>0</v>
      </c>
      <c r="AC37" s="122">
        <v>0</v>
      </c>
      <c r="AD37" s="122">
        <v>0</v>
      </c>
      <c r="AE37" s="122">
        <v>0</v>
      </c>
      <c r="AF37" s="122">
        <v>0</v>
      </c>
      <c r="AG37" s="122">
        <v>0</v>
      </c>
      <c r="AH37" s="122">
        <v>0</v>
      </c>
      <c r="AI37" s="122">
        <v>109</v>
      </c>
      <c r="AJ37" s="122">
        <v>380</v>
      </c>
      <c r="AK37" s="122">
        <v>0</v>
      </c>
      <c r="AL37" s="122">
        <v>0</v>
      </c>
      <c r="AM37" s="122">
        <v>0</v>
      </c>
      <c r="AN37" s="122">
        <v>0</v>
      </c>
      <c r="AO37" s="122">
        <v>0</v>
      </c>
      <c r="AP37" s="122">
        <v>0</v>
      </c>
      <c r="AQ37" s="122">
        <v>0</v>
      </c>
      <c r="AR37" s="122">
        <v>0</v>
      </c>
      <c r="AS37" s="122">
        <v>0</v>
      </c>
      <c r="AT37" s="122">
        <v>0</v>
      </c>
      <c r="AU37" s="122">
        <v>166</v>
      </c>
      <c r="AV37" s="122">
        <v>8049</v>
      </c>
      <c r="AW37" s="122">
        <v>166</v>
      </c>
      <c r="AX37" s="122">
        <v>5215</v>
      </c>
      <c r="AY37" s="122">
        <v>65</v>
      </c>
      <c r="AZ37" s="122">
        <v>738.0404624277456</v>
      </c>
      <c r="BA37" s="13"/>
    </row>
    <row r="38" spans="1:53" ht="19.5" customHeight="1">
      <c r="A38" s="21" t="s">
        <v>34</v>
      </c>
      <c r="B38" s="120">
        <v>40</v>
      </c>
      <c r="C38" s="120" t="s">
        <v>7</v>
      </c>
      <c r="D38" s="121">
        <v>8</v>
      </c>
      <c r="E38" s="122">
        <v>214</v>
      </c>
      <c r="F38" s="122">
        <v>3155</v>
      </c>
      <c r="G38" s="122">
        <v>77</v>
      </c>
      <c r="H38" s="122">
        <v>218</v>
      </c>
      <c r="I38" s="122">
        <v>214</v>
      </c>
      <c r="J38" s="122">
        <v>338</v>
      </c>
      <c r="K38" s="122">
        <v>42</v>
      </c>
      <c r="L38" s="122">
        <v>245</v>
      </c>
      <c r="M38" s="122">
        <v>0</v>
      </c>
      <c r="N38" s="122">
        <v>0</v>
      </c>
      <c r="O38" s="122">
        <v>151</v>
      </c>
      <c r="P38" s="122">
        <v>54</v>
      </c>
      <c r="Q38" s="122">
        <v>1</v>
      </c>
      <c r="R38" s="122">
        <v>620</v>
      </c>
      <c r="S38" s="122">
        <v>0</v>
      </c>
      <c r="T38" s="122">
        <v>0</v>
      </c>
      <c r="U38" s="122">
        <v>55</v>
      </c>
      <c r="V38" s="122">
        <v>554</v>
      </c>
      <c r="W38" s="122">
        <v>0</v>
      </c>
      <c r="X38" s="122">
        <v>0</v>
      </c>
      <c r="Y38" s="122">
        <v>0</v>
      </c>
      <c r="Z38" s="122">
        <v>0</v>
      </c>
      <c r="AA38" s="122">
        <v>0</v>
      </c>
      <c r="AB38" s="122">
        <v>0</v>
      </c>
      <c r="AC38" s="122">
        <v>0</v>
      </c>
      <c r="AD38" s="122">
        <v>0</v>
      </c>
      <c r="AE38" s="122">
        <v>0</v>
      </c>
      <c r="AF38" s="122">
        <v>0</v>
      </c>
      <c r="AG38" s="122">
        <v>0</v>
      </c>
      <c r="AH38" s="122">
        <v>0</v>
      </c>
      <c r="AI38" s="122">
        <v>125</v>
      </c>
      <c r="AJ38" s="122">
        <v>393</v>
      </c>
      <c r="AK38" s="122">
        <v>0</v>
      </c>
      <c r="AL38" s="122">
        <v>0</v>
      </c>
      <c r="AM38" s="122">
        <v>0</v>
      </c>
      <c r="AN38" s="122">
        <v>0</v>
      </c>
      <c r="AO38" s="122">
        <v>0</v>
      </c>
      <c r="AP38" s="122">
        <v>0</v>
      </c>
      <c r="AQ38" s="122">
        <v>0</v>
      </c>
      <c r="AR38" s="122">
        <v>0</v>
      </c>
      <c r="AS38" s="122">
        <v>0</v>
      </c>
      <c r="AT38" s="122">
        <v>0</v>
      </c>
      <c r="AU38" s="122">
        <v>210</v>
      </c>
      <c r="AV38" s="122">
        <v>9697</v>
      </c>
      <c r="AW38" s="122">
        <v>208</v>
      </c>
      <c r="AX38" s="122">
        <v>5964</v>
      </c>
      <c r="AY38" s="122">
        <v>103</v>
      </c>
      <c r="AZ38" s="122">
        <v>877.4626168224299</v>
      </c>
      <c r="BA38" s="13"/>
    </row>
    <row r="39" spans="1:53" ht="19.5" customHeight="1">
      <c r="A39" s="21" t="s">
        <v>35</v>
      </c>
      <c r="B39" s="120">
        <v>41</v>
      </c>
      <c r="C39" s="120" t="s">
        <v>7</v>
      </c>
      <c r="D39" s="121">
        <v>3</v>
      </c>
      <c r="E39" s="122">
        <v>315</v>
      </c>
      <c r="F39" s="122">
        <v>3190</v>
      </c>
      <c r="G39" s="122">
        <v>145</v>
      </c>
      <c r="H39" s="122">
        <v>190</v>
      </c>
      <c r="I39" s="122">
        <v>315</v>
      </c>
      <c r="J39" s="122">
        <v>342</v>
      </c>
      <c r="K39" s="122">
        <v>60</v>
      </c>
      <c r="L39" s="122">
        <v>261</v>
      </c>
      <c r="M39" s="122">
        <v>0</v>
      </c>
      <c r="N39" s="122">
        <v>0</v>
      </c>
      <c r="O39" s="122">
        <v>279</v>
      </c>
      <c r="P39" s="122">
        <v>37</v>
      </c>
      <c r="Q39" s="122">
        <v>0</v>
      </c>
      <c r="R39" s="122">
        <v>0</v>
      </c>
      <c r="S39" s="122">
        <v>6</v>
      </c>
      <c r="T39" s="122">
        <v>18</v>
      </c>
      <c r="U39" s="122">
        <v>71</v>
      </c>
      <c r="V39" s="122">
        <v>652</v>
      </c>
      <c r="W39" s="122">
        <v>0</v>
      </c>
      <c r="X39" s="122">
        <v>0</v>
      </c>
      <c r="Y39" s="122">
        <v>0</v>
      </c>
      <c r="Z39" s="122">
        <v>0</v>
      </c>
      <c r="AA39" s="122">
        <v>0</v>
      </c>
      <c r="AB39" s="122">
        <v>0</v>
      </c>
      <c r="AC39" s="122">
        <v>0</v>
      </c>
      <c r="AD39" s="122">
        <v>0</v>
      </c>
      <c r="AE39" s="122">
        <v>0</v>
      </c>
      <c r="AF39" s="122">
        <v>0</v>
      </c>
      <c r="AG39" s="122">
        <v>0</v>
      </c>
      <c r="AH39" s="122">
        <v>0</v>
      </c>
      <c r="AI39" s="122">
        <v>167</v>
      </c>
      <c r="AJ39" s="122">
        <v>541</v>
      </c>
      <c r="AK39" s="122">
        <v>0</v>
      </c>
      <c r="AL39" s="122">
        <v>0</v>
      </c>
      <c r="AM39" s="122">
        <v>0</v>
      </c>
      <c r="AN39" s="122">
        <v>0</v>
      </c>
      <c r="AO39" s="122">
        <v>0</v>
      </c>
      <c r="AP39" s="122">
        <v>0</v>
      </c>
      <c r="AQ39" s="122">
        <v>12</v>
      </c>
      <c r="AR39" s="122">
        <v>103</v>
      </c>
      <c r="AS39" s="122">
        <v>0</v>
      </c>
      <c r="AT39" s="122">
        <v>0</v>
      </c>
      <c r="AU39" s="122">
        <v>302</v>
      </c>
      <c r="AV39" s="122">
        <v>10013</v>
      </c>
      <c r="AW39" s="122">
        <v>300</v>
      </c>
      <c r="AX39" s="122">
        <v>6060</v>
      </c>
      <c r="AY39" s="122">
        <v>194</v>
      </c>
      <c r="AZ39" s="122">
        <v>949.9873015873015</v>
      </c>
      <c r="BA39" s="13"/>
    </row>
    <row r="40" spans="1:53" ht="19.5" customHeight="1">
      <c r="A40" s="21" t="s">
        <v>78</v>
      </c>
      <c r="B40" s="120">
        <v>44</v>
      </c>
      <c r="C40" s="120" t="s">
        <v>7</v>
      </c>
      <c r="D40" s="121">
        <v>6</v>
      </c>
      <c r="E40" s="122">
        <v>346</v>
      </c>
      <c r="F40" s="122">
        <v>3370</v>
      </c>
      <c r="G40" s="122">
        <v>172</v>
      </c>
      <c r="H40" s="122">
        <v>205</v>
      </c>
      <c r="I40" s="122">
        <v>346</v>
      </c>
      <c r="J40" s="122">
        <v>218</v>
      </c>
      <c r="K40" s="122">
        <v>43</v>
      </c>
      <c r="L40" s="122">
        <v>246</v>
      </c>
      <c r="M40" s="122">
        <v>0</v>
      </c>
      <c r="N40" s="122">
        <v>0</v>
      </c>
      <c r="O40" s="122">
        <v>274</v>
      </c>
      <c r="P40" s="122">
        <v>77</v>
      </c>
      <c r="Q40" s="122">
        <v>2</v>
      </c>
      <c r="R40" s="122">
        <v>540</v>
      </c>
      <c r="S40" s="122">
        <v>14</v>
      </c>
      <c r="T40" s="122">
        <v>29</v>
      </c>
      <c r="U40" s="122">
        <v>78</v>
      </c>
      <c r="V40" s="122">
        <v>520</v>
      </c>
      <c r="W40" s="122">
        <v>0</v>
      </c>
      <c r="X40" s="122">
        <v>0</v>
      </c>
      <c r="Y40" s="122">
        <v>0</v>
      </c>
      <c r="Z40" s="122">
        <v>0</v>
      </c>
      <c r="AA40" s="122">
        <v>0</v>
      </c>
      <c r="AB40" s="122">
        <v>0</v>
      </c>
      <c r="AC40" s="122">
        <v>0</v>
      </c>
      <c r="AD40" s="122">
        <v>0</v>
      </c>
      <c r="AE40" s="122">
        <v>0</v>
      </c>
      <c r="AF40" s="122">
        <v>0</v>
      </c>
      <c r="AG40" s="122">
        <v>0</v>
      </c>
      <c r="AH40" s="122">
        <v>0</v>
      </c>
      <c r="AI40" s="122">
        <v>221</v>
      </c>
      <c r="AJ40" s="122">
        <v>721</v>
      </c>
      <c r="AK40" s="122">
        <v>28</v>
      </c>
      <c r="AL40" s="122">
        <v>42</v>
      </c>
      <c r="AM40" s="122">
        <v>0</v>
      </c>
      <c r="AN40" s="122">
        <v>0</v>
      </c>
      <c r="AO40" s="122">
        <v>0</v>
      </c>
      <c r="AP40" s="122">
        <v>0</v>
      </c>
      <c r="AQ40" s="122">
        <v>21</v>
      </c>
      <c r="AR40" s="122">
        <v>191</v>
      </c>
      <c r="AS40" s="122">
        <v>0</v>
      </c>
      <c r="AT40" s="122">
        <v>0</v>
      </c>
      <c r="AU40" s="122">
        <v>340</v>
      </c>
      <c r="AV40" s="122">
        <v>9693</v>
      </c>
      <c r="AW40" s="122">
        <v>335</v>
      </c>
      <c r="AX40" s="122">
        <v>6240</v>
      </c>
      <c r="AY40" s="122">
        <v>205</v>
      </c>
      <c r="AZ40" s="122">
        <v>1008.4913294797688</v>
      </c>
      <c r="BA40" s="13"/>
    </row>
    <row r="41" spans="1:53" ht="19.5" customHeight="1">
      <c r="A41" s="21" t="s">
        <v>79</v>
      </c>
      <c r="B41" s="120">
        <v>43</v>
      </c>
      <c r="C41" s="120" t="s">
        <v>7</v>
      </c>
      <c r="D41" s="121">
        <v>0</v>
      </c>
      <c r="E41" s="122">
        <v>250</v>
      </c>
      <c r="F41" s="122">
        <v>3057</v>
      </c>
      <c r="G41" s="122">
        <v>123</v>
      </c>
      <c r="H41" s="122">
        <v>196</v>
      </c>
      <c r="I41" s="122">
        <v>250</v>
      </c>
      <c r="J41" s="122">
        <v>195</v>
      </c>
      <c r="K41" s="122">
        <v>27</v>
      </c>
      <c r="L41" s="122">
        <v>262</v>
      </c>
      <c r="M41" s="122">
        <v>0</v>
      </c>
      <c r="N41" s="122">
        <v>0</v>
      </c>
      <c r="O41" s="122">
        <v>202</v>
      </c>
      <c r="P41" s="122">
        <v>44</v>
      </c>
      <c r="Q41" s="122">
        <v>0</v>
      </c>
      <c r="R41" s="122">
        <v>0</v>
      </c>
      <c r="S41" s="122">
        <v>0</v>
      </c>
      <c r="T41" s="122">
        <v>0</v>
      </c>
      <c r="U41" s="122">
        <v>36</v>
      </c>
      <c r="V41" s="122">
        <v>654</v>
      </c>
      <c r="W41" s="122">
        <v>0</v>
      </c>
      <c r="X41" s="122">
        <v>0</v>
      </c>
      <c r="Y41" s="122">
        <v>0</v>
      </c>
      <c r="Z41" s="122">
        <v>0</v>
      </c>
      <c r="AA41" s="122">
        <v>0</v>
      </c>
      <c r="AB41" s="122">
        <v>0</v>
      </c>
      <c r="AC41" s="122">
        <v>0</v>
      </c>
      <c r="AD41" s="122">
        <v>0</v>
      </c>
      <c r="AE41" s="122">
        <v>0</v>
      </c>
      <c r="AF41" s="122">
        <v>0</v>
      </c>
      <c r="AG41" s="122">
        <v>0</v>
      </c>
      <c r="AH41" s="122">
        <v>0</v>
      </c>
      <c r="AI41" s="122">
        <v>145</v>
      </c>
      <c r="AJ41" s="122">
        <v>557</v>
      </c>
      <c r="AK41" s="122">
        <v>63</v>
      </c>
      <c r="AL41" s="122">
        <v>43</v>
      </c>
      <c r="AM41" s="122">
        <v>0</v>
      </c>
      <c r="AN41" s="122">
        <v>0</v>
      </c>
      <c r="AO41" s="122">
        <v>0</v>
      </c>
      <c r="AP41" s="122">
        <v>0</v>
      </c>
      <c r="AQ41" s="122">
        <v>0</v>
      </c>
      <c r="AR41" s="122">
        <v>0</v>
      </c>
      <c r="AS41" s="122">
        <v>0</v>
      </c>
      <c r="AT41" s="122">
        <v>0</v>
      </c>
      <c r="AU41" s="122">
        <v>251</v>
      </c>
      <c r="AV41" s="122">
        <v>9239</v>
      </c>
      <c r="AW41" s="122">
        <v>249</v>
      </c>
      <c r="AX41" s="122">
        <v>5515</v>
      </c>
      <c r="AY41" s="122">
        <v>197</v>
      </c>
      <c r="AZ41" s="122">
        <v>783.352</v>
      </c>
      <c r="BA41" s="13"/>
    </row>
    <row r="42" spans="1:53" ht="19.5" customHeight="1">
      <c r="A42" s="21" t="s">
        <v>80</v>
      </c>
      <c r="B42" s="120">
        <v>42</v>
      </c>
      <c r="C42" s="120" t="s">
        <v>7</v>
      </c>
      <c r="D42" s="121">
        <v>0</v>
      </c>
      <c r="E42" s="122">
        <v>227</v>
      </c>
      <c r="F42" s="122">
        <v>3122</v>
      </c>
      <c r="G42" s="122">
        <v>95</v>
      </c>
      <c r="H42" s="122">
        <v>207</v>
      </c>
      <c r="I42" s="122">
        <v>227</v>
      </c>
      <c r="J42" s="122">
        <v>269</v>
      </c>
      <c r="K42" s="122">
        <v>31</v>
      </c>
      <c r="L42" s="122">
        <v>266</v>
      </c>
      <c r="M42" s="122">
        <v>0</v>
      </c>
      <c r="N42" s="122">
        <v>0</v>
      </c>
      <c r="O42" s="122">
        <v>171</v>
      </c>
      <c r="P42" s="122">
        <v>50</v>
      </c>
      <c r="Q42" s="122">
        <v>0</v>
      </c>
      <c r="R42" s="122">
        <v>0</v>
      </c>
      <c r="S42" s="122">
        <v>0</v>
      </c>
      <c r="T42" s="122">
        <v>0</v>
      </c>
      <c r="U42" s="122">
        <v>78</v>
      </c>
      <c r="V42" s="122">
        <v>448</v>
      </c>
      <c r="W42" s="122">
        <v>0</v>
      </c>
      <c r="X42" s="122">
        <v>0</v>
      </c>
      <c r="Y42" s="122">
        <v>0</v>
      </c>
      <c r="Z42" s="122">
        <v>0</v>
      </c>
      <c r="AA42" s="122">
        <v>0</v>
      </c>
      <c r="AB42" s="122">
        <v>0</v>
      </c>
      <c r="AC42" s="122">
        <v>0</v>
      </c>
      <c r="AD42" s="122">
        <v>0</v>
      </c>
      <c r="AE42" s="122">
        <v>0</v>
      </c>
      <c r="AF42" s="122">
        <v>0</v>
      </c>
      <c r="AG42" s="122">
        <v>0</v>
      </c>
      <c r="AH42" s="122">
        <v>0</v>
      </c>
      <c r="AI42" s="122">
        <v>106</v>
      </c>
      <c r="AJ42" s="122">
        <v>336</v>
      </c>
      <c r="AK42" s="122">
        <v>59</v>
      </c>
      <c r="AL42" s="122">
        <v>42</v>
      </c>
      <c r="AM42" s="122">
        <v>0</v>
      </c>
      <c r="AN42" s="122">
        <v>0</v>
      </c>
      <c r="AO42" s="122">
        <v>0</v>
      </c>
      <c r="AP42" s="122">
        <v>0</v>
      </c>
      <c r="AQ42" s="122">
        <v>0</v>
      </c>
      <c r="AR42" s="122">
        <v>0</v>
      </c>
      <c r="AS42" s="122">
        <v>0</v>
      </c>
      <c r="AT42" s="122">
        <v>0</v>
      </c>
      <c r="AU42" s="122">
        <v>224</v>
      </c>
      <c r="AV42" s="122">
        <v>9752</v>
      </c>
      <c r="AW42" s="122">
        <v>221</v>
      </c>
      <c r="AX42" s="122">
        <v>5841</v>
      </c>
      <c r="AY42" s="122">
        <v>129</v>
      </c>
      <c r="AZ42" s="122">
        <v>751.3744493392071</v>
      </c>
      <c r="BA42" s="13"/>
    </row>
    <row r="43" spans="1:53" ht="19.5" customHeight="1">
      <c r="A43" s="21" t="s">
        <v>81</v>
      </c>
      <c r="B43" s="120">
        <v>44</v>
      </c>
      <c r="C43" s="120" t="s">
        <v>7</v>
      </c>
      <c r="D43" s="121">
        <v>4</v>
      </c>
      <c r="E43" s="122">
        <v>248</v>
      </c>
      <c r="F43" s="122">
        <v>3366</v>
      </c>
      <c r="G43" s="122">
        <v>138</v>
      </c>
      <c r="H43" s="122">
        <v>207</v>
      </c>
      <c r="I43" s="122">
        <v>248</v>
      </c>
      <c r="J43" s="122">
        <v>216</v>
      </c>
      <c r="K43" s="122">
        <v>29</v>
      </c>
      <c r="L43" s="122">
        <v>261</v>
      </c>
      <c r="M43" s="122">
        <v>0</v>
      </c>
      <c r="N43" s="122">
        <v>0</v>
      </c>
      <c r="O43" s="122">
        <v>168</v>
      </c>
      <c r="P43" s="122">
        <v>56</v>
      </c>
      <c r="Q43" s="122">
        <v>1</v>
      </c>
      <c r="R43" s="122">
        <v>540</v>
      </c>
      <c r="S43" s="122">
        <v>0</v>
      </c>
      <c r="T43" s="122">
        <v>0</v>
      </c>
      <c r="U43" s="122">
        <v>52</v>
      </c>
      <c r="V43" s="122">
        <v>541</v>
      </c>
      <c r="W43" s="122">
        <v>0</v>
      </c>
      <c r="X43" s="122">
        <v>0</v>
      </c>
      <c r="Y43" s="122">
        <v>0</v>
      </c>
      <c r="Z43" s="122">
        <v>0</v>
      </c>
      <c r="AA43" s="122">
        <v>0</v>
      </c>
      <c r="AB43" s="122">
        <v>0</v>
      </c>
      <c r="AC43" s="122">
        <v>0</v>
      </c>
      <c r="AD43" s="122">
        <v>0</v>
      </c>
      <c r="AE43" s="122">
        <v>0</v>
      </c>
      <c r="AF43" s="122">
        <v>0</v>
      </c>
      <c r="AG43" s="122">
        <v>0</v>
      </c>
      <c r="AH43" s="122">
        <v>0</v>
      </c>
      <c r="AI43" s="122">
        <v>145</v>
      </c>
      <c r="AJ43" s="122">
        <v>423</v>
      </c>
      <c r="AK43" s="122">
        <v>36</v>
      </c>
      <c r="AL43" s="122">
        <v>52</v>
      </c>
      <c r="AM43" s="122">
        <v>0</v>
      </c>
      <c r="AN43" s="122">
        <v>0</v>
      </c>
      <c r="AO43" s="122">
        <v>0</v>
      </c>
      <c r="AP43" s="122">
        <v>0</v>
      </c>
      <c r="AQ43" s="122">
        <v>1</v>
      </c>
      <c r="AR43" s="122">
        <v>68</v>
      </c>
      <c r="AS43" s="122">
        <v>0</v>
      </c>
      <c r="AT43" s="122">
        <v>0</v>
      </c>
      <c r="AU43" s="122">
        <v>237</v>
      </c>
      <c r="AV43" s="122">
        <v>10415</v>
      </c>
      <c r="AW43" s="122">
        <v>233</v>
      </c>
      <c r="AX43" s="122">
        <v>6257</v>
      </c>
      <c r="AY43" s="122">
        <v>160</v>
      </c>
      <c r="AZ43" s="122">
        <v>770.3951612903226</v>
      </c>
      <c r="BA43" s="13"/>
    </row>
    <row r="44" spans="1:53" ht="19.5" customHeight="1">
      <c r="A44" s="21" t="s">
        <v>82</v>
      </c>
      <c r="B44" s="120">
        <v>40</v>
      </c>
      <c r="C44" s="120" t="s">
        <v>7</v>
      </c>
      <c r="D44" s="121">
        <v>8</v>
      </c>
      <c r="E44" s="122">
        <v>178</v>
      </c>
      <c r="F44" s="122">
        <v>3159</v>
      </c>
      <c r="G44" s="122">
        <v>83</v>
      </c>
      <c r="H44" s="122">
        <v>207</v>
      </c>
      <c r="I44" s="122">
        <v>178</v>
      </c>
      <c r="J44" s="122">
        <v>202</v>
      </c>
      <c r="K44" s="122">
        <v>27</v>
      </c>
      <c r="L44" s="122">
        <v>245</v>
      </c>
      <c r="M44" s="122">
        <v>0</v>
      </c>
      <c r="N44" s="122">
        <v>0</v>
      </c>
      <c r="O44" s="122">
        <v>140</v>
      </c>
      <c r="P44" s="122">
        <v>57</v>
      </c>
      <c r="Q44" s="122">
        <v>1</v>
      </c>
      <c r="R44" s="122">
        <v>620</v>
      </c>
      <c r="S44" s="122">
        <v>11</v>
      </c>
      <c r="T44" s="122">
        <v>10</v>
      </c>
      <c r="U44" s="122">
        <v>30</v>
      </c>
      <c r="V44" s="122">
        <v>659</v>
      </c>
      <c r="W44" s="122">
        <v>0</v>
      </c>
      <c r="X44" s="122">
        <v>0</v>
      </c>
      <c r="Y44" s="122">
        <v>0</v>
      </c>
      <c r="Z44" s="122">
        <v>0</v>
      </c>
      <c r="AA44" s="122">
        <v>0</v>
      </c>
      <c r="AB44" s="122">
        <v>0</v>
      </c>
      <c r="AC44" s="122">
        <v>0</v>
      </c>
      <c r="AD44" s="122">
        <v>0</v>
      </c>
      <c r="AE44" s="122">
        <v>0</v>
      </c>
      <c r="AF44" s="122">
        <v>0</v>
      </c>
      <c r="AG44" s="122">
        <v>0</v>
      </c>
      <c r="AH44" s="122">
        <v>0</v>
      </c>
      <c r="AI44" s="122">
        <v>120</v>
      </c>
      <c r="AJ44" s="122">
        <v>429</v>
      </c>
      <c r="AK44" s="122">
        <v>13</v>
      </c>
      <c r="AL44" s="122">
        <v>42</v>
      </c>
      <c r="AM44" s="122">
        <v>0</v>
      </c>
      <c r="AN44" s="122">
        <v>0</v>
      </c>
      <c r="AO44" s="122">
        <v>0</v>
      </c>
      <c r="AP44" s="122">
        <v>0</v>
      </c>
      <c r="AQ44" s="122">
        <v>5</v>
      </c>
      <c r="AR44" s="122">
        <v>104</v>
      </c>
      <c r="AS44" s="122">
        <v>0</v>
      </c>
      <c r="AT44" s="122">
        <v>0</v>
      </c>
      <c r="AU44" s="122">
        <v>164</v>
      </c>
      <c r="AV44" s="122">
        <v>9799</v>
      </c>
      <c r="AW44" s="122">
        <v>162</v>
      </c>
      <c r="AX44" s="122">
        <v>5834</v>
      </c>
      <c r="AY44" s="122">
        <v>119</v>
      </c>
      <c r="AZ44" s="122">
        <v>790.8876404494382</v>
      </c>
      <c r="BA44" s="13"/>
    </row>
    <row r="45" spans="1:53" ht="19.5" customHeight="1">
      <c r="A45" s="21" t="s">
        <v>83</v>
      </c>
      <c r="B45" s="120">
        <v>41</v>
      </c>
      <c r="C45" s="120" t="s">
        <v>7</v>
      </c>
      <c r="D45" s="121">
        <v>3</v>
      </c>
      <c r="E45" s="122">
        <v>266</v>
      </c>
      <c r="F45" s="122">
        <v>3148</v>
      </c>
      <c r="G45" s="122">
        <v>127</v>
      </c>
      <c r="H45" s="122">
        <v>218</v>
      </c>
      <c r="I45" s="122">
        <v>266</v>
      </c>
      <c r="J45" s="122">
        <v>341</v>
      </c>
      <c r="K45" s="122">
        <v>36</v>
      </c>
      <c r="L45" s="122">
        <v>255</v>
      </c>
      <c r="M45" s="122">
        <v>0</v>
      </c>
      <c r="N45" s="122">
        <v>0</v>
      </c>
      <c r="O45" s="122">
        <v>206</v>
      </c>
      <c r="P45" s="122">
        <v>51</v>
      </c>
      <c r="Q45" s="122">
        <v>0</v>
      </c>
      <c r="R45" s="122">
        <v>0</v>
      </c>
      <c r="S45" s="122">
        <v>6</v>
      </c>
      <c r="T45" s="122">
        <v>5</v>
      </c>
      <c r="U45" s="122">
        <v>60</v>
      </c>
      <c r="V45" s="122">
        <v>646</v>
      </c>
      <c r="W45" s="122">
        <v>0</v>
      </c>
      <c r="X45" s="122">
        <v>0</v>
      </c>
      <c r="Y45" s="122">
        <v>0</v>
      </c>
      <c r="Z45" s="122">
        <v>0</v>
      </c>
      <c r="AA45" s="122">
        <v>0</v>
      </c>
      <c r="AB45" s="122">
        <v>0</v>
      </c>
      <c r="AC45" s="122">
        <v>0</v>
      </c>
      <c r="AD45" s="122">
        <v>0</v>
      </c>
      <c r="AE45" s="122">
        <v>0</v>
      </c>
      <c r="AF45" s="122">
        <v>0</v>
      </c>
      <c r="AG45" s="122">
        <v>0</v>
      </c>
      <c r="AH45" s="122">
        <v>0</v>
      </c>
      <c r="AI45" s="122">
        <v>189</v>
      </c>
      <c r="AJ45" s="122">
        <v>982</v>
      </c>
      <c r="AK45" s="122">
        <v>0</v>
      </c>
      <c r="AL45" s="122">
        <v>0</v>
      </c>
      <c r="AM45" s="122">
        <v>13</v>
      </c>
      <c r="AN45" s="122">
        <v>118</v>
      </c>
      <c r="AO45" s="122">
        <v>0</v>
      </c>
      <c r="AP45" s="122">
        <v>0</v>
      </c>
      <c r="AQ45" s="122">
        <v>13</v>
      </c>
      <c r="AR45" s="122">
        <v>111</v>
      </c>
      <c r="AS45" s="122">
        <v>0</v>
      </c>
      <c r="AT45" s="122">
        <v>0</v>
      </c>
      <c r="AU45" s="122">
        <v>269</v>
      </c>
      <c r="AV45" s="122">
        <v>9629</v>
      </c>
      <c r="AW45" s="122">
        <v>267</v>
      </c>
      <c r="AX45" s="122">
        <v>6551</v>
      </c>
      <c r="AY45" s="122">
        <v>185</v>
      </c>
      <c r="AZ45" s="122">
        <v>1373.845864661654</v>
      </c>
      <c r="BA45" s="13"/>
    </row>
    <row r="46" spans="1:53" ht="19.5" customHeight="1">
      <c r="A46" s="21" t="s">
        <v>84</v>
      </c>
      <c r="B46" s="120">
        <v>40</v>
      </c>
      <c r="C46" s="120" t="s">
        <v>7</v>
      </c>
      <c r="D46" s="121">
        <v>9</v>
      </c>
      <c r="E46" s="122">
        <v>344</v>
      </c>
      <c r="F46" s="122">
        <v>2985</v>
      </c>
      <c r="G46" s="122">
        <v>179</v>
      </c>
      <c r="H46" s="122">
        <v>197</v>
      </c>
      <c r="I46" s="122">
        <v>344</v>
      </c>
      <c r="J46" s="122">
        <v>192</v>
      </c>
      <c r="K46" s="122">
        <v>55</v>
      </c>
      <c r="L46" s="122">
        <v>256</v>
      </c>
      <c r="M46" s="122">
        <v>0</v>
      </c>
      <c r="N46" s="122">
        <v>0</v>
      </c>
      <c r="O46" s="122">
        <v>288</v>
      </c>
      <c r="P46" s="122">
        <v>48</v>
      </c>
      <c r="Q46" s="122">
        <v>1</v>
      </c>
      <c r="R46" s="122">
        <v>620</v>
      </c>
      <c r="S46" s="122">
        <v>0</v>
      </c>
      <c r="T46" s="122">
        <v>0</v>
      </c>
      <c r="U46" s="122">
        <v>64</v>
      </c>
      <c r="V46" s="122">
        <v>594</v>
      </c>
      <c r="W46" s="122">
        <v>0</v>
      </c>
      <c r="X46" s="122">
        <v>0</v>
      </c>
      <c r="Y46" s="122">
        <v>0</v>
      </c>
      <c r="Z46" s="122">
        <v>0</v>
      </c>
      <c r="AA46" s="122">
        <v>0</v>
      </c>
      <c r="AB46" s="122">
        <v>0</v>
      </c>
      <c r="AC46" s="122">
        <v>0</v>
      </c>
      <c r="AD46" s="122">
        <v>0</v>
      </c>
      <c r="AE46" s="122">
        <v>0</v>
      </c>
      <c r="AF46" s="122">
        <v>0</v>
      </c>
      <c r="AG46" s="122">
        <v>0</v>
      </c>
      <c r="AH46" s="122">
        <v>0</v>
      </c>
      <c r="AI46" s="122">
        <v>191</v>
      </c>
      <c r="AJ46" s="122">
        <v>445</v>
      </c>
      <c r="AK46" s="122">
        <v>62</v>
      </c>
      <c r="AL46" s="122">
        <v>45</v>
      </c>
      <c r="AM46" s="122">
        <v>0</v>
      </c>
      <c r="AN46" s="122">
        <v>0</v>
      </c>
      <c r="AO46" s="122">
        <v>0</v>
      </c>
      <c r="AP46" s="122">
        <v>0</v>
      </c>
      <c r="AQ46" s="122">
        <v>0</v>
      </c>
      <c r="AR46" s="122">
        <v>0</v>
      </c>
      <c r="AS46" s="122">
        <v>0</v>
      </c>
      <c r="AT46" s="122">
        <v>0</v>
      </c>
      <c r="AU46" s="122">
        <v>335</v>
      </c>
      <c r="AV46" s="122">
        <v>9246</v>
      </c>
      <c r="AW46" s="122">
        <v>330</v>
      </c>
      <c r="AX46" s="122">
        <v>5478</v>
      </c>
      <c r="AY46" s="122">
        <v>249</v>
      </c>
      <c r="AZ46" s="122">
        <v>743.1279069767442</v>
      </c>
      <c r="BA46" s="13"/>
    </row>
    <row r="47" spans="1:53" ht="19.5" customHeight="1">
      <c r="A47" s="21" t="s">
        <v>87</v>
      </c>
      <c r="B47" s="120">
        <v>39</v>
      </c>
      <c r="C47" s="120" t="s">
        <v>7</v>
      </c>
      <c r="D47" s="121">
        <v>6</v>
      </c>
      <c r="E47" s="122">
        <v>255</v>
      </c>
      <c r="F47" s="122">
        <v>3041</v>
      </c>
      <c r="G47" s="122">
        <v>106</v>
      </c>
      <c r="H47" s="122">
        <v>211</v>
      </c>
      <c r="I47" s="122">
        <v>255</v>
      </c>
      <c r="J47" s="122">
        <v>325</v>
      </c>
      <c r="K47" s="122">
        <v>45</v>
      </c>
      <c r="L47" s="122">
        <v>264</v>
      </c>
      <c r="M47" s="122">
        <v>0</v>
      </c>
      <c r="N47" s="122">
        <v>0</v>
      </c>
      <c r="O47" s="122">
        <v>194</v>
      </c>
      <c r="P47" s="122">
        <v>53</v>
      </c>
      <c r="Q47" s="122">
        <v>1</v>
      </c>
      <c r="R47" s="122">
        <v>460</v>
      </c>
      <c r="S47" s="122">
        <v>2</v>
      </c>
      <c r="T47" s="122">
        <v>3</v>
      </c>
      <c r="U47" s="122">
        <v>55</v>
      </c>
      <c r="V47" s="122">
        <v>559</v>
      </c>
      <c r="W47" s="122">
        <v>0</v>
      </c>
      <c r="X47" s="122">
        <v>0</v>
      </c>
      <c r="Y47" s="122">
        <v>0</v>
      </c>
      <c r="Z47" s="122">
        <v>0</v>
      </c>
      <c r="AA47" s="122">
        <v>0</v>
      </c>
      <c r="AB47" s="122">
        <v>0</v>
      </c>
      <c r="AC47" s="122">
        <v>0</v>
      </c>
      <c r="AD47" s="122">
        <v>0</v>
      </c>
      <c r="AE47" s="122">
        <v>0</v>
      </c>
      <c r="AF47" s="122">
        <v>0</v>
      </c>
      <c r="AG47" s="122">
        <v>0</v>
      </c>
      <c r="AH47" s="122">
        <v>0</v>
      </c>
      <c r="AI47" s="122">
        <v>175</v>
      </c>
      <c r="AJ47" s="122">
        <v>842</v>
      </c>
      <c r="AK47" s="122">
        <v>0</v>
      </c>
      <c r="AL47" s="122">
        <v>0</v>
      </c>
      <c r="AM47" s="122">
        <v>0</v>
      </c>
      <c r="AN47" s="122">
        <v>0</v>
      </c>
      <c r="AO47" s="122">
        <v>0</v>
      </c>
      <c r="AP47" s="122">
        <v>0</v>
      </c>
      <c r="AQ47" s="122">
        <v>9</v>
      </c>
      <c r="AR47" s="122">
        <v>106</v>
      </c>
      <c r="AS47" s="122">
        <v>0</v>
      </c>
      <c r="AT47" s="122">
        <v>0</v>
      </c>
      <c r="AU47" s="122">
        <v>223</v>
      </c>
      <c r="AV47" s="122">
        <v>9776</v>
      </c>
      <c r="AW47" s="122">
        <v>220</v>
      </c>
      <c r="AX47" s="122">
        <v>5656</v>
      </c>
      <c r="AY47" s="122">
        <v>154</v>
      </c>
      <c r="AZ47" s="122">
        <v>1203.6</v>
      </c>
      <c r="BA47" s="13"/>
    </row>
    <row r="48" spans="1:53" ht="19.5" customHeight="1">
      <c r="A48" s="21"/>
      <c r="B48" s="120"/>
      <c r="C48" s="120"/>
      <c r="D48" s="121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79"/>
    </row>
    <row r="49" spans="1:53" ht="19.5" customHeight="1">
      <c r="A49" s="21" t="s">
        <v>134</v>
      </c>
      <c r="B49" s="120">
        <v>40</v>
      </c>
      <c r="C49" s="120" t="s">
        <v>7</v>
      </c>
      <c r="D49" s="121">
        <v>2</v>
      </c>
      <c r="E49" s="122">
        <v>159</v>
      </c>
      <c r="F49" s="122">
        <v>3113</v>
      </c>
      <c r="G49" s="122">
        <v>74</v>
      </c>
      <c r="H49" s="122">
        <v>211</v>
      </c>
      <c r="I49" s="122">
        <v>158</v>
      </c>
      <c r="J49" s="122">
        <v>200</v>
      </c>
      <c r="K49" s="122">
        <v>30</v>
      </c>
      <c r="L49" s="122">
        <v>252</v>
      </c>
      <c r="M49" s="122">
        <v>0</v>
      </c>
      <c r="N49" s="122">
        <v>0</v>
      </c>
      <c r="O49" s="122">
        <v>119</v>
      </c>
      <c r="P49" s="122">
        <v>47</v>
      </c>
      <c r="Q49" s="122">
        <v>0</v>
      </c>
      <c r="R49" s="122">
        <v>0</v>
      </c>
      <c r="S49" s="122">
        <v>8</v>
      </c>
      <c r="T49" s="122">
        <v>5</v>
      </c>
      <c r="U49" s="122">
        <v>34</v>
      </c>
      <c r="V49" s="122">
        <v>520</v>
      </c>
      <c r="W49" s="122">
        <v>0</v>
      </c>
      <c r="X49" s="122">
        <v>0</v>
      </c>
      <c r="Y49" s="122">
        <v>0</v>
      </c>
      <c r="Z49" s="122">
        <v>0</v>
      </c>
      <c r="AA49" s="122">
        <v>0</v>
      </c>
      <c r="AB49" s="122">
        <v>0</v>
      </c>
      <c r="AC49" s="122">
        <v>0</v>
      </c>
      <c r="AD49" s="122">
        <v>0</v>
      </c>
      <c r="AE49" s="122">
        <v>0</v>
      </c>
      <c r="AF49" s="122">
        <v>0</v>
      </c>
      <c r="AG49" s="122">
        <v>0</v>
      </c>
      <c r="AH49" s="122">
        <v>0</v>
      </c>
      <c r="AI49" s="122">
        <v>85</v>
      </c>
      <c r="AJ49" s="122">
        <v>315</v>
      </c>
      <c r="AK49" s="122">
        <v>16</v>
      </c>
      <c r="AL49" s="122">
        <v>53</v>
      </c>
      <c r="AM49" s="122">
        <v>0</v>
      </c>
      <c r="AN49" s="122">
        <v>0</v>
      </c>
      <c r="AO49" s="122">
        <v>0</v>
      </c>
      <c r="AP49" s="122">
        <v>0</v>
      </c>
      <c r="AQ49" s="122">
        <v>0</v>
      </c>
      <c r="AR49" s="122">
        <v>0</v>
      </c>
      <c r="AS49" s="122">
        <v>0</v>
      </c>
      <c r="AT49" s="122">
        <v>0</v>
      </c>
      <c r="AU49" s="122">
        <v>155</v>
      </c>
      <c r="AV49" s="122">
        <v>9575</v>
      </c>
      <c r="AW49" s="122">
        <v>155</v>
      </c>
      <c r="AX49" s="122">
        <v>5706</v>
      </c>
      <c r="AY49" s="122">
        <v>95</v>
      </c>
      <c r="AZ49" s="122">
        <v>664.8427672955975</v>
      </c>
      <c r="BA49" s="13"/>
    </row>
    <row r="50" spans="1:53" ht="19.5" customHeight="1">
      <c r="A50" s="21" t="s">
        <v>36</v>
      </c>
      <c r="B50" s="120">
        <v>38</v>
      </c>
      <c r="C50" s="120" t="s">
        <v>7</v>
      </c>
      <c r="D50" s="121">
        <v>1</v>
      </c>
      <c r="E50" s="122">
        <v>87</v>
      </c>
      <c r="F50" s="122">
        <v>2888</v>
      </c>
      <c r="G50" s="122">
        <v>38</v>
      </c>
      <c r="H50" s="122">
        <v>201</v>
      </c>
      <c r="I50" s="122">
        <v>87</v>
      </c>
      <c r="J50" s="122">
        <v>179</v>
      </c>
      <c r="K50" s="122">
        <v>22</v>
      </c>
      <c r="L50" s="122">
        <v>256</v>
      </c>
      <c r="M50" s="122">
        <v>0</v>
      </c>
      <c r="N50" s="122">
        <v>0</v>
      </c>
      <c r="O50" s="122">
        <v>69</v>
      </c>
      <c r="P50" s="122">
        <v>82</v>
      </c>
      <c r="Q50" s="122">
        <v>1</v>
      </c>
      <c r="R50" s="122">
        <v>620</v>
      </c>
      <c r="S50" s="122">
        <v>0</v>
      </c>
      <c r="T50" s="122">
        <v>0</v>
      </c>
      <c r="U50" s="122">
        <v>14</v>
      </c>
      <c r="V50" s="122">
        <v>549</v>
      </c>
      <c r="W50" s="122">
        <v>0</v>
      </c>
      <c r="X50" s="122">
        <v>0</v>
      </c>
      <c r="Y50" s="122">
        <v>0</v>
      </c>
      <c r="Z50" s="122">
        <v>0</v>
      </c>
      <c r="AA50" s="122">
        <v>0</v>
      </c>
      <c r="AB50" s="122">
        <v>0</v>
      </c>
      <c r="AC50" s="122">
        <v>0</v>
      </c>
      <c r="AD50" s="122">
        <v>0</v>
      </c>
      <c r="AE50" s="122">
        <v>0</v>
      </c>
      <c r="AF50" s="122">
        <v>0</v>
      </c>
      <c r="AG50" s="122">
        <v>0</v>
      </c>
      <c r="AH50" s="122">
        <v>0</v>
      </c>
      <c r="AI50" s="122">
        <v>44</v>
      </c>
      <c r="AJ50" s="122">
        <v>250</v>
      </c>
      <c r="AK50" s="122">
        <v>0</v>
      </c>
      <c r="AL50" s="122">
        <v>0</v>
      </c>
      <c r="AM50" s="122">
        <v>0</v>
      </c>
      <c r="AN50" s="122">
        <v>0</v>
      </c>
      <c r="AO50" s="122">
        <v>0</v>
      </c>
      <c r="AP50" s="122">
        <v>0</v>
      </c>
      <c r="AQ50" s="122">
        <v>0</v>
      </c>
      <c r="AR50" s="122">
        <v>0</v>
      </c>
      <c r="AS50" s="122">
        <v>0</v>
      </c>
      <c r="AT50" s="122">
        <v>0</v>
      </c>
      <c r="AU50" s="122">
        <v>82</v>
      </c>
      <c r="AV50" s="122">
        <v>8916</v>
      </c>
      <c r="AW50" s="122">
        <v>82</v>
      </c>
      <c r="AX50" s="122">
        <v>5335</v>
      </c>
      <c r="AY50" s="122">
        <v>45</v>
      </c>
      <c r="AZ50" s="122">
        <v>618.471264367816</v>
      </c>
      <c r="BA50" s="13"/>
    </row>
    <row r="51" spans="1:53" ht="19.5" customHeight="1">
      <c r="A51" s="21" t="s">
        <v>37</v>
      </c>
      <c r="B51" s="120">
        <v>42</v>
      </c>
      <c r="C51" s="120" t="s">
        <v>7</v>
      </c>
      <c r="D51" s="121">
        <v>8</v>
      </c>
      <c r="E51" s="122">
        <v>119</v>
      </c>
      <c r="F51" s="122">
        <v>3176</v>
      </c>
      <c r="G51" s="122">
        <v>59</v>
      </c>
      <c r="H51" s="122">
        <v>191</v>
      </c>
      <c r="I51" s="122">
        <v>118</v>
      </c>
      <c r="J51" s="122">
        <v>104</v>
      </c>
      <c r="K51" s="122">
        <v>13</v>
      </c>
      <c r="L51" s="122">
        <v>266</v>
      </c>
      <c r="M51" s="122">
        <v>0</v>
      </c>
      <c r="N51" s="122">
        <v>0</v>
      </c>
      <c r="O51" s="122">
        <v>78</v>
      </c>
      <c r="P51" s="122">
        <v>40</v>
      </c>
      <c r="Q51" s="122">
        <v>0</v>
      </c>
      <c r="R51" s="122">
        <v>0</v>
      </c>
      <c r="S51" s="122">
        <v>0</v>
      </c>
      <c r="T51" s="122">
        <v>0</v>
      </c>
      <c r="U51" s="122">
        <v>21</v>
      </c>
      <c r="V51" s="122">
        <v>564</v>
      </c>
      <c r="W51" s="122">
        <v>0</v>
      </c>
      <c r="X51" s="122">
        <v>0</v>
      </c>
      <c r="Y51" s="122">
        <v>0</v>
      </c>
      <c r="Z51" s="122">
        <v>0</v>
      </c>
      <c r="AA51" s="122">
        <v>0</v>
      </c>
      <c r="AB51" s="122">
        <v>0</v>
      </c>
      <c r="AC51" s="122">
        <v>0</v>
      </c>
      <c r="AD51" s="122">
        <v>0</v>
      </c>
      <c r="AE51" s="122">
        <v>0</v>
      </c>
      <c r="AF51" s="122">
        <v>0</v>
      </c>
      <c r="AG51" s="122">
        <v>0</v>
      </c>
      <c r="AH51" s="122">
        <v>0</v>
      </c>
      <c r="AI51" s="122">
        <v>71</v>
      </c>
      <c r="AJ51" s="122">
        <v>503</v>
      </c>
      <c r="AK51" s="122">
        <v>0</v>
      </c>
      <c r="AL51" s="122">
        <v>0</v>
      </c>
      <c r="AM51" s="122">
        <v>0</v>
      </c>
      <c r="AN51" s="122">
        <v>0</v>
      </c>
      <c r="AO51" s="122">
        <v>0</v>
      </c>
      <c r="AP51" s="122">
        <v>0</v>
      </c>
      <c r="AQ51" s="122">
        <v>0</v>
      </c>
      <c r="AR51" s="122">
        <v>0</v>
      </c>
      <c r="AS51" s="122">
        <v>0</v>
      </c>
      <c r="AT51" s="122">
        <v>0</v>
      </c>
      <c r="AU51" s="122">
        <v>113</v>
      </c>
      <c r="AV51" s="122">
        <v>9498</v>
      </c>
      <c r="AW51" s="122">
        <v>113</v>
      </c>
      <c r="AX51" s="122">
        <v>5809</v>
      </c>
      <c r="AY51" s="122">
        <v>67</v>
      </c>
      <c r="AZ51" s="122">
        <v>652.7394957983194</v>
      </c>
      <c r="BA51" s="13"/>
    </row>
    <row r="52" spans="1:53" ht="19.5" customHeight="1">
      <c r="A52" s="21" t="s">
        <v>38</v>
      </c>
      <c r="B52" s="120">
        <v>41</v>
      </c>
      <c r="C52" s="120" t="s">
        <v>7</v>
      </c>
      <c r="D52" s="121">
        <v>8</v>
      </c>
      <c r="E52" s="122">
        <v>128</v>
      </c>
      <c r="F52" s="122">
        <v>3075</v>
      </c>
      <c r="G52" s="122">
        <v>65</v>
      </c>
      <c r="H52" s="122">
        <v>212</v>
      </c>
      <c r="I52" s="122">
        <v>128</v>
      </c>
      <c r="J52" s="122">
        <v>101</v>
      </c>
      <c r="K52" s="122">
        <v>21</v>
      </c>
      <c r="L52" s="122">
        <v>260</v>
      </c>
      <c r="M52" s="122">
        <v>0</v>
      </c>
      <c r="N52" s="122">
        <v>0</v>
      </c>
      <c r="O52" s="122">
        <v>72</v>
      </c>
      <c r="P52" s="122">
        <v>54</v>
      </c>
      <c r="Q52" s="122">
        <v>0</v>
      </c>
      <c r="R52" s="122">
        <v>0</v>
      </c>
      <c r="S52" s="122">
        <v>4</v>
      </c>
      <c r="T52" s="122">
        <v>25</v>
      </c>
      <c r="U52" s="122">
        <v>41</v>
      </c>
      <c r="V52" s="122">
        <v>431</v>
      </c>
      <c r="W52" s="122">
        <v>0</v>
      </c>
      <c r="X52" s="122">
        <v>0</v>
      </c>
      <c r="Y52" s="122">
        <v>0</v>
      </c>
      <c r="Z52" s="122">
        <v>0</v>
      </c>
      <c r="AA52" s="122">
        <v>0</v>
      </c>
      <c r="AB52" s="122">
        <v>0</v>
      </c>
      <c r="AC52" s="122">
        <v>0</v>
      </c>
      <c r="AD52" s="122">
        <v>0</v>
      </c>
      <c r="AE52" s="122">
        <v>0</v>
      </c>
      <c r="AF52" s="122">
        <v>0</v>
      </c>
      <c r="AG52" s="122">
        <v>0</v>
      </c>
      <c r="AH52" s="122">
        <v>0</v>
      </c>
      <c r="AI52" s="122">
        <v>77</v>
      </c>
      <c r="AJ52" s="122">
        <v>974</v>
      </c>
      <c r="AK52" s="122">
        <v>0</v>
      </c>
      <c r="AL52" s="122">
        <v>0</v>
      </c>
      <c r="AM52" s="122">
        <v>23</v>
      </c>
      <c r="AN52" s="122">
        <v>89</v>
      </c>
      <c r="AO52" s="122">
        <v>0</v>
      </c>
      <c r="AP52" s="122">
        <v>0</v>
      </c>
      <c r="AQ52" s="122">
        <v>0</v>
      </c>
      <c r="AR52" s="122">
        <v>0</v>
      </c>
      <c r="AS52" s="122">
        <v>0</v>
      </c>
      <c r="AT52" s="122">
        <v>0</v>
      </c>
      <c r="AU52" s="122">
        <v>126</v>
      </c>
      <c r="AV52" s="122">
        <v>9151</v>
      </c>
      <c r="AW52" s="122">
        <v>123</v>
      </c>
      <c r="AX52" s="122">
        <v>5547</v>
      </c>
      <c r="AY52" s="122">
        <v>86</v>
      </c>
      <c r="AZ52" s="122">
        <v>1022.4375</v>
      </c>
      <c r="BA52" s="13"/>
    </row>
    <row r="53" spans="1:53" ht="19.5" customHeight="1">
      <c r="A53" s="21" t="s">
        <v>39</v>
      </c>
      <c r="B53" s="120">
        <v>40</v>
      </c>
      <c r="C53" s="120" t="s">
        <v>7</v>
      </c>
      <c r="D53" s="121">
        <v>1</v>
      </c>
      <c r="E53" s="122">
        <v>122</v>
      </c>
      <c r="F53" s="122">
        <v>2877</v>
      </c>
      <c r="G53" s="122">
        <v>52</v>
      </c>
      <c r="H53" s="122">
        <v>216</v>
      </c>
      <c r="I53" s="122">
        <v>122</v>
      </c>
      <c r="J53" s="122">
        <v>184</v>
      </c>
      <c r="K53" s="122">
        <v>22</v>
      </c>
      <c r="L53" s="122">
        <v>265</v>
      </c>
      <c r="M53" s="122">
        <v>0</v>
      </c>
      <c r="N53" s="122">
        <v>0</v>
      </c>
      <c r="O53" s="122">
        <v>88</v>
      </c>
      <c r="P53" s="122">
        <v>60</v>
      </c>
      <c r="Q53" s="122">
        <v>0</v>
      </c>
      <c r="R53" s="122">
        <v>0</v>
      </c>
      <c r="S53" s="122">
        <v>0</v>
      </c>
      <c r="T53" s="122">
        <v>0</v>
      </c>
      <c r="U53" s="122">
        <v>21</v>
      </c>
      <c r="V53" s="122">
        <v>614</v>
      </c>
      <c r="W53" s="122">
        <v>0</v>
      </c>
      <c r="X53" s="122">
        <v>0</v>
      </c>
      <c r="Y53" s="122">
        <v>0</v>
      </c>
      <c r="Z53" s="122">
        <v>0</v>
      </c>
      <c r="AA53" s="122">
        <v>0</v>
      </c>
      <c r="AB53" s="122">
        <v>0</v>
      </c>
      <c r="AC53" s="122">
        <v>0</v>
      </c>
      <c r="AD53" s="122">
        <v>0</v>
      </c>
      <c r="AE53" s="122">
        <v>0</v>
      </c>
      <c r="AF53" s="122">
        <v>0</v>
      </c>
      <c r="AG53" s="122">
        <v>0</v>
      </c>
      <c r="AH53" s="122">
        <v>0</v>
      </c>
      <c r="AI53" s="122">
        <v>84</v>
      </c>
      <c r="AJ53" s="122">
        <v>532</v>
      </c>
      <c r="AK53" s="122">
        <v>52</v>
      </c>
      <c r="AL53" s="122">
        <v>49</v>
      </c>
      <c r="AM53" s="122">
        <v>0</v>
      </c>
      <c r="AN53" s="122">
        <v>0</v>
      </c>
      <c r="AO53" s="122">
        <v>0</v>
      </c>
      <c r="AP53" s="122">
        <v>0</v>
      </c>
      <c r="AQ53" s="122">
        <v>2</v>
      </c>
      <c r="AR53" s="122">
        <v>117</v>
      </c>
      <c r="AS53" s="122">
        <v>0</v>
      </c>
      <c r="AT53" s="122">
        <v>0</v>
      </c>
      <c r="AU53" s="122">
        <v>123</v>
      </c>
      <c r="AV53" s="122">
        <v>8772</v>
      </c>
      <c r="AW53" s="122">
        <v>118</v>
      </c>
      <c r="AX53" s="122">
        <v>4620</v>
      </c>
      <c r="AY53" s="122">
        <v>50</v>
      </c>
      <c r="AZ53" s="122">
        <v>861.9180327868852</v>
      </c>
      <c r="BA53" s="13"/>
    </row>
    <row r="54" spans="1:53" ht="19.5" customHeight="1">
      <c r="A54" s="21" t="s">
        <v>40</v>
      </c>
      <c r="B54" s="120">
        <v>39</v>
      </c>
      <c r="C54" s="120" t="s">
        <v>7</v>
      </c>
      <c r="D54" s="121">
        <v>1</v>
      </c>
      <c r="E54" s="122">
        <v>120</v>
      </c>
      <c r="F54" s="122">
        <v>2785</v>
      </c>
      <c r="G54" s="122">
        <v>60</v>
      </c>
      <c r="H54" s="122">
        <v>188</v>
      </c>
      <c r="I54" s="122">
        <v>120</v>
      </c>
      <c r="J54" s="122">
        <v>180</v>
      </c>
      <c r="K54" s="122">
        <v>21</v>
      </c>
      <c r="L54" s="122">
        <v>263</v>
      </c>
      <c r="M54" s="122">
        <v>0</v>
      </c>
      <c r="N54" s="122">
        <v>0</v>
      </c>
      <c r="O54" s="122">
        <v>64</v>
      </c>
      <c r="P54" s="122">
        <v>62</v>
      </c>
      <c r="Q54" s="122">
        <v>0</v>
      </c>
      <c r="R54" s="122">
        <v>0</v>
      </c>
      <c r="S54" s="122">
        <v>0</v>
      </c>
      <c r="T54" s="122">
        <v>0</v>
      </c>
      <c r="U54" s="122">
        <v>23</v>
      </c>
      <c r="V54" s="122">
        <v>617</v>
      </c>
      <c r="W54" s="122">
        <v>0</v>
      </c>
      <c r="X54" s="122">
        <v>0</v>
      </c>
      <c r="Y54" s="122">
        <v>0</v>
      </c>
      <c r="Z54" s="122">
        <v>0</v>
      </c>
      <c r="AA54" s="122">
        <v>0</v>
      </c>
      <c r="AB54" s="122">
        <v>0</v>
      </c>
      <c r="AC54" s="122">
        <v>0</v>
      </c>
      <c r="AD54" s="122">
        <v>0</v>
      </c>
      <c r="AE54" s="122">
        <v>0</v>
      </c>
      <c r="AF54" s="122">
        <v>0</v>
      </c>
      <c r="AG54" s="122">
        <v>0</v>
      </c>
      <c r="AH54" s="122">
        <v>0</v>
      </c>
      <c r="AI54" s="122">
        <v>74</v>
      </c>
      <c r="AJ54" s="122">
        <v>348</v>
      </c>
      <c r="AK54" s="122">
        <v>50</v>
      </c>
      <c r="AL54" s="122">
        <v>64</v>
      </c>
      <c r="AM54" s="122">
        <v>0</v>
      </c>
      <c r="AN54" s="122">
        <v>0</v>
      </c>
      <c r="AO54" s="122">
        <v>0</v>
      </c>
      <c r="AP54" s="122">
        <v>0</v>
      </c>
      <c r="AQ54" s="122">
        <v>0</v>
      </c>
      <c r="AR54" s="122">
        <v>0</v>
      </c>
      <c r="AS54" s="122">
        <v>0</v>
      </c>
      <c r="AT54" s="122">
        <v>0</v>
      </c>
      <c r="AU54" s="122">
        <v>117</v>
      </c>
      <c r="AV54" s="122">
        <v>8393</v>
      </c>
      <c r="AW54" s="122">
        <v>116</v>
      </c>
      <c r="AX54" s="122">
        <v>5018</v>
      </c>
      <c r="AY54" s="122">
        <v>70</v>
      </c>
      <c r="AZ54" s="122">
        <v>712.6166666666667</v>
      </c>
      <c r="BA54" s="13"/>
    </row>
    <row r="55" spans="1:53" ht="19.5" customHeight="1">
      <c r="A55" s="21" t="s">
        <v>41</v>
      </c>
      <c r="B55" s="120">
        <v>40</v>
      </c>
      <c r="C55" s="120" t="s">
        <v>7</v>
      </c>
      <c r="D55" s="121">
        <v>1</v>
      </c>
      <c r="E55" s="122">
        <v>74</v>
      </c>
      <c r="F55" s="122">
        <v>3012</v>
      </c>
      <c r="G55" s="122">
        <v>27</v>
      </c>
      <c r="H55" s="122">
        <v>147</v>
      </c>
      <c r="I55" s="122">
        <v>74</v>
      </c>
      <c r="J55" s="122">
        <v>112</v>
      </c>
      <c r="K55" s="122">
        <v>8</v>
      </c>
      <c r="L55" s="122">
        <v>253</v>
      </c>
      <c r="M55" s="122">
        <v>0</v>
      </c>
      <c r="N55" s="122">
        <v>0</v>
      </c>
      <c r="O55" s="122">
        <v>46</v>
      </c>
      <c r="P55" s="122">
        <v>74</v>
      </c>
      <c r="Q55" s="122">
        <v>0</v>
      </c>
      <c r="R55" s="122">
        <v>0</v>
      </c>
      <c r="S55" s="122">
        <v>0</v>
      </c>
      <c r="T55" s="122">
        <v>0</v>
      </c>
      <c r="U55" s="122">
        <v>18</v>
      </c>
      <c r="V55" s="122">
        <v>671</v>
      </c>
      <c r="W55" s="122">
        <v>0</v>
      </c>
      <c r="X55" s="122">
        <v>0</v>
      </c>
      <c r="Y55" s="122">
        <v>0</v>
      </c>
      <c r="Z55" s="122">
        <v>0</v>
      </c>
      <c r="AA55" s="122">
        <v>0</v>
      </c>
      <c r="AB55" s="122">
        <v>0</v>
      </c>
      <c r="AC55" s="122">
        <v>0</v>
      </c>
      <c r="AD55" s="122">
        <v>0</v>
      </c>
      <c r="AE55" s="122">
        <v>0</v>
      </c>
      <c r="AF55" s="122">
        <v>0</v>
      </c>
      <c r="AG55" s="122">
        <v>0</v>
      </c>
      <c r="AH55" s="122">
        <v>0</v>
      </c>
      <c r="AI55" s="122">
        <v>48</v>
      </c>
      <c r="AJ55" s="122">
        <v>638</v>
      </c>
      <c r="AK55" s="122">
        <v>36</v>
      </c>
      <c r="AL55" s="122">
        <v>77</v>
      </c>
      <c r="AM55" s="122">
        <v>0</v>
      </c>
      <c r="AN55" s="122">
        <v>0</v>
      </c>
      <c r="AO55" s="122">
        <v>0</v>
      </c>
      <c r="AP55" s="122">
        <v>0</v>
      </c>
      <c r="AQ55" s="122">
        <v>0</v>
      </c>
      <c r="AR55" s="122">
        <v>0</v>
      </c>
      <c r="AS55" s="122">
        <v>0</v>
      </c>
      <c r="AT55" s="122">
        <v>0</v>
      </c>
      <c r="AU55" s="122">
        <v>74</v>
      </c>
      <c r="AV55" s="122">
        <v>9387</v>
      </c>
      <c r="AW55" s="122">
        <v>72</v>
      </c>
      <c r="AX55" s="122">
        <v>5436</v>
      </c>
      <c r="AY55" s="122">
        <v>44</v>
      </c>
      <c r="AZ55" s="122">
        <v>853.5</v>
      </c>
      <c r="BA55" s="13"/>
    </row>
    <row r="56" spans="1:53" ht="19.5" customHeight="1">
      <c r="A56" s="21" t="s">
        <v>42</v>
      </c>
      <c r="B56" s="120">
        <v>41</v>
      </c>
      <c r="C56" s="120" t="s">
        <v>7</v>
      </c>
      <c r="D56" s="121">
        <v>2</v>
      </c>
      <c r="E56" s="122">
        <v>105</v>
      </c>
      <c r="F56" s="122">
        <v>3008</v>
      </c>
      <c r="G56" s="122">
        <v>39</v>
      </c>
      <c r="H56" s="122">
        <v>234</v>
      </c>
      <c r="I56" s="122">
        <v>105</v>
      </c>
      <c r="J56" s="122">
        <v>97</v>
      </c>
      <c r="K56" s="122">
        <v>11</v>
      </c>
      <c r="L56" s="122">
        <v>254</v>
      </c>
      <c r="M56" s="122">
        <v>0</v>
      </c>
      <c r="N56" s="122">
        <v>0</v>
      </c>
      <c r="O56" s="122">
        <v>84</v>
      </c>
      <c r="P56" s="122">
        <v>50</v>
      </c>
      <c r="Q56" s="122">
        <v>0</v>
      </c>
      <c r="R56" s="122">
        <v>0</v>
      </c>
      <c r="S56" s="122">
        <v>0</v>
      </c>
      <c r="T56" s="122">
        <v>0</v>
      </c>
      <c r="U56" s="122">
        <v>26</v>
      </c>
      <c r="V56" s="122">
        <v>549</v>
      </c>
      <c r="W56" s="122">
        <v>0</v>
      </c>
      <c r="X56" s="122">
        <v>0</v>
      </c>
      <c r="Y56" s="122">
        <v>0</v>
      </c>
      <c r="Z56" s="122">
        <v>0</v>
      </c>
      <c r="AA56" s="122">
        <v>0</v>
      </c>
      <c r="AB56" s="122">
        <v>0</v>
      </c>
      <c r="AC56" s="122">
        <v>0</v>
      </c>
      <c r="AD56" s="122">
        <v>0</v>
      </c>
      <c r="AE56" s="122">
        <v>0</v>
      </c>
      <c r="AF56" s="122">
        <v>0</v>
      </c>
      <c r="AG56" s="122">
        <v>0</v>
      </c>
      <c r="AH56" s="122">
        <v>0</v>
      </c>
      <c r="AI56" s="122">
        <v>68</v>
      </c>
      <c r="AJ56" s="122">
        <v>422</v>
      </c>
      <c r="AK56" s="122">
        <v>16</v>
      </c>
      <c r="AL56" s="122">
        <v>48</v>
      </c>
      <c r="AM56" s="122">
        <v>0</v>
      </c>
      <c r="AN56" s="122">
        <v>0</v>
      </c>
      <c r="AO56" s="122">
        <v>0</v>
      </c>
      <c r="AP56" s="122">
        <v>0</v>
      </c>
      <c r="AQ56" s="122">
        <v>15</v>
      </c>
      <c r="AR56" s="122">
        <v>202</v>
      </c>
      <c r="AS56" s="122">
        <v>0</v>
      </c>
      <c r="AT56" s="122">
        <v>0</v>
      </c>
      <c r="AU56" s="122">
        <v>103</v>
      </c>
      <c r="AV56" s="122">
        <v>8951</v>
      </c>
      <c r="AW56" s="122">
        <v>101</v>
      </c>
      <c r="AX56" s="122">
        <v>5384</v>
      </c>
      <c r="AY56" s="122">
        <v>60</v>
      </c>
      <c r="AZ56" s="122">
        <v>695.9333333333333</v>
      </c>
      <c r="BA56" s="13"/>
    </row>
    <row r="57" spans="1:53" ht="19.5" customHeight="1">
      <c r="A57" s="21" t="s">
        <v>43</v>
      </c>
      <c r="B57" s="120">
        <v>38</v>
      </c>
      <c r="C57" s="120" t="s">
        <v>7</v>
      </c>
      <c r="D57" s="121">
        <v>1</v>
      </c>
      <c r="E57" s="122">
        <v>223</v>
      </c>
      <c r="F57" s="122">
        <v>2905</v>
      </c>
      <c r="G57" s="122">
        <v>84</v>
      </c>
      <c r="H57" s="122">
        <v>194</v>
      </c>
      <c r="I57" s="122">
        <v>223</v>
      </c>
      <c r="J57" s="122">
        <v>92</v>
      </c>
      <c r="K57" s="122">
        <v>42</v>
      </c>
      <c r="L57" s="122">
        <v>268</v>
      </c>
      <c r="M57" s="122">
        <v>0</v>
      </c>
      <c r="N57" s="122">
        <v>0</v>
      </c>
      <c r="O57" s="122">
        <v>188</v>
      </c>
      <c r="P57" s="122">
        <v>49</v>
      </c>
      <c r="Q57" s="122">
        <v>0</v>
      </c>
      <c r="R57" s="122">
        <v>0</v>
      </c>
      <c r="S57" s="122">
        <v>13</v>
      </c>
      <c r="T57" s="122">
        <v>30</v>
      </c>
      <c r="U57" s="122">
        <v>31</v>
      </c>
      <c r="V57" s="122">
        <v>620</v>
      </c>
      <c r="W57" s="122">
        <v>0</v>
      </c>
      <c r="X57" s="122">
        <v>0</v>
      </c>
      <c r="Y57" s="122">
        <v>0</v>
      </c>
      <c r="Z57" s="122">
        <v>0</v>
      </c>
      <c r="AA57" s="122">
        <v>0</v>
      </c>
      <c r="AB57" s="122">
        <v>0</v>
      </c>
      <c r="AC57" s="122">
        <v>0</v>
      </c>
      <c r="AD57" s="122">
        <v>0</v>
      </c>
      <c r="AE57" s="122">
        <v>0</v>
      </c>
      <c r="AF57" s="122">
        <v>0</v>
      </c>
      <c r="AG57" s="122">
        <v>0</v>
      </c>
      <c r="AH57" s="122">
        <v>0</v>
      </c>
      <c r="AI57" s="122">
        <v>137</v>
      </c>
      <c r="AJ57" s="122">
        <v>379</v>
      </c>
      <c r="AK57" s="122">
        <v>16</v>
      </c>
      <c r="AL57" s="122">
        <v>48</v>
      </c>
      <c r="AM57" s="122">
        <v>1</v>
      </c>
      <c r="AN57" s="122">
        <v>240</v>
      </c>
      <c r="AO57" s="122">
        <v>0</v>
      </c>
      <c r="AP57" s="122">
        <v>0</v>
      </c>
      <c r="AQ57" s="122">
        <v>0</v>
      </c>
      <c r="AR57" s="122">
        <v>0</v>
      </c>
      <c r="AS57" s="122">
        <v>0</v>
      </c>
      <c r="AT57" s="122">
        <v>0</v>
      </c>
      <c r="AU57" s="122">
        <v>205</v>
      </c>
      <c r="AV57" s="122">
        <v>8580</v>
      </c>
      <c r="AW57" s="122">
        <v>203</v>
      </c>
      <c r="AX57" s="122">
        <v>5159</v>
      </c>
      <c r="AY57" s="122">
        <v>136</v>
      </c>
      <c r="AZ57" s="122">
        <v>582.1569506726457</v>
      </c>
      <c r="BA57" s="13"/>
    </row>
    <row r="58" spans="1:53" ht="19.5" customHeight="1">
      <c r="A58" s="21" t="s">
        <v>44</v>
      </c>
      <c r="B58" s="120">
        <v>41</v>
      </c>
      <c r="C58" s="120" t="s">
        <v>7</v>
      </c>
      <c r="D58" s="121">
        <v>3</v>
      </c>
      <c r="E58" s="122">
        <v>119</v>
      </c>
      <c r="F58" s="122">
        <v>3054</v>
      </c>
      <c r="G58" s="122">
        <v>58</v>
      </c>
      <c r="H58" s="122">
        <v>225</v>
      </c>
      <c r="I58" s="122">
        <v>0</v>
      </c>
      <c r="J58" s="122">
        <v>0</v>
      </c>
      <c r="K58" s="122">
        <v>25</v>
      </c>
      <c r="L58" s="122">
        <v>250</v>
      </c>
      <c r="M58" s="122">
        <v>0</v>
      </c>
      <c r="N58" s="122">
        <v>0</v>
      </c>
      <c r="O58" s="122">
        <v>103</v>
      </c>
      <c r="P58" s="122">
        <v>84</v>
      </c>
      <c r="Q58" s="122">
        <v>0</v>
      </c>
      <c r="R58" s="122">
        <v>0</v>
      </c>
      <c r="S58" s="122">
        <v>0</v>
      </c>
      <c r="T58" s="122">
        <v>0</v>
      </c>
      <c r="U58" s="122">
        <v>27</v>
      </c>
      <c r="V58" s="122">
        <v>505</v>
      </c>
      <c r="W58" s="122">
        <v>0</v>
      </c>
      <c r="X58" s="122">
        <v>0</v>
      </c>
      <c r="Y58" s="122">
        <v>0</v>
      </c>
      <c r="Z58" s="122">
        <v>0</v>
      </c>
      <c r="AA58" s="122">
        <v>0</v>
      </c>
      <c r="AB58" s="122">
        <v>0</v>
      </c>
      <c r="AC58" s="122">
        <v>0</v>
      </c>
      <c r="AD58" s="122">
        <v>0</v>
      </c>
      <c r="AE58" s="122">
        <v>0</v>
      </c>
      <c r="AF58" s="122">
        <v>0</v>
      </c>
      <c r="AG58" s="122">
        <v>0</v>
      </c>
      <c r="AH58" s="122">
        <v>0</v>
      </c>
      <c r="AI58" s="122">
        <v>63</v>
      </c>
      <c r="AJ58" s="122">
        <v>364</v>
      </c>
      <c r="AK58" s="122">
        <v>19</v>
      </c>
      <c r="AL58" s="122">
        <v>48</v>
      </c>
      <c r="AM58" s="122">
        <v>0</v>
      </c>
      <c r="AN58" s="122">
        <v>0</v>
      </c>
      <c r="AO58" s="122">
        <v>0</v>
      </c>
      <c r="AP58" s="122">
        <v>0</v>
      </c>
      <c r="AQ58" s="122">
        <v>6</v>
      </c>
      <c r="AR58" s="122">
        <v>100</v>
      </c>
      <c r="AS58" s="122">
        <v>0</v>
      </c>
      <c r="AT58" s="122">
        <v>0</v>
      </c>
      <c r="AU58" s="122">
        <v>124</v>
      </c>
      <c r="AV58" s="122">
        <v>8712</v>
      </c>
      <c r="AW58" s="122">
        <v>121</v>
      </c>
      <c r="AX58" s="122">
        <v>5386</v>
      </c>
      <c r="AY58" s="122">
        <v>76</v>
      </c>
      <c r="AZ58" s="122">
        <v>554.8823529411765</v>
      </c>
      <c r="BA58" s="13"/>
    </row>
    <row r="59" spans="1:53" ht="19.5" customHeight="1">
      <c r="A59" s="21" t="s">
        <v>45</v>
      </c>
      <c r="B59" s="120">
        <v>44</v>
      </c>
      <c r="C59" s="120" t="s">
        <v>7</v>
      </c>
      <c r="D59" s="121">
        <v>7</v>
      </c>
      <c r="E59" s="122">
        <v>124</v>
      </c>
      <c r="F59" s="122">
        <v>3342</v>
      </c>
      <c r="G59" s="122">
        <v>61</v>
      </c>
      <c r="H59" s="122">
        <v>199</v>
      </c>
      <c r="I59" s="122">
        <v>0</v>
      </c>
      <c r="J59" s="122">
        <v>0</v>
      </c>
      <c r="K59" s="122">
        <v>11</v>
      </c>
      <c r="L59" s="122">
        <v>233</v>
      </c>
      <c r="M59" s="122">
        <v>0</v>
      </c>
      <c r="N59" s="122">
        <v>0</v>
      </c>
      <c r="O59" s="122">
        <v>90</v>
      </c>
      <c r="P59" s="122">
        <v>56</v>
      </c>
      <c r="Q59" s="122">
        <v>0</v>
      </c>
      <c r="R59" s="122">
        <v>0</v>
      </c>
      <c r="S59" s="122">
        <v>1</v>
      </c>
      <c r="T59" s="122">
        <v>6</v>
      </c>
      <c r="U59" s="122">
        <v>56</v>
      </c>
      <c r="V59" s="122">
        <v>464</v>
      </c>
      <c r="W59" s="122">
        <v>0</v>
      </c>
      <c r="X59" s="122">
        <v>0</v>
      </c>
      <c r="Y59" s="122">
        <v>0</v>
      </c>
      <c r="Z59" s="122">
        <v>0</v>
      </c>
      <c r="AA59" s="122">
        <v>0</v>
      </c>
      <c r="AB59" s="122">
        <v>0</v>
      </c>
      <c r="AC59" s="122">
        <v>0</v>
      </c>
      <c r="AD59" s="122">
        <v>0</v>
      </c>
      <c r="AE59" s="122">
        <v>0</v>
      </c>
      <c r="AF59" s="122">
        <v>0</v>
      </c>
      <c r="AG59" s="122">
        <v>0</v>
      </c>
      <c r="AH59" s="122">
        <v>0</v>
      </c>
      <c r="AI59" s="122">
        <v>48</v>
      </c>
      <c r="AJ59" s="122">
        <v>312</v>
      </c>
      <c r="AK59" s="122">
        <v>15</v>
      </c>
      <c r="AL59" s="122">
        <v>50</v>
      </c>
      <c r="AM59" s="122">
        <v>0</v>
      </c>
      <c r="AN59" s="122">
        <v>0</v>
      </c>
      <c r="AO59" s="122">
        <v>0</v>
      </c>
      <c r="AP59" s="122">
        <v>0</v>
      </c>
      <c r="AQ59" s="122">
        <v>2</v>
      </c>
      <c r="AR59" s="122">
        <v>44</v>
      </c>
      <c r="AS59" s="122">
        <v>0</v>
      </c>
      <c r="AT59" s="122">
        <v>0</v>
      </c>
      <c r="AU59" s="122">
        <v>124</v>
      </c>
      <c r="AV59" s="122">
        <v>9693</v>
      </c>
      <c r="AW59" s="122">
        <v>123</v>
      </c>
      <c r="AX59" s="122">
        <v>5920</v>
      </c>
      <c r="AY59" s="122">
        <v>94</v>
      </c>
      <c r="AZ59" s="122">
        <v>496.33870967741933</v>
      </c>
      <c r="BA59" s="13"/>
    </row>
    <row r="60" spans="1:53" ht="19.5" customHeight="1">
      <c r="A60" s="21" t="s">
        <v>46</v>
      </c>
      <c r="B60" s="120">
        <v>40</v>
      </c>
      <c r="C60" s="120" t="s">
        <v>7</v>
      </c>
      <c r="D60" s="121">
        <v>7</v>
      </c>
      <c r="E60" s="122">
        <v>175</v>
      </c>
      <c r="F60" s="122">
        <v>3110</v>
      </c>
      <c r="G60" s="122">
        <v>77</v>
      </c>
      <c r="H60" s="122">
        <v>191</v>
      </c>
      <c r="I60" s="122">
        <v>175</v>
      </c>
      <c r="J60" s="122">
        <v>102</v>
      </c>
      <c r="K60" s="122">
        <v>34</v>
      </c>
      <c r="L60" s="122">
        <v>259</v>
      </c>
      <c r="M60" s="122">
        <v>0</v>
      </c>
      <c r="N60" s="122">
        <v>0</v>
      </c>
      <c r="O60" s="122">
        <v>106</v>
      </c>
      <c r="P60" s="122">
        <v>55</v>
      </c>
      <c r="Q60" s="122">
        <v>0</v>
      </c>
      <c r="R60" s="122">
        <v>0</v>
      </c>
      <c r="S60" s="122">
        <v>0</v>
      </c>
      <c r="T60" s="122">
        <v>0</v>
      </c>
      <c r="U60" s="122">
        <v>63</v>
      </c>
      <c r="V60" s="122">
        <v>569</v>
      </c>
      <c r="W60" s="122">
        <v>0</v>
      </c>
      <c r="X60" s="122">
        <v>0</v>
      </c>
      <c r="Y60" s="122">
        <v>0</v>
      </c>
      <c r="Z60" s="122">
        <v>0</v>
      </c>
      <c r="AA60" s="122">
        <v>0</v>
      </c>
      <c r="AB60" s="122">
        <v>0</v>
      </c>
      <c r="AC60" s="122">
        <v>0</v>
      </c>
      <c r="AD60" s="122">
        <v>0</v>
      </c>
      <c r="AE60" s="122">
        <v>0</v>
      </c>
      <c r="AF60" s="122">
        <v>0</v>
      </c>
      <c r="AG60" s="122">
        <v>0</v>
      </c>
      <c r="AH60" s="122">
        <v>0</v>
      </c>
      <c r="AI60" s="122">
        <v>83</v>
      </c>
      <c r="AJ60" s="122">
        <v>508</v>
      </c>
      <c r="AK60" s="122">
        <v>0</v>
      </c>
      <c r="AL60" s="122">
        <v>0</v>
      </c>
      <c r="AM60" s="122">
        <v>0</v>
      </c>
      <c r="AN60" s="122">
        <v>0</v>
      </c>
      <c r="AO60" s="122">
        <v>0</v>
      </c>
      <c r="AP60" s="122">
        <v>0</v>
      </c>
      <c r="AQ60" s="122">
        <v>2</v>
      </c>
      <c r="AR60" s="122">
        <v>130</v>
      </c>
      <c r="AS60" s="122">
        <v>0</v>
      </c>
      <c r="AT60" s="122">
        <v>0</v>
      </c>
      <c r="AU60" s="122">
        <v>162</v>
      </c>
      <c r="AV60" s="122">
        <v>9173</v>
      </c>
      <c r="AW60" s="122">
        <v>162</v>
      </c>
      <c r="AX60" s="122">
        <v>5463</v>
      </c>
      <c r="AY60" s="122">
        <v>108</v>
      </c>
      <c r="AZ60" s="122">
        <v>716.9371428571428</v>
      </c>
      <c r="BA60" s="13"/>
    </row>
    <row r="61" spans="1:53" ht="19.5" customHeight="1">
      <c r="A61" s="21" t="s">
        <v>47</v>
      </c>
      <c r="B61" s="120">
        <v>39</v>
      </c>
      <c r="C61" s="120" t="s">
        <v>7</v>
      </c>
      <c r="D61" s="121">
        <v>3</v>
      </c>
      <c r="E61" s="122">
        <v>182</v>
      </c>
      <c r="F61" s="122">
        <v>3051</v>
      </c>
      <c r="G61" s="122">
        <v>86</v>
      </c>
      <c r="H61" s="122">
        <v>225</v>
      </c>
      <c r="I61" s="122">
        <v>182</v>
      </c>
      <c r="J61" s="122">
        <v>99</v>
      </c>
      <c r="K61" s="122">
        <v>26</v>
      </c>
      <c r="L61" s="122">
        <v>259</v>
      </c>
      <c r="M61" s="122">
        <v>0</v>
      </c>
      <c r="N61" s="122">
        <v>0</v>
      </c>
      <c r="O61" s="122">
        <v>125</v>
      </c>
      <c r="P61" s="122">
        <v>75</v>
      </c>
      <c r="Q61" s="122">
        <v>0</v>
      </c>
      <c r="R61" s="122">
        <v>0</v>
      </c>
      <c r="S61" s="122">
        <v>0</v>
      </c>
      <c r="T61" s="122">
        <v>0</v>
      </c>
      <c r="U61" s="122">
        <v>38</v>
      </c>
      <c r="V61" s="122">
        <v>655</v>
      </c>
      <c r="W61" s="122">
        <v>0</v>
      </c>
      <c r="X61" s="122">
        <v>0</v>
      </c>
      <c r="Y61" s="122">
        <v>0</v>
      </c>
      <c r="Z61" s="122">
        <v>0</v>
      </c>
      <c r="AA61" s="122">
        <v>0</v>
      </c>
      <c r="AB61" s="122">
        <v>0</v>
      </c>
      <c r="AC61" s="122">
        <v>0</v>
      </c>
      <c r="AD61" s="122">
        <v>0</v>
      </c>
      <c r="AE61" s="122">
        <v>0</v>
      </c>
      <c r="AF61" s="122">
        <v>0</v>
      </c>
      <c r="AG61" s="122">
        <v>0</v>
      </c>
      <c r="AH61" s="122">
        <v>0</v>
      </c>
      <c r="AI61" s="122">
        <v>113</v>
      </c>
      <c r="AJ61" s="122">
        <v>528</v>
      </c>
      <c r="AK61" s="122">
        <v>0</v>
      </c>
      <c r="AL61" s="122">
        <v>0</v>
      </c>
      <c r="AM61" s="122">
        <v>0</v>
      </c>
      <c r="AN61" s="122">
        <v>0</v>
      </c>
      <c r="AO61" s="122">
        <v>0</v>
      </c>
      <c r="AP61" s="122">
        <v>0</v>
      </c>
      <c r="AQ61" s="122">
        <v>45</v>
      </c>
      <c r="AR61" s="122">
        <v>113</v>
      </c>
      <c r="AS61" s="122">
        <v>0</v>
      </c>
      <c r="AT61" s="122">
        <v>0</v>
      </c>
      <c r="AU61" s="122">
        <v>166</v>
      </c>
      <c r="AV61" s="122">
        <v>9688</v>
      </c>
      <c r="AW61" s="122">
        <v>165</v>
      </c>
      <c r="AX61" s="122">
        <v>5755</v>
      </c>
      <c r="AY61" s="122">
        <v>121</v>
      </c>
      <c r="AZ61" s="122">
        <v>786.3516483516484</v>
      </c>
      <c r="BA61" s="13"/>
    </row>
    <row r="62" spans="1:53" ht="19.5" customHeight="1">
      <c r="A62" s="21" t="s">
        <v>48</v>
      </c>
      <c r="B62" s="120">
        <v>45</v>
      </c>
      <c r="C62" s="120" t="s">
        <v>7</v>
      </c>
      <c r="D62" s="121">
        <v>7</v>
      </c>
      <c r="E62" s="122">
        <v>70</v>
      </c>
      <c r="F62" s="122">
        <v>3329</v>
      </c>
      <c r="G62" s="122">
        <v>45</v>
      </c>
      <c r="H62" s="122">
        <v>222</v>
      </c>
      <c r="I62" s="122">
        <v>0</v>
      </c>
      <c r="J62" s="122">
        <v>0</v>
      </c>
      <c r="K62" s="122">
        <v>11</v>
      </c>
      <c r="L62" s="122">
        <v>185</v>
      </c>
      <c r="M62" s="122">
        <v>0</v>
      </c>
      <c r="N62" s="122">
        <v>0</v>
      </c>
      <c r="O62" s="122">
        <v>43</v>
      </c>
      <c r="P62" s="122">
        <v>120</v>
      </c>
      <c r="Q62" s="122">
        <v>1</v>
      </c>
      <c r="R62" s="122">
        <v>300</v>
      </c>
      <c r="S62" s="122">
        <v>2</v>
      </c>
      <c r="T62" s="122">
        <v>5</v>
      </c>
      <c r="U62" s="122">
        <v>32</v>
      </c>
      <c r="V62" s="122">
        <v>257</v>
      </c>
      <c r="W62" s="122">
        <v>0</v>
      </c>
      <c r="X62" s="122">
        <v>0</v>
      </c>
      <c r="Y62" s="122">
        <v>0</v>
      </c>
      <c r="Z62" s="122">
        <v>0</v>
      </c>
      <c r="AA62" s="122">
        <v>0</v>
      </c>
      <c r="AB62" s="122">
        <v>0</v>
      </c>
      <c r="AC62" s="122">
        <v>0</v>
      </c>
      <c r="AD62" s="122">
        <v>0</v>
      </c>
      <c r="AE62" s="122">
        <v>0</v>
      </c>
      <c r="AF62" s="122">
        <v>0</v>
      </c>
      <c r="AG62" s="122">
        <v>0</v>
      </c>
      <c r="AH62" s="122">
        <v>0</v>
      </c>
      <c r="AI62" s="122">
        <v>17</v>
      </c>
      <c r="AJ62" s="122">
        <v>284</v>
      </c>
      <c r="AK62" s="122">
        <v>45</v>
      </c>
      <c r="AL62" s="122">
        <v>57</v>
      </c>
      <c r="AM62" s="122">
        <v>0</v>
      </c>
      <c r="AN62" s="122">
        <v>0</v>
      </c>
      <c r="AO62" s="122">
        <v>0</v>
      </c>
      <c r="AP62" s="122">
        <v>0</v>
      </c>
      <c r="AQ62" s="122">
        <v>0</v>
      </c>
      <c r="AR62" s="122">
        <v>0</v>
      </c>
      <c r="AS62" s="122">
        <v>0</v>
      </c>
      <c r="AT62" s="122">
        <v>0</v>
      </c>
      <c r="AU62" s="122">
        <v>69</v>
      </c>
      <c r="AV62" s="122">
        <v>9711</v>
      </c>
      <c r="AW62" s="122">
        <v>68</v>
      </c>
      <c r="AX62" s="122">
        <v>5754</v>
      </c>
      <c r="AY62" s="122">
        <v>59</v>
      </c>
      <c r="AZ62" s="122">
        <v>473.0285714285714</v>
      </c>
      <c r="BA62" s="13"/>
    </row>
    <row r="63" spans="1:53" ht="19.5" customHeight="1">
      <c r="A63" s="21" t="s">
        <v>49</v>
      </c>
      <c r="B63" s="120">
        <v>42</v>
      </c>
      <c r="C63" s="120" t="s">
        <v>7</v>
      </c>
      <c r="D63" s="121">
        <v>8</v>
      </c>
      <c r="E63" s="122">
        <v>52</v>
      </c>
      <c r="F63" s="122">
        <v>2931</v>
      </c>
      <c r="G63" s="122">
        <v>21</v>
      </c>
      <c r="H63" s="122">
        <v>212</v>
      </c>
      <c r="I63" s="122">
        <v>0</v>
      </c>
      <c r="J63" s="122">
        <v>0</v>
      </c>
      <c r="K63" s="122">
        <v>10</v>
      </c>
      <c r="L63" s="122">
        <v>169</v>
      </c>
      <c r="M63" s="122">
        <v>0</v>
      </c>
      <c r="N63" s="122">
        <v>0</v>
      </c>
      <c r="O63" s="122">
        <v>36</v>
      </c>
      <c r="P63" s="122">
        <v>80</v>
      </c>
      <c r="Q63" s="122">
        <v>0</v>
      </c>
      <c r="R63" s="122">
        <v>0</v>
      </c>
      <c r="S63" s="122">
        <v>0</v>
      </c>
      <c r="T63" s="122">
        <v>0</v>
      </c>
      <c r="U63" s="122">
        <v>16</v>
      </c>
      <c r="V63" s="122">
        <v>237</v>
      </c>
      <c r="W63" s="122">
        <v>0</v>
      </c>
      <c r="X63" s="122">
        <v>0</v>
      </c>
      <c r="Y63" s="122">
        <v>0</v>
      </c>
      <c r="Z63" s="122">
        <v>0</v>
      </c>
      <c r="AA63" s="122">
        <v>0</v>
      </c>
      <c r="AB63" s="122">
        <v>0</v>
      </c>
      <c r="AC63" s="122">
        <v>0</v>
      </c>
      <c r="AD63" s="122">
        <v>0</v>
      </c>
      <c r="AE63" s="122">
        <v>0</v>
      </c>
      <c r="AF63" s="122">
        <v>0</v>
      </c>
      <c r="AG63" s="122">
        <v>0</v>
      </c>
      <c r="AH63" s="122">
        <v>0</v>
      </c>
      <c r="AI63" s="122">
        <v>10</v>
      </c>
      <c r="AJ63" s="122">
        <v>49</v>
      </c>
      <c r="AK63" s="122">
        <v>27</v>
      </c>
      <c r="AL63" s="122">
        <v>40</v>
      </c>
      <c r="AM63" s="122">
        <v>0</v>
      </c>
      <c r="AN63" s="122">
        <v>0</v>
      </c>
      <c r="AO63" s="122">
        <v>0</v>
      </c>
      <c r="AP63" s="122">
        <v>0</v>
      </c>
      <c r="AQ63" s="122">
        <v>0</v>
      </c>
      <c r="AR63" s="122">
        <v>0</v>
      </c>
      <c r="AS63" s="122">
        <v>0</v>
      </c>
      <c r="AT63" s="122">
        <v>0</v>
      </c>
      <c r="AU63" s="122">
        <v>51</v>
      </c>
      <c r="AV63" s="122">
        <v>8148</v>
      </c>
      <c r="AW63" s="122">
        <v>51</v>
      </c>
      <c r="AX63" s="122">
        <v>4670</v>
      </c>
      <c r="AY63" s="122">
        <v>29</v>
      </c>
      <c r="AZ63" s="122">
        <v>276.61538461538464</v>
      </c>
      <c r="BA63" s="13"/>
    </row>
    <row r="64" spans="1:53" s="77" customFormat="1" ht="19.5" customHeight="1">
      <c r="A64" s="23" t="s">
        <v>50</v>
      </c>
      <c r="B64" s="123">
        <v>41</v>
      </c>
      <c r="C64" s="123" t="s">
        <v>7</v>
      </c>
      <c r="D64" s="124">
        <v>3</v>
      </c>
      <c r="E64" s="125">
        <v>36</v>
      </c>
      <c r="F64" s="125">
        <v>2985</v>
      </c>
      <c r="G64" s="125">
        <v>21</v>
      </c>
      <c r="H64" s="125">
        <v>198</v>
      </c>
      <c r="I64" s="125">
        <v>0</v>
      </c>
      <c r="J64" s="125">
        <v>0</v>
      </c>
      <c r="K64" s="125">
        <v>12</v>
      </c>
      <c r="L64" s="125">
        <v>94</v>
      </c>
      <c r="M64" s="125">
        <v>0</v>
      </c>
      <c r="N64" s="125">
        <v>0</v>
      </c>
      <c r="O64" s="125">
        <v>26</v>
      </c>
      <c r="P64" s="125">
        <v>98</v>
      </c>
      <c r="Q64" s="125">
        <v>0</v>
      </c>
      <c r="R64" s="125">
        <v>0</v>
      </c>
      <c r="S64" s="125">
        <v>6</v>
      </c>
      <c r="T64" s="125">
        <v>117</v>
      </c>
      <c r="U64" s="125">
        <v>17</v>
      </c>
      <c r="V64" s="125">
        <v>229</v>
      </c>
      <c r="W64" s="125">
        <v>0</v>
      </c>
      <c r="X64" s="125">
        <v>0</v>
      </c>
      <c r="Y64" s="125">
        <v>0</v>
      </c>
      <c r="Z64" s="125">
        <v>0</v>
      </c>
      <c r="AA64" s="125">
        <v>0</v>
      </c>
      <c r="AB64" s="125">
        <v>0</v>
      </c>
      <c r="AC64" s="125">
        <v>0</v>
      </c>
      <c r="AD64" s="125">
        <v>0</v>
      </c>
      <c r="AE64" s="125">
        <v>0</v>
      </c>
      <c r="AF64" s="125">
        <v>0</v>
      </c>
      <c r="AG64" s="125">
        <v>0</v>
      </c>
      <c r="AH64" s="125">
        <v>0</v>
      </c>
      <c r="AI64" s="125">
        <v>0</v>
      </c>
      <c r="AJ64" s="125">
        <v>0</v>
      </c>
      <c r="AK64" s="125">
        <v>25</v>
      </c>
      <c r="AL64" s="125">
        <v>59</v>
      </c>
      <c r="AM64" s="125">
        <v>0</v>
      </c>
      <c r="AN64" s="125">
        <v>0</v>
      </c>
      <c r="AO64" s="125">
        <v>0</v>
      </c>
      <c r="AP64" s="125">
        <v>0</v>
      </c>
      <c r="AQ64" s="125">
        <v>0</v>
      </c>
      <c r="AR64" s="125">
        <v>0</v>
      </c>
      <c r="AS64" s="125">
        <v>0</v>
      </c>
      <c r="AT64" s="125">
        <v>0</v>
      </c>
      <c r="AU64" s="125">
        <v>37</v>
      </c>
      <c r="AV64" s="125">
        <v>8812</v>
      </c>
      <c r="AW64" s="125">
        <v>37</v>
      </c>
      <c r="AX64" s="125">
        <v>5252</v>
      </c>
      <c r="AY64" s="125">
        <v>26</v>
      </c>
      <c r="AZ64" s="125">
        <v>386.22222222222223</v>
      </c>
      <c r="BA64" s="78"/>
    </row>
    <row r="65" spans="5:53" ht="14.25" customHeight="1">
      <c r="E65" s="18">
        <v>36</v>
      </c>
      <c r="F65" s="18">
        <v>2985</v>
      </c>
      <c r="G65" s="18">
        <v>21</v>
      </c>
      <c r="H65" s="18">
        <v>198</v>
      </c>
      <c r="I65" s="18">
        <v>0</v>
      </c>
      <c r="J65" s="18">
        <v>0</v>
      </c>
      <c r="K65" s="18">
        <v>12</v>
      </c>
      <c r="L65" s="18">
        <v>94</v>
      </c>
      <c r="M65" s="18">
        <v>0</v>
      </c>
      <c r="N65" s="18">
        <v>0</v>
      </c>
      <c r="O65" s="18">
        <v>26</v>
      </c>
      <c r="P65" s="18">
        <v>98</v>
      </c>
      <c r="Q65" s="18">
        <v>0</v>
      </c>
      <c r="R65" s="18">
        <v>0</v>
      </c>
      <c r="S65" s="18">
        <v>6</v>
      </c>
      <c r="T65" s="18">
        <v>117</v>
      </c>
      <c r="U65" s="18">
        <v>17</v>
      </c>
      <c r="V65" s="18">
        <v>229</v>
      </c>
      <c r="W65" s="18">
        <v>0</v>
      </c>
      <c r="X65" s="18">
        <v>0</v>
      </c>
      <c r="Y65" s="18">
        <v>0</v>
      </c>
      <c r="Z65" s="18">
        <v>0</v>
      </c>
      <c r="AA65" s="18">
        <v>0</v>
      </c>
      <c r="AB65" s="18">
        <v>0</v>
      </c>
      <c r="AC65" s="18">
        <v>0</v>
      </c>
      <c r="AD65" s="18">
        <v>0</v>
      </c>
      <c r="AE65" s="18">
        <v>0</v>
      </c>
      <c r="AF65" s="18">
        <v>0</v>
      </c>
      <c r="AG65" s="18">
        <v>0</v>
      </c>
      <c r="AH65" s="18">
        <v>0</v>
      </c>
      <c r="AI65" s="18">
        <v>0</v>
      </c>
      <c r="AJ65" s="18">
        <v>0</v>
      </c>
      <c r="AK65" s="18">
        <v>25</v>
      </c>
      <c r="AL65" s="18">
        <v>59</v>
      </c>
      <c r="AM65" s="18">
        <v>0</v>
      </c>
      <c r="AN65" s="18">
        <v>0</v>
      </c>
      <c r="AO65" s="18">
        <v>0</v>
      </c>
      <c r="AP65" s="18">
        <v>0</v>
      </c>
      <c r="AQ65" s="18">
        <v>0</v>
      </c>
      <c r="AR65" s="18">
        <v>0</v>
      </c>
      <c r="AS65" s="18">
        <v>0</v>
      </c>
      <c r="AT65" s="18">
        <v>0</v>
      </c>
      <c r="AU65" s="18">
        <v>37</v>
      </c>
      <c r="AV65" s="18">
        <v>8812</v>
      </c>
      <c r="AW65" s="18">
        <v>37</v>
      </c>
      <c r="AX65" s="18">
        <v>5252</v>
      </c>
      <c r="AY65" s="18">
        <v>26</v>
      </c>
      <c r="AZ65" s="18">
        <v>386.22222222222223</v>
      </c>
      <c r="BA65" s="18"/>
    </row>
    <row r="66" spans="5:53" ht="14.25" customHeight="1"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</row>
    <row r="67" spans="2:53" ht="14.25" customHeight="1">
      <c r="B67" s="26"/>
      <c r="C67" s="26"/>
      <c r="D67" s="26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</row>
    <row r="68" spans="2:53" ht="14.25" customHeight="1">
      <c r="B68" s="26"/>
      <c r="C68" s="26"/>
      <c r="D68" s="26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</row>
    <row r="69" spans="2:53" ht="14.25" customHeight="1">
      <c r="B69" s="26"/>
      <c r="C69" s="26"/>
      <c r="D69" s="26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</row>
    <row r="70" spans="2:53" ht="14.25" customHeight="1">
      <c r="B70" s="26"/>
      <c r="C70" s="26"/>
      <c r="D70" s="26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</row>
    <row r="71" spans="2:53" ht="14.25" customHeight="1">
      <c r="B71" s="26"/>
      <c r="C71" s="26"/>
      <c r="D71" s="26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</row>
    <row r="72" spans="2:53" ht="14.25" customHeight="1">
      <c r="B72" s="26"/>
      <c r="C72" s="26"/>
      <c r="D72" s="26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</row>
    <row r="73" spans="2:53" ht="14.25" customHeight="1">
      <c r="B73" s="26"/>
      <c r="C73" s="26"/>
      <c r="D73" s="26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</row>
    <row r="74" spans="2:53" ht="14.25" customHeight="1">
      <c r="B74" s="26"/>
      <c r="C74" s="26"/>
      <c r="D74" s="26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</row>
    <row r="75" spans="2:53" ht="14.25" customHeight="1">
      <c r="B75" s="26"/>
      <c r="C75" s="26"/>
      <c r="D75" s="26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</row>
    <row r="76" spans="2:53" ht="14.25" customHeight="1">
      <c r="B76" s="26"/>
      <c r="C76" s="26"/>
      <c r="D76" s="26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</row>
    <row r="77" spans="2:53" ht="14.25" customHeight="1">
      <c r="B77" s="26"/>
      <c r="C77" s="26"/>
      <c r="D77" s="26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</row>
    <row r="78" spans="2:53" ht="14.25" customHeight="1">
      <c r="B78" s="26"/>
      <c r="C78" s="26"/>
      <c r="D78" s="26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</row>
    <row r="79" spans="2:53" ht="14.25" customHeight="1">
      <c r="B79" s="26"/>
      <c r="C79" s="26"/>
      <c r="D79" s="26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</row>
    <row r="80" spans="2:53" ht="14.25" customHeight="1">
      <c r="B80" s="26"/>
      <c r="C80" s="26"/>
      <c r="D80" s="26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</row>
    <row r="81" spans="2:53" ht="14.25" customHeight="1">
      <c r="B81" s="26"/>
      <c r="C81" s="26"/>
      <c r="D81" s="26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</row>
    <row r="82" spans="2:53" ht="14.25" customHeight="1">
      <c r="B82" s="26"/>
      <c r="C82" s="26"/>
      <c r="D82" s="26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</row>
    <row r="83" spans="2:53" ht="14.25" customHeight="1">
      <c r="B83" s="26"/>
      <c r="C83" s="26"/>
      <c r="D83" s="26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</row>
    <row r="84" spans="2:53" ht="14.25" customHeight="1">
      <c r="B84" s="26"/>
      <c r="C84" s="26"/>
      <c r="D84" s="26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</row>
    <row r="85" spans="2:53" ht="14.25" customHeight="1">
      <c r="B85" s="26"/>
      <c r="C85" s="26"/>
      <c r="D85" s="26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</row>
    <row r="86" spans="2:53" ht="14.25" customHeight="1">
      <c r="B86" s="26"/>
      <c r="C86" s="26"/>
      <c r="D86" s="26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</row>
    <row r="87" spans="2:53" ht="14.25" customHeight="1">
      <c r="B87" s="26"/>
      <c r="C87" s="26"/>
      <c r="D87" s="26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</row>
    <row r="88" spans="2:53" ht="14.25" customHeight="1">
      <c r="B88" s="26"/>
      <c r="C88" s="26"/>
      <c r="D88" s="26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</row>
    <row r="89" spans="2:53" ht="14.25" customHeight="1">
      <c r="B89" s="26"/>
      <c r="C89" s="26"/>
      <c r="D89" s="26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</row>
    <row r="90" spans="2:53" ht="14.25" customHeight="1">
      <c r="B90" s="26"/>
      <c r="C90" s="26"/>
      <c r="D90" s="26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</row>
    <row r="91" spans="2:53" ht="14.25" customHeight="1">
      <c r="B91" s="26"/>
      <c r="C91" s="26"/>
      <c r="D91" s="26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</row>
    <row r="92" spans="2:53" ht="14.25" customHeight="1">
      <c r="B92" s="26"/>
      <c r="C92" s="26"/>
      <c r="D92" s="26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</row>
    <row r="93" spans="2:53" ht="14.25" customHeight="1">
      <c r="B93" s="26"/>
      <c r="C93" s="26"/>
      <c r="D93" s="26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</row>
    <row r="94" spans="2:53" ht="14.25" customHeight="1">
      <c r="B94" s="26"/>
      <c r="C94" s="26"/>
      <c r="D94" s="26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</row>
    <row r="95" spans="2:53" ht="14.25" customHeight="1">
      <c r="B95" s="26"/>
      <c r="C95" s="26"/>
      <c r="D95" s="26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</row>
    <row r="96" spans="2:53" ht="14.25" customHeight="1">
      <c r="B96" s="26"/>
      <c r="C96" s="26"/>
      <c r="D96" s="26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</row>
    <row r="97" spans="2:53" ht="14.25" customHeight="1">
      <c r="B97" s="26"/>
      <c r="C97" s="26"/>
      <c r="D97" s="26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</row>
    <row r="98" spans="2:53" ht="14.25" customHeight="1">
      <c r="B98" s="26"/>
      <c r="C98" s="26"/>
      <c r="D98" s="26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</row>
    <row r="99" spans="2:53" ht="14.25" customHeight="1">
      <c r="B99" s="26"/>
      <c r="C99" s="26"/>
      <c r="D99" s="26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</row>
    <row r="100" spans="2:53" ht="14.25" customHeight="1">
      <c r="B100" s="26"/>
      <c r="C100" s="26"/>
      <c r="D100" s="26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</row>
    <row r="101" spans="2:53" ht="14.25" customHeight="1">
      <c r="B101" s="26"/>
      <c r="C101" s="26"/>
      <c r="D101" s="26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</row>
    <row r="102" spans="2:53" ht="14.25" customHeight="1">
      <c r="B102" s="26"/>
      <c r="C102" s="26"/>
      <c r="D102" s="26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</row>
    <row r="103" spans="2:53" ht="14.25" customHeight="1">
      <c r="B103" s="26"/>
      <c r="C103" s="26"/>
      <c r="D103" s="26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</row>
    <row r="104" spans="2:53" ht="14.25" customHeight="1">
      <c r="B104" s="26"/>
      <c r="C104" s="26"/>
      <c r="D104" s="26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</row>
    <row r="105" spans="2:53" ht="14.25" customHeight="1">
      <c r="B105" s="26"/>
      <c r="C105" s="26"/>
      <c r="D105" s="26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</row>
    <row r="106" spans="2:53" ht="14.25" customHeight="1">
      <c r="B106" s="26"/>
      <c r="C106" s="26"/>
      <c r="D106" s="26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</row>
    <row r="107" spans="2:53" ht="14.25" customHeight="1">
      <c r="B107" s="26"/>
      <c r="C107" s="26"/>
      <c r="D107" s="26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</row>
    <row r="108" spans="2:53" ht="14.25" customHeight="1">
      <c r="B108" s="26"/>
      <c r="C108" s="26"/>
      <c r="D108" s="26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</row>
    <row r="109" spans="2:53" ht="14.25" customHeight="1">
      <c r="B109" s="26"/>
      <c r="C109" s="26"/>
      <c r="D109" s="26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</row>
    <row r="110" spans="2:53" ht="14.25" customHeight="1">
      <c r="B110" s="26"/>
      <c r="C110" s="26"/>
      <c r="D110" s="26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</row>
    <row r="111" spans="2:53" ht="14.25" customHeight="1">
      <c r="B111" s="26"/>
      <c r="C111" s="26"/>
      <c r="D111" s="26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</row>
    <row r="112" spans="2:53" ht="14.25" customHeight="1">
      <c r="B112" s="26"/>
      <c r="C112" s="26"/>
      <c r="D112" s="26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</row>
    <row r="113" spans="2:53" ht="14.25" customHeight="1">
      <c r="B113" s="26"/>
      <c r="C113" s="26"/>
      <c r="D113" s="26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</row>
    <row r="114" spans="2:53" ht="14.25" customHeight="1">
      <c r="B114" s="26"/>
      <c r="C114" s="26"/>
      <c r="D114" s="26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</row>
    <row r="115" spans="2:53" ht="14.25" customHeight="1">
      <c r="B115" s="26"/>
      <c r="C115" s="26"/>
      <c r="D115" s="26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</row>
    <row r="116" spans="2:53" ht="14.25" customHeight="1">
      <c r="B116" s="26"/>
      <c r="C116" s="26"/>
      <c r="D116" s="26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</row>
    <row r="117" spans="2:53" ht="14.25" customHeight="1">
      <c r="B117" s="26"/>
      <c r="C117" s="26"/>
      <c r="D117" s="26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</row>
    <row r="118" spans="2:53" ht="14.25" customHeight="1">
      <c r="B118" s="26"/>
      <c r="C118" s="26"/>
      <c r="D118" s="26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</row>
    <row r="119" spans="2:53" ht="14.25" customHeight="1">
      <c r="B119" s="26"/>
      <c r="C119" s="26"/>
      <c r="D119" s="26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</row>
    <row r="120" spans="2:53" ht="14.25" customHeight="1">
      <c r="B120" s="26"/>
      <c r="C120" s="26"/>
      <c r="D120" s="26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</row>
    <row r="121" spans="2:53" ht="14.25" customHeight="1">
      <c r="B121" s="26"/>
      <c r="C121" s="26"/>
      <c r="D121" s="26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</row>
    <row r="122" spans="2:53" ht="14.25" customHeight="1">
      <c r="B122" s="26"/>
      <c r="C122" s="26"/>
      <c r="D122" s="26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</row>
    <row r="123" spans="2:53" ht="14.25" customHeight="1">
      <c r="B123" s="26"/>
      <c r="C123" s="26"/>
      <c r="D123" s="26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</row>
    <row r="124" spans="2:53" ht="14.25" customHeight="1">
      <c r="B124" s="26"/>
      <c r="C124" s="26"/>
      <c r="D124" s="26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</row>
    <row r="125" spans="2:53" ht="14.25" customHeight="1">
      <c r="B125" s="26"/>
      <c r="C125" s="26"/>
      <c r="D125" s="26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</row>
    <row r="126" spans="2:53" ht="14.25" customHeight="1">
      <c r="B126" s="26"/>
      <c r="C126" s="26"/>
      <c r="D126" s="26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</row>
    <row r="127" spans="2:53" ht="14.25" customHeight="1">
      <c r="B127" s="26"/>
      <c r="C127" s="26"/>
      <c r="D127" s="26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</row>
    <row r="128" spans="2:53" ht="14.25" customHeight="1">
      <c r="B128" s="26"/>
      <c r="C128" s="26"/>
      <c r="D128" s="26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</row>
    <row r="129" spans="2:53" ht="14.25" customHeight="1">
      <c r="B129" s="26"/>
      <c r="C129" s="26"/>
      <c r="D129" s="26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</row>
    <row r="130" spans="2:53" ht="14.25" customHeight="1">
      <c r="B130" s="26"/>
      <c r="C130" s="26"/>
      <c r="D130" s="26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</row>
    <row r="131" spans="2:53" ht="14.25" customHeight="1">
      <c r="B131" s="26"/>
      <c r="C131" s="26"/>
      <c r="D131" s="26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</row>
    <row r="132" spans="2:53" ht="14.25" customHeight="1">
      <c r="B132" s="26"/>
      <c r="C132" s="26"/>
      <c r="D132" s="26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</row>
    <row r="133" spans="2:53" ht="14.25" customHeight="1">
      <c r="B133" s="26"/>
      <c r="C133" s="26"/>
      <c r="D133" s="26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</row>
    <row r="134" spans="2:53" ht="14.25" customHeight="1">
      <c r="B134" s="26"/>
      <c r="C134" s="26"/>
      <c r="D134" s="26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</row>
    <row r="135" spans="2:53" ht="14.25" customHeight="1">
      <c r="B135" s="26"/>
      <c r="C135" s="26"/>
      <c r="D135" s="26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</row>
    <row r="136" spans="2:53" ht="14.25" customHeight="1">
      <c r="B136" s="26"/>
      <c r="C136" s="26"/>
      <c r="D136" s="26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</row>
    <row r="137" spans="2:53" ht="14.25" customHeight="1">
      <c r="B137" s="26"/>
      <c r="C137" s="26"/>
      <c r="D137" s="26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</row>
  </sheetData>
  <sheetProtection/>
  <mergeCells count="26">
    <mergeCell ref="AS1:AT1"/>
    <mergeCell ref="AU1:AV1"/>
    <mergeCell ref="AW1:AX1"/>
    <mergeCell ref="AZ1:AZ3"/>
    <mergeCell ref="AG1:AH1"/>
    <mergeCell ref="AI1:AJ1"/>
    <mergeCell ref="AK1:AL1"/>
    <mergeCell ref="AM1:AN1"/>
    <mergeCell ref="AO1:AP1"/>
    <mergeCell ref="AQ1:AR1"/>
    <mergeCell ref="U1:V1"/>
    <mergeCell ref="W1:X1"/>
    <mergeCell ref="Y1:Z1"/>
    <mergeCell ref="AA1:AB1"/>
    <mergeCell ref="AC1:AD1"/>
    <mergeCell ref="AE1:AF1"/>
    <mergeCell ref="S1:T1"/>
    <mergeCell ref="K1:L1"/>
    <mergeCell ref="M1:N1"/>
    <mergeCell ref="O1:P1"/>
    <mergeCell ref="Q1:R1"/>
    <mergeCell ref="A1:A3"/>
    <mergeCell ref="E1:F1"/>
    <mergeCell ref="G1:H1"/>
    <mergeCell ref="I1:J1"/>
    <mergeCell ref="B1:D3"/>
  </mergeCells>
  <printOptions horizontalCentered="1"/>
  <pageMargins left="0.5905511811023623" right="0.5905511811023623" top="0.984251968503937" bottom="0.5905511811023623" header="0.5905511811023623" footer="0.31496062992125984"/>
  <pageSetup fitToWidth="17" horizontalDpi="600" verticalDpi="600" orientation="portrait" paperSize="9" scale="50" r:id="rId2"/>
  <headerFooter alignWithMargins="0">
    <oddHeader>&amp;L&amp;"ＭＳ Ｐ明朝,標準"&amp;22
第５表　職員数及び平均給与額（平成28年４月１日現在）　（一般行政職・その&amp;P）</oddHeader>
  </headerFooter>
  <colBreaks count="1" manualBreakCount="1">
    <brk id="1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T80"/>
  <sheetViews>
    <sheetView zoomScalePageLayoutView="0" workbookViewId="0" topLeftCell="A61">
      <selection activeCell="G81" sqref="G81"/>
    </sheetView>
  </sheetViews>
  <sheetFormatPr defaultColWidth="9.00390625" defaultRowHeight="13.5"/>
  <cols>
    <col min="1" max="1" width="17.125" style="39" customWidth="1"/>
    <col min="2" max="3" width="9.00390625" style="40" customWidth="1"/>
    <col min="4" max="4" width="15.00390625" style="46" customWidth="1"/>
    <col min="5" max="6" width="9.00390625" style="40" customWidth="1"/>
    <col min="7" max="7" width="10.375" style="56" customWidth="1"/>
    <col min="8" max="9" width="9.00390625" style="40" customWidth="1"/>
    <col min="10" max="10" width="11.50390625" style="56" customWidth="1"/>
    <col min="11" max="12" width="9.00390625" style="40" customWidth="1"/>
    <col min="13" max="13" width="9.00390625" style="56" customWidth="1"/>
    <col min="14" max="15" width="9.00390625" style="40" customWidth="1"/>
    <col min="16" max="16" width="9.00390625" style="56" customWidth="1"/>
    <col min="17" max="18" width="9.00390625" style="40" customWidth="1"/>
    <col min="19" max="19" width="10.375" style="56" customWidth="1"/>
    <col min="20" max="21" width="9.00390625" style="40" customWidth="1"/>
    <col min="22" max="22" width="9.00390625" style="56" customWidth="1"/>
    <col min="23" max="24" width="9.00390625" style="40" customWidth="1"/>
    <col min="25" max="25" width="10.375" style="56" customWidth="1"/>
    <col min="26" max="27" width="9.00390625" style="40" customWidth="1"/>
    <col min="28" max="28" width="10.375" style="56" customWidth="1"/>
    <col min="29" max="30" width="9.00390625" style="40" customWidth="1"/>
    <col min="31" max="31" width="9.00390625" style="56" customWidth="1"/>
    <col min="32" max="33" width="9.00390625" style="40" customWidth="1"/>
    <col min="34" max="34" width="9.00390625" style="56" customWidth="1"/>
    <col min="35" max="36" width="9.00390625" style="40" customWidth="1"/>
    <col min="37" max="37" width="9.00390625" style="56" customWidth="1"/>
    <col min="38" max="39" width="9.00390625" style="40" customWidth="1"/>
    <col min="40" max="40" width="9.00390625" style="56" customWidth="1"/>
    <col min="41" max="42" width="9.00390625" style="40" customWidth="1"/>
    <col min="43" max="43" width="9.00390625" style="56" customWidth="1"/>
    <col min="44" max="45" width="9.00390625" style="40" customWidth="1"/>
    <col min="46" max="46" width="9.00390625" style="56" customWidth="1"/>
    <col min="47" max="48" width="9.00390625" style="40" customWidth="1"/>
    <col min="49" max="49" width="10.375" style="56" customWidth="1"/>
    <col min="50" max="51" width="9.00390625" style="40" customWidth="1"/>
    <col min="52" max="52" width="9.00390625" style="56" customWidth="1"/>
    <col min="53" max="54" width="9.00390625" style="40" customWidth="1"/>
    <col min="55" max="55" width="9.00390625" style="56" customWidth="1"/>
    <col min="56" max="57" width="9.00390625" style="40" customWidth="1"/>
    <col min="58" max="58" width="9.00390625" style="56" customWidth="1"/>
    <col min="59" max="60" width="9.00390625" style="40" customWidth="1"/>
    <col min="61" max="61" width="10.375" style="56" customWidth="1"/>
    <col min="62" max="63" width="9.00390625" style="40" customWidth="1"/>
    <col min="64" max="64" width="9.00390625" style="56" customWidth="1"/>
    <col min="65" max="66" width="9.00390625" style="40" customWidth="1"/>
    <col min="67" max="67" width="14.00390625" style="46" customWidth="1"/>
    <col min="68" max="69" width="9.00390625" style="40" customWidth="1"/>
    <col min="70" max="70" width="14.00390625" style="46" customWidth="1"/>
    <col min="71" max="71" width="13.00390625" style="40" customWidth="1"/>
    <col min="72" max="72" width="13.25390625" style="56" customWidth="1"/>
    <col min="73" max="16384" width="9.00390625" style="40" customWidth="1"/>
  </cols>
  <sheetData>
    <row r="2" spans="2:72" ht="14.25">
      <c r="B2" s="110" t="s">
        <v>188</v>
      </c>
      <c r="C2" s="114"/>
      <c r="D2" s="105" t="s">
        <v>92</v>
      </c>
      <c r="E2" s="116" t="s">
        <v>187</v>
      </c>
      <c r="F2" s="116"/>
      <c r="G2" s="107" t="s">
        <v>92</v>
      </c>
      <c r="H2" s="116" t="s">
        <v>75</v>
      </c>
      <c r="I2" s="116"/>
      <c r="J2" s="107" t="s">
        <v>92</v>
      </c>
      <c r="K2" s="116" t="s">
        <v>51</v>
      </c>
      <c r="L2" s="116"/>
      <c r="M2" s="107" t="s">
        <v>92</v>
      </c>
      <c r="N2" s="109" t="s">
        <v>186</v>
      </c>
      <c r="O2" s="109"/>
      <c r="P2" s="107" t="s">
        <v>92</v>
      </c>
      <c r="Q2" s="116" t="s">
        <v>53</v>
      </c>
      <c r="R2" s="116"/>
      <c r="S2" s="107" t="s">
        <v>92</v>
      </c>
      <c r="T2" s="109" t="s">
        <v>185</v>
      </c>
      <c r="U2" s="109"/>
      <c r="V2" s="107" t="s">
        <v>92</v>
      </c>
      <c r="W2" s="109" t="s">
        <v>55</v>
      </c>
      <c r="X2" s="109"/>
      <c r="Y2" s="107" t="s">
        <v>92</v>
      </c>
      <c r="Z2" s="109" t="s">
        <v>56</v>
      </c>
      <c r="AA2" s="109"/>
      <c r="AB2" s="107" t="s">
        <v>92</v>
      </c>
      <c r="AC2" s="109" t="s">
        <v>184</v>
      </c>
      <c r="AD2" s="109"/>
      <c r="AE2" s="107" t="s">
        <v>92</v>
      </c>
      <c r="AF2" s="109" t="s">
        <v>183</v>
      </c>
      <c r="AG2" s="109"/>
      <c r="AH2" s="107" t="s">
        <v>92</v>
      </c>
      <c r="AI2" s="109" t="s">
        <v>182</v>
      </c>
      <c r="AJ2" s="109"/>
      <c r="AK2" s="107" t="s">
        <v>92</v>
      </c>
      <c r="AL2" s="109" t="s">
        <v>181</v>
      </c>
      <c r="AM2" s="109"/>
      <c r="AN2" s="107" t="s">
        <v>92</v>
      </c>
      <c r="AO2" s="109" t="s">
        <v>180</v>
      </c>
      <c r="AP2" s="109"/>
      <c r="AQ2" s="107" t="s">
        <v>92</v>
      </c>
      <c r="AR2" s="109" t="s">
        <v>91</v>
      </c>
      <c r="AS2" s="109"/>
      <c r="AT2" s="107" t="s">
        <v>92</v>
      </c>
      <c r="AU2" s="109" t="s">
        <v>179</v>
      </c>
      <c r="AV2" s="109"/>
      <c r="AW2" s="107" t="s">
        <v>92</v>
      </c>
      <c r="AX2" s="109" t="s">
        <v>178</v>
      </c>
      <c r="AY2" s="109"/>
      <c r="AZ2" s="107" t="s">
        <v>92</v>
      </c>
      <c r="BA2" s="109" t="s">
        <v>177</v>
      </c>
      <c r="BB2" s="109"/>
      <c r="BC2" s="107" t="s">
        <v>92</v>
      </c>
      <c r="BD2" s="109" t="s">
        <v>176</v>
      </c>
      <c r="BE2" s="109"/>
      <c r="BF2" s="107" t="s">
        <v>92</v>
      </c>
      <c r="BG2" s="109" t="s">
        <v>175</v>
      </c>
      <c r="BH2" s="109"/>
      <c r="BI2" s="107" t="s">
        <v>92</v>
      </c>
      <c r="BJ2" s="110" t="s">
        <v>174</v>
      </c>
      <c r="BK2" s="111"/>
      <c r="BL2" s="107" t="s">
        <v>92</v>
      </c>
      <c r="BM2" s="110" t="s">
        <v>173</v>
      </c>
      <c r="BN2" s="111"/>
      <c r="BO2" s="105" t="s">
        <v>92</v>
      </c>
      <c r="BP2" s="110" t="s">
        <v>172</v>
      </c>
      <c r="BQ2" s="111"/>
      <c r="BR2" s="105" t="s">
        <v>92</v>
      </c>
      <c r="BS2" s="41" t="s">
        <v>171</v>
      </c>
      <c r="BT2" s="112" t="s">
        <v>90</v>
      </c>
    </row>
    <row r="3" spans="2:72" ht="42.75" customHeight="1">
      <c r="B3" s="42" t="s">
        <v>169</v>
      </c>
      <c r="C3" s="47" t="s">
        <v>170</v>
      </c>
      <c r="D3" s="106"/>
      <c r="E3" s="42" t="s">
        <v>169</v>
      </c>
      <c r="F3" s="42" t="s">
        <v>170</v>
      </c>
      <c r="G3" s="108"/>
      <c r="H3" s="42" t="s">
        <v>169</v>
      </c>
      <c r="I3" s="42" t="s">
        <v>170</v>
      </c>
      <c r="J3" s="108"/>
      <c r="K3" s="42" t="s">
        <v>169</v>
      </c>
      <c r="L3" s="42" t="s">
        <v>170</v>
      </c>
      <c r="M3" s="108"/>
      <c r="N3" s="42" t="s">
        <v>169</v>
      </c>
      <c r="O3" s="42" t="s">
        <v>170</v>
      </c>
      <c r="P3" s="108"/>
      <c r="Q3" s="42" t="s">
        <v>169</v>
      </c>
      <c r="R3" s="42" t="s">
        <v>170</v>
      </c>
      <c r="S3" s="108"/>
      <c r="T3" s="42" t="s">
        <v>169</v>
      </c>
      <c r="U3" s="42" t="s">
        <v>170</v>
      </c>
      <c r="V3" s="108"/>
      <c r="W3" s="42" t="s">
        <v>169</v>
      </c>
      <c r="X3" s="42" t="s">
        <v>170</v>
      </c>
      <c r="Y3" s="108"/>
      <c r="Z3" s="42" t="s">
        <v>169</v>
      </c>
      <c r="AA3" s="42" t="s">
        <v>170</v>
      </c>
      <c r="AB3" s="108"/>
      <c r="AC3" s="42" t="s">
        <v>169</v>
      </c>
      <c r="AD3" s="42" t="s">
        <v>170</v>
      </c>
      <c r="AE3" s="108"/>
      <c r="AF3" s="42" t="s">
        <v>169</v>
      </c>
      <c r="AG3" s="42" t="s">
        <v>170</v>
      </c>
      <c r="AH3" s="108"/>
      <c r="AI3" s="42" t="s">
        <v>169</v>
      </c>
      <c r="AJ3" s="42" t="s">
        <v>170</v>
      </c>
      <c r="AK3" s="108"/>
      <c r="AL3" s="42" t="s">
        <v>169</v>
      </c>
      <c r="AM3" s="42" t="s">
        <v>170</v>
      </c>
      <c r="AN3" s="108"/>
      <c r="AO3" s="42" t="s">
        <v>169</v>
      </c>
      <c r="AP3" s="42" t="s">
        <v>170</v>
      </c>
      <c r="AQ3" s="108"/>
      <c r="AR3" s="42" t="s">
        <v>169</v>
      </c>
      <c r="AS3" s="42" t="s">
        <v>170</v>
      </c>
      <c r="AT3" s="108"/>
      <c r="AU3" s="42" t="s">
        <v>169</v>
      </c>
      <c r="AV3" s="42" t="s">
        <v>170</v>
      </c>
      <c r="AW3" s="108"/>
      <c r="AX3" s="42" t="s">
        <v>169</v>
      </c>
      <c r="AY3" s="42" t="s">
        <v>170</v>
      </c>
      <c r="AZ3" s="108"/>
      <c r="BA3" s="42" t="s">
        <v>169</v>
      </c>
      <c r="BB3" s="42" t="s">
        <v>170</v>
      </c>
      <c r="BC3" s="108"/>
      <c r="BD3" s="42" t="s">
        <v>169</v>
      </c>
      <c r="BE3" s="42" t="s">
        <v>170</v>
      </c>
      <c r="BF3" s="108"/>
      <c r="BG3" s="42" t="s">
        <v>169</v>
      </c>
      <c r="BH3" s="42" t="s">
        <v>170</v>
      </c>
      <c r="BI3" s="108"/>
      <c r="BJ3" s="42" t="s">
        <v>169</v>
      </c>
      <c r="BK3" s="42" t="s">
        <v>73</v>
      </c>
      <c r="BL3" s="108"/>
      <c r="BM3" s="42" t="s">
        <v>169</v>
      </c>
      <c r="BN3" s="42" t="s">
        <v>73</v>
      </c>
      <c r="BO3" s="106"/>
      <c r="BP3" s="42" t="s">
        <v>169</v>
      </c>
      <c r="BQ3" s="42" t="s">
        <v>73</v>
      </c>
      <c r="BR3" s="106"/>
      <c r="BS3" s="42" t="s">
        <v>169</v>
      </c>
      <c r="BT3" s="113"/>
    </row>
    <row r="4" spans="1:72" s="50" customFormat="1" ht="14.25">
      <c r="A4" s="48" t="s">
        <v>0</v>
      </c>
      <c r="B4" s="49">
        <v>7775</v>
      </c>
      <c r="C4" s="49">
        <v>3151</v>
      </c>
      <c r="D4" s="45">
        <f aca="true" t="shared" si="0" ref="D4:D41">B4*C4</f>
        <v>24499025</v>
      </c>
      <c r="E4" s="49">
        <v>3147</v>
      </c>
      <c r="F4" s="49">
        <v>191</v>
      </c>
      <c r="G4" s="55">
        <f aca="true" t="shared" si="1" ref="G4:G41">E4*F4</f>
        <v>601077</v>
      </c>
      <c r="H4" s="49">
        <v>7775</v>
      </c>
      <c r="I4" s="49">
        <v>498</v>
      </c>
      <c r="J4" s="55">
        <f aca="true" t="shared" si="2" ref="J4:J41">H4*I4</f>
        <v>3871950</v>
      </c>
      <c r="K4" s="49">
        <v>5093</v>
      </c>
      <c r="L4" s="49">
        <v>42</v>
      </c>
      <c r="M4" s="55">
        <f aca="true" t="shared" si="3" ref="M4:M41">K4*L4</f>
        <v>213906</v>
      </c>
      <c r="N4" s="49">
        <v>0</v>
      </c>
      <c r="O4" s="49">
        <v>0</v>
      </c>
      <c r="P4" s="55">
        <f aca="true" t="shared" si="4" ref="P4:P41">N4*O4</f>
        <v>0</v>
      </c>
      <c r="Q4" s="49">
        <v>7581</v>
      </c>
      <c r="R4" s="49">
        <v>143</v>
      </c>
      <c r="S4" s="55">
        <f aca="true" t="shared" si="5" ref="S4:S41">Q4*R4</f>
        <v>1084083</v>
      </c>
      <c r="T4" s="49">
        <v>12</v>
      </c>
      <c r="U4" s="49">
        <v>440</v>
      </c>
      <c r="V4" s="55">
        <f aca="true" t="shared" si="6" ref="V4:V41">T4*U4</f>
        <v>5280</v>
      </c>
      <c r="W4" s="49">
        <v>1229</v>
      </c>
      <c r="X4" s="49">
        <v>69</v>
      </c>
      <c r="Y4" s="55">
        <f aca="true" t="shared" si="7" ref="Y4:Y41">W4*X4</f>
        <v>84801</v>
      </c>
      <c r="Z4" s="49">
        <v>792</v>
      </c>
      <c r="AA4" s="49">
        <v>860</v>
      </c>
      <c r="AB4" s="55">
        <f aca="true" t="shared" si="8" ref="AB4:AB41">Z4*AA4</f>
        <v>681120</v>
      </c>
      <c r="AC4" s="49">
        <v>0</v>
      </c>
      <c r="AD4" s="49">
        <v>0</v>
      </c>
      <c r="AE4" s="55">
        <f aca="true" t="shared" si="9" ref="AE4:AE41">AC4*AD4</f>
        <v>0</v>
      </c>
      <c r="AF4" s="49">
        <v>0</v>
      </c>
      <c r="AG4" s="49">
        <v>0</v>
      </c>
      <c r="AH4" s="55">
        <f aca="true" t="shared" si="10" ref="AH4:AH41">AF4*AG4</f>
        <v>0</v>
      </c>
      <c r="AI4" s="49">
        <v>0</v>
      </c>
      <c r="AJ4" s="49">
        <v>0</v>
      </c>
      <c r="AK4" s="55">
        <f aca="true" t="shared" si="11" ref="AK4:AK41">AI4*AJ4</f>
        <v>0</v>
      </c>
      <c r="AL4" s="49">
        <v>0</v>
      </c>
      <c r="AM4" s="49">
        <v>0</v>
      </c>
      <c r="AN4" s="55">
        <f aca="true" t="shared" si="12" ref="AN4:AN41">AL4*AM4</f>
        <v>0</v>
      </c>
      <c r="AO4" s="49">
        <v>0</v>
      </c>
      <c r="AP4" s="49">
        <v>0</v>
      </c>
      <c r="AQ4" s="55">
        <f aca="true" t="shared" si="13" ref="AQ4:AQ41">AO4*AP4</f>
        <v>0</v>
      </c>
      <c r="AR4" s="49">
        <v>0</v>
      </c>
      <c r="AS4" s="49">
        <v>0</v>
      </c>
      <c r="AT4" s="55">
        <f aca="true" t="shared" si="14" ref="AT4:AT41">AR4*AS4</f>
        <v>0</v>
      </c>
      <c r="AU4" s="49">
        <v>5396</v>
      </c>
      <c r="AV4" s="49">
        <v>615</v>
      </c>
      <c r="AW4" s="55">
        <f aca="true" t="shared" si="15" ref="AW4:AW41">AU4*AV4</f>
        <v>3318540</v>
      </c>
      <c r="AX4" s="49">
        <v>29</v>
      </c>
      <c r="AY4" s="49">
        <v>60</v>
      </c>
      <c r="AZ4" s="55">
        <f aca="true" t="shared" si="16" ref="AZ4:AZ41">AX4*AY4</f>
        <v>1740</v>
      </c>
      <c r="BA4" s="49">
        <v>51</v>
      </c>
      <c r="BB4" s="49">
        <v>127</v>
      </c>
      <c r="BC4" s="55">
        <f aca="true" t="shared" si="17" ref="BC4:BC41">BA4*BB4</f>
        <v>6477</v>
      </c>
      <c r="BD4" s="49">
        <v>58</v>
      </c>
      <c r="BE4" s="49">
        <v>137</v>
      </c>
      <c r="BF4" s="55">
        <f aca="true" t="shared" si="18" ref="BF4:BF41">BD4*BE4</f>
        <v>7946</v>
      </c>
      <c r="BG4" s="49">
        <v>605</v>
      </c>
      <c r="BH4" s="49">
        <v>185</v>
      </c>
      <c r="BI4" s="55">
        <f aca="true" t="shared" si="19" ref="BI4:BI41">BG4*BH4</f>
        <v>111925</v>
      </c>
      <c r="BJ4" s="49">
        <v>0</v>
      </c>
      <c r="BK4" s="49">
        <v>0</v>
      </c>
      <c r="BL4" s="55">
        <f aca="true" t="shared" si="20" ref="BL4:BL41">BJ4*BK4</f>
        <v>0</v>
      </c>
      <c r="BM4" s="49">
        <v>7516</v>
      </c>
      <c r="BN4" s="49">
        <v>9898</v>
      </c>
      <c r="BO4" s="45">
        <f aca="true" t="shared" si="21" ref="BO4:BO41">BM4*BN4</f>
        <v>74393368</v>
      </c>
      <c r="BP4" s="49">
        <v>7445</v>
      </c>
      <c r="BQ4" s="49">
        <v>6485</v>
      </c>
      <c r="BR4" s="45">
        <f aca="true" t="shared" si="22" ref="BR4:BR41">BP4*BQ4</f>
        <v>48280825</v>
      </c>
      <c r="BS4" s="49">
        <v>5497</v>
      </c>
      <c r="BT4" s="55">
        <f aca="true" t="shared" si="23" ref="BT4:BT41">(G4+J4+M4+P4+S4+V4+Y4+AB4+AE4+AH4+AK4+AN4+AQ4+AT4+AW4+AZ4+BC4+BF4+BI4+BL4)/B4</f>
        <v>1284.7389067524116</v>
      </c>
    </row>
    <row r="5" spans="1:72" ht="14.25">
      <c r="A5" s="43" t="s">
        <v>6</v>
      </c>
      <c r="B5" s="84">
        <v>1171</v>
      </c>
      <c r="C5" s="84">
        <v>3204</v>
      </c>
      <c r="D5" s="45">
        <f t="shared" si="0"/>
        <v>3751884</v>
      </c>
      <c r="E5" s="84">
        <v>535</v>
      </c>
      <c r="F5" s="84">
        <v>207</v>
      </c>
      <c r="G5" s="55">
        <f t="shared" si="1"/>
        <v>110745</v>
      </c>
      <c r="H5" s="84">
        <v>1171</v>
      </c>
      <c r="I5" s="84">
        <v>210</v>
      </c>
      <c r="J5" s="55">
        <f t="shared" si="2"/>
        <v>245910</v>
      </c>
      <c r="K5" s="84">
        <v>268</v>
      </c>
      <c r="L5" s="84">
        <v>261</v>
      </c>
      <c r="M5" s="55">
        <f t="shared" si="3"/>
        <v>69948</v>
      </c>
      <c r="N5" s="84">
        <v>0</v>
      </c>
      <c r="O5" s="84">
        <v>0</v>
      </c>
      <c r="P5" s="55">
        <f t="shared" si="4"/>
        <v>0</v>
      </c>
      <c r="Q5" s="84">
        <v>1016</v>
      </c>
      <c r="R5" s="84">
        <v>79</v>
      </c>
      <c r="S5" s="55">
        <f t="shared" si="5"/>
        <v>80264</v>
      </c>
      <c r="T5" s="84">
        <v>5</v>
      </c>
      <c r="U5" s="84">
        <v>412</v>
      </c>
      <c r="V5" s="55">
        <f t="shared" si="6"/>
        <v>2060</v>
      </c>
      <c r="W5" s="84">
        <v>118</v>
      </c>
      <c r="X5" s="84">
        <v>39</v>
      </c>
      <c r="Y5" s="55">
        <f t="shared" si="7"/>
        <v>4602</v>
      </c>
      <c r="Z5" s="84">
        <v>282</v>
      </c>
      <c r="AA5" s="84">
        <v>642</v>
      </c>
      <c r="AB5" s="55">
        <f t="shared" si="8"/>
        <v>181044</v>
      </c>
      <c r="AC5" s="84">
        <v>0</v>
      </c>
      <c r="AD5" s="84">
        <v>0</v>
      </c>
      <c r="AE5" s="55">
        <f t="shared" si="9"/>
        <v>0</v>
      </c>
      <c r="AF5" s="84">
        <v>0</v>
      </c>
      <c r="AG5" s="84">
        <v>0</v>
      </c>
      <c r="AH5" s="55">
        <f t="shared" si="10"/>
        <v>0</v>
      </c>
      <c r="AI5" s="84">
        <v>0</v>
      </c>
      <c r="AJ5" s="84">
        <v>0</v>
      </c>
      <c r="AK5" s="55">
        <f t="shared" si="11"/>
        <v>0</v>
      </c>
      <c r="AL5" s="84">
        <v>0</v>
      </c>
      <c r="AM5" s="84">
        <v>0</v>
      </c>
      <c r="AN5" s="55">
        <f t="shared" si="12"/>
        <v>0</v>
      </c>
      <c r="AO5" s="84">
        <v>0</v>
      </c>
      <c r="AP5" s="84">
        <v>0</v>
      </c>
      <c r="AQ5" s="55">
        <f t="shared" si="13"/>
        <v>0</v>
      </c>
      <c r="AR5" s="84">
        <v>0</v>
      </c>
      <c r="AS5" s="84">
        <v>0</v>
      </c>
      <c r="AT5" s="55">
        <f t="shared" si="14"/>
        <v>0</v>
      </c>
      <c r="AU5" s="84">
        <v>703</v>
      </c>
      <c r="AV5" s="84">
        <v>810</v>
      </c>
      <c r="AW5" s="55">
        <f t="shared" si="15"/>
        <v>569430</v>
      </c>
      <c r="AX5" s="84">
        <v>35</v>
      </c>
      <c r="AY5" s="84">
        <v>48</v>
      </c>
      <c r="AZ5" s="55">
        <f t="shared" si="16"/>
        <v>1680</v>
      </c>
      <c r="BA5" s="84">
        <v>0</v>
      </c>
      <c r="BB5" s="84">
        <v>0</v>
      </c>
      <c r="BC5" s="55">
        <f t="shared" si="17"/>
        <v>0</v>
      </c>
      <c r="BD5" s="84">
        <v>0</v>
      </c>
      <c r="BE5" s="84">
        <v>0</v>
      </c>
      <c r="BF5" s="55">
        <f t="shared" si="18"/>
        <v>0</v>
      </c>
      <c r="BG5" s="84">
        <v>31</v>
      </c>
      <c r="BH5" s="84">
        <v>178</v>
      </c>
      <c r="BI5" s="55">
        <f t="shared" si="19"/>
        <v>5518</v>
      </c>
      <c r="BJ5" s="84">
        <v>0</v>
      </c>
      <c r="BK5" s="84">
        <v>0</v>
      </c>
      <c r="BL5" s="55">
        <f t="shared" si="20"/>
        <v>0</v>
      </c>
      <c r="BM5" s="84">
        <v>1123</v>
      </c>
      <c r="BN5" s="84">
        <v>9620</v>
      </c>
      <c r="BO5" s="45">
        <f t="shared" si="21"/>
        <v>10803260</v>
      </c>
      <c r="BP5" s="84">
        <v>1114</v>
      </c>
      <c r="BQ5" s="84">
        <v>5755</v>
      </c>
      <c r="BR5" s="45">
        <f t="shared" si="22"/>
        <v>6411070</v>
      </c>
      <c r="BS5" s="84">
        <v>696</v>
      </c>
      <c r="BT5" s="55">
        <f t="shared" si="23"/>
        <v>1085.5687446626814</v>
      </c>
    </row>
    <row r="6" spans="1:72" ht="14.25">
      <c r="A6" s="43" t="s">
        <v>8</v>
      </c>
      <c r="B6" s="84">
        <v>1023</v>
      </c>
      <c r="C6" s="84">
        <v>3108</v>
      </c>
      <c r="D6" s="45">
        <f t="shared" si="0"/>
        <v>3179484</v>
      </c>
      <c r="E6" s="84">
        <v>456</v>
      </c>
      <c r="F6" s="84">
        <v>202</v>
      </c>
      <c r="G6" s="55">
        <f t="shared" si="1"/>
        <v>92112</v>
      </c>
      <c r="H6" s="84">
        <v>1023</v>
      </c>
      <c r="I6" s="84">
        <v>272</v>
      </c>
      <c r="J6" s="55">
        <f t="shared" si="2"/>
        <v>278256</v>
      </c>
      <c r="K6" s="84">
        <v>179</v>
      </c>
      <c r="L6" s="84">
        <v>258</v>
      </c>
      <c r="M6" s="55">
        <f t="shared" si="3"/>
        <v>46182</v>
      </c>
      <c r="N6" s="84">
        <v>0</v>
      </c>
      <c r="O6" s="84">
        <v>0</v>
      </c>
      <c r="P6" s="55">
        <f t="shared" si="4"/>
        <v>0</v>
      </c>
      <c r="Q6" s="84">
        <v>859</v>
      </c>
      <c r="R6" s="84">
        <v>91</v>
      </c>
      <c r="S6" s="55">
        <f t="shared" si="5"/>
        <v>78169</v>
      </c>
      <c r="T6" s="84">
        <v>1</v>
      </c>
      <c r="U6" s="84">
        <v>620</v>
      </c>
      <c r="V6" s="55">
        <f t="shared" si="6"/>
        <v>620</v>
      </c>
      <c r="W6" s="84">
        <v>56</v>
      </c>
      <c r="X6" s="84">
        <v>33</v>
      </c>
      <c r="Y6" s="55">
        <f t="shared" si="7"/>
        <v>1848</v>
      </c>
      <c r="Z6" s="84">
        <v>300</v>
      </c>
      <c r="AA6" s="84">
        <v>688</v>
      </c>
      <c r="AB6" s="55">
        <f t="shared" si="8"/>
        <v>206400</v>
      </c>
      <c r="AC6" s="84">
        <v>0</v>
      </c>
      <c r="AD6" s="84">
        <v>0</v>
      </c>
      <c r="AE6" s="55">
        <f t="shared" si="9"/>
        <v>0</v>
      </c>
      <c r="AF6" s="84">
        <v>0</v>
      </c>
      <c r="AG6" s="84">
        <v>0</v>
      </c>
      <c r="AH6" s="55">
        <f t="shared" si="10"/>
        <v>0</v>
      </c>
      <c r="AI6" s="84">
        <v>0</v>
      </c>
      <c r="AJ6" s="84">
        <v>0</v>
      </c>
      <c r="AK6" s="55">
        <f t="shared" si="11"/>
        <v>0</v>
      </c>
      <c r="AL6" s="84">
        <v>0</v>
      </c>
      <c r="AM6" s="84">
        <v>0</v>
      </c>
      <c r="AN6" s="55">
        <f t="shared" si="12"/>
        <v>0</v>
      </c>
      <c r="AO6" s="84">
        <v>0</v>
      </c>
      <c r="AP6" s="84">
        <v>0</v>
      </c>
      <c r="AQ6" s="55">
        <f t="shared" si="13"/>
        <v>0</v>
      </c>
      <c r="AR6" s="84">
        <v>0</v>
      </c>
      <c r="AS6" s="84">
        <v>0</v>
      </c>
      <c r="AT6" s="55">
        <f t="shared" si="14"/>
        <v>0</v>
      </c>
      <c r="AU6" s="84">
        <v>610</v>
      </c>
      <c r="AV6" s="84">
        <v>661</v>
      </c>
      <c r="AW6" s="55">
        <f t="shared" si="15"/>
        <v>403210</v>
      </c>
      <c r="AX6" s="84">
        <v>0</v>
      </c>
      <c r="AY6" s="84">
        <v>0</v>
      </c>
      <c r="AZ6" s="55">
        <f t="shared" si="16"/>
        <v>0</v>
      </c>
      <c r="BA6" s="84">
        <v>0</v>
      </c>
      <c r="BB6" s="84">
        <v>0</v>
      </c>
      <c r="BC6" s="55">
        <f t="shared" si="17"/>
        <v>0</v>
      </c>
      <c r="BD6" s="84">
        <v>2</v>
      </c>
      <c r="BE6" s="84">
        <v>85</v>
      </c>
      <c r="BF6" s="55">
        <f t="shared" si="18"/>
        <v>170</v>
      </c>
      <c r="BG6" s="84">
        <v>10</v>
      </c>
      <c r="BH6" s="84">
        <v>97</v>
      </c>
      <c r="BI6" s="55">
        <f t="shared" si="19"/>
        <v>970</v>
      </c>
      <c r="BJ6" s="84">
        <v>0</v>
      </c>
      <c r="BK6" s="84">
        <v>0</v>
      </c>
      <c r="BL6" s="55">
        <f t="shared" si="20"/>
        <v>0</v>
      </c>
      <c r="BM6" s="84">
        <v>983</v>
      </c>
      <c r="BN6" s="84">
        <v>9379</v>
      </c>
      <c r="BO6" s="45">
        <f t="shared" si="21"/>
        <v>9219557</v>
      </c>
      <c r="BP6" s="84">
        <v>977</v>
      </c>
      <c r="BQ6" s="84">
        <v>6136</v>
      </c>
      <c r="BR6" s="45">
        <f t="shared" si="22"/>
        <v>5994872</v>
      </c>
      <c r="BS6" s="84">
        <v>689</v>
      </c>
      <c r="BT6" s="55">
        <f t="shared" si="23"/>
        <v>1083.0273704789834</v>
      </c>
    </row>
    <row r="7" spans="1:72" ht="14.25">
      <c r="A7" s="43" t="s">
        <v>9</v>
      </c>
      <c r="B7" s="84">
        <v>961</v>
      </c>
      <c r="C7" s="84">
        <v>3295</v>
      </c>
      <c r="D7" s="45">
        <f t="shared" si="0"/>
        <v>3166495</v>
      </c>
      <c r="E7" s="84">
        <v>464</v>
      </c>
      <c r="F7" s="84">
        <v>212</v>
      </c>
      <c r="G7" s="55">
        <f t="shared" si="1"/>
        <v>98368</v>
      </c>
      <c r="H7" s="84">
        <v>961</v>
      </c>
      <c r="I7" s="84">
        <v>212</v>
      </c>
      <c r="J7" s="55">
        <f t="shared" si="2"/>
        <v>203732</v>
      </c>
      <c r="K7" s="84">
        <v>138</v>
      </c>
      <c r="L7" s="84">
        <v>256</v>
      </c>
      <c r="M7" s="55">
        <f t="shared" si="3"/>
        <v>35328</v>
      </c>
      <c r="N7" s="84">
        <v>0</v>
      </c>
      <c r="O7" s="84">
        <v>0</v>
      </c>
      <c r="P7" s="55">
        <f t="shared" si="4"/>
        <v>0</v>
      </c>
      <c r="Q7" s="84">
        <v>819</v>
      </c>
      <c r="R7" s="84">
        <v>79</v>
      </c>
      <c r="S7" s="55">
        <f t="shared" si="5"/>
        <v>64701</v>
      </c>
      <c r="T7" s="84">
        <v>1</v>
      </c>
      <c r="U7" s="84">
        <v>620</v>
      </c>
      <c r="V7" s="55">
        <f t="shared" si="6"/>
        <v>620</v>
      </c>
      <c r="W7" s="84">
        <v>17</v>
      </c>
      <c r="X7" s="84">
        <v>40</v>
      </c>
      <c r="Y7" s="55">
        <f t="shared" si="7"/>
        <v>680</v>
      </c>
      <c r="Z7" s="84">
        <v>205</v>
      </c>
      <c r="AA7" s="84">
        <v>612</v>
      </c>
      <c r="AB7" s="55">
        <f t="shared" si="8"/>
        <v>125460</v>
      </c>
      <c r="AC7" s="84">
        <v>0</v>
      </c>
      <c r="AD7" s="84">
        <v>0</v>
      </c>
      <c r="AE7" s="55">
        <f t="shared" si="9"/>
        <v>0</v>
      </c>
      <c r="AF7" s="84">
        <v>0</v>
      </c>
      <c r="AG7" s="84">
        <v>0</v>
      </c>
      <c r="AH7" s="55">
        <f t="shared" si="10"/>
        <v>0</v>
      </c>
      <c r="AI7" s="84">
        <v>0</v>
      </c>
      <c r="AJ7" s="84">
        <v>0</v>
      </c>
      <c r="AK7" s="55">
        <f t="shared" si="11"/>
        <v>0</v>
      </c>
      <c r="AL7" s="84">
        <v>0</v>
      </c>
      <c r="AM7" s="84">
        <v>0</v>
      </c>
      <c r="AN7" s="55">
        <f t="shared" si="12"/>
        <v>0</v>
      </c>
      <c r="AO7" s="84">
        <v>0</v>
      </c>
      <c r="AP7" s="84">
        <v>0</v>
      </c>
      <c r="AQ7" s="55">
        <f t="shared" si="13"/>
        <v>0</v>
      </c>
      <c r="AR7" s="84">
        <v>0</v>
      </c>
      <c r="AS7" s="84">
        <v>0</v>
      </c>
      <c r="AT7" s="55">
        <f t="shared" si="14"/>
        <v>0</v>
      </c>
      <c r="AU7" s="84">
        <v>540</v>
      </c>
      <c r="AV7" s="84">
        <v>432</v>
      </c>
      <c r="AW7" s="55">
        <f t="shared" si="15"/>
        <v>233280</v>
      </c>
      <c r="AX7" s="84">
        <v>0</v>
      </c>
      <c r="AY7" s="84">
        <v>0</v>
      </c>
      <c r="AZ7" s="55">
        <f t="shared" si="16"/>
        <v>0</v>
      </c>
      <c r="BA7" s="84">
        <v>0</v>
      </c>
      <c r="BB7" s="84">
        <v>0</v>
      </c>
      <c r="BC7" s="55">
        <f t="shared" si="17"/>
        <v>0</v>
      </c>
      <c r="BD7" s="84">
        <v>0</v>
      </c>
      <c r="BE7" s="84">
        <v>0</v>
      </c>
      <c r="BF7" s="55">
        <f t="shared" si="18"/>
        <v>0</v>
      </c>
      <c r="BG7" s="84">
        <v>21</v>
      </c>
      <c r="BH7" s="84">
        <v>198</v>
      </c>
      <c r="BI7" s="55">
        <f t="shared" si="19"/>
        <v>4158</v>
      </c>
      <c r="BJ7" s="84">
        <v>0</v>
      </c>
      <c r="BK7" s="84">
        <v>0</v>
      </c>
      <c r="BL7" s="55">
        <f t="shared" si="20"/>
        <v>0</v>
      </c>
      <c r="BM7" s="84">
        <v>936</v>
      </c>
      <c r="BN7" s="84">
        <v>9829</v>
      </c>
      <c r="BO7" s="45">
        <f t="shared" si="21"/>
        <v>9199944</v>
      </c>
      <c r="BP7" s="84">
        <v>924</v>
      </c>
      <c r="BQ7" s="84">
        <v>6135</v>
      </c>
      <c r="BR7" s="45">
        <f t="shared" si="22"/>
        <v>5668740</v>
      </c>
      <c r="BS7" s="84">
        <v>645</v>
      </c>
      <c r="BT7" s="55">
        <f t="shared" si="23"/>
        <v>797.426638917794</v>
      </c>
    </row>
    <row r="8" spans="1:72" ht="14.25">
      <c r="A8" s="43" t="s">
        <v>10</v>
      </c>
      <c r="B8" s="84">
        <v>340</v>
      </c>
      <c r="C8" s="84">
        <v>3178</v>
      </c>
      <c r="D8" s="45">
        <f t="shared" si="0"/>
        <v>1080520</v>
      </c>
      <c r="E8" s="84">
        <v>155</v>
      </c>
      <c r="F8" s="84">
        <v>211</v>
      </c>
      <c r="G8" s="55">
        <f t="shared" si="1"/>
        <v>32705</v>
      </c>
      <c r="H8" s="84">
        <v>340</v>
      </c>
      <c r="I8" s="84">
        <v>208</v>
      </c>
      <c r="J8" s="55">
        <f t="shared" si="2"/>
        <v>70720</v>
      </c>
      <c r="K8" s="84">
        <v>42</v>
      </c>
      <c r="L8" s="84">
        <v>261</v>
      </c>
      <c r="M8" s="55">
        <f t="shared" si="3"/>
        <v>10962</v>
      </c>
      <c r="N8" s="84">
        <v>0</v>
      </c>
      <c r="O8" s="84">
        <v>0</v>
      </c>
      <c r="P8" s="55">
        <f t="shared" si="4"/>
        <v>0</v>
      </c>
      <c r="Q8" s="84">
        <v>273</v>
      </c>
      <c r="R8" s="84">
        <v>94</v>
      </c>
      <c r="S8" s="55">
        <f t="shared" si="5"/>
        <v>25662</v>
      </c>
      <c r="T8" s="84">
        <v>1</v>
      </c>
      <c r="U8" s="84">
        <v>620</v>
      </c>
      <c r="V8" s="55">
        <f t="shared" si="6"/>
        <v>620</v>
      </c>
      <c r="W8" s="84">
        <v>9</v>
      </c>
      <c r="X8" s="84">
        <v>9</v>
      </c>
      <c r="Y8" s="55">
        <f t="shared" si="7"/>
        <v>81</v>
      </c>
      <c r="Z8" s="84">
        <v>99</v>
      </c>
      <c r="AA8" s="84">
        <v>652</v>
      </c>
      <c r="AB8" s="55">
        <f t="shared" si="8"/>
        <v>64548</v>
      </c>
      <c r="AC8" s="84">
        <v>0</v>
      </c>
      <c r="AD8" s="84">
        <v>0</v>
      </c>
      <c r="AE8" s="55">
        <f t="shared" si="9"/>
        <v>0</v>
      </c>
      <c r="AF8" s="84">
        <v>0</v>
      </c>
      <c r="AG8" s="84">
        <v>0</v>
      </c>
      <c r="AH8" s="55">
        <f t="shared" si="10"/>
        <v>0</v>
      </c>
      <c r="AI8" s="84">
        <v>0</v>
      </c>
      <c r="AJ8" s="84">
        <v>0</v>
      </c>
      <c r="AK8" s="55">
        <f t="shared" si="11"/>
        <v>0</v>
      </c>
      <c r="AL8" s="84">
        <v>0</v>
      </c>
      <c r="AM8" s="84">
        <v>0</v>
      </c>
      <c r="AN8" s="55">
        <f t="shared" si="12"/>
        <v>0</v>
      </c>
      <c r="AO8" s="84">
        <v>0</v>
      </c>
      <c r="AP8" s="84">
        <v>0</v>
      </c>
      <c r="AQ8" s="55">
        <f t="shared" si="13"/>
        <v>0</v>
      </c>
      <c r="AR8" s="84">
        <v>0</v>
      </c>
      <c r="AS8" s="84">
        <v>0</v>
      </c>
      <c r="AT8" s="55">
        <f t="shared" si="14"/>
        <v>0</v>
      </c>
      <c r="AU8" s="84">
        <v>204</v>
      </c>
      <c r="AV8" s="84">
        <v>727</v>
      </c>
      <c r="AW8" s="55">
        <f t="shared" si="15"/>
        <v>148308</v>
      </c>
      <c r="AX8" s="84">
        <v>0</v>
      </c>
      <c r="AY8" s="84">
        <v>0</v>
      </c>
      <c r="AZ8" s="55">
        <f t="shared" si="16"/>
        <v>0</v>
      </c>
      <c r="BA8" s="84">
        <v>0</v>
      </c>
      <c r="BB8" s="84">
        <v>0</v>
      </c>
      <c r="BC8" s="55">
        <f t="shared" si="17"/>
        <v>0</v>
      </c>
      <c r="BD8" s="84">
        <v>0</v>
      </c>
      <c r="BE8" s="84">
        <v>0</v>
      </c>
      <c r="BF8" s="55">
        <f t="shared" si="18"/>
        <v>0</v>
      </c>
      <c r="BG8" s="84">
        <v>11</v>
      </c>
      <c r="BH8" s="84">
        <v>115</v>
      </c>
      <c r="BI8" s="55">
        <f t="shared" si="19"/>
        <v>1265</v>
      </c>
      <c r="BJ8" s="84">
        <v>0</v>
      </c>
      <c r="BK8" s="84">
        <v>0</v>
      </c>
      <c r="BL8" s="55">
        <f t="shared" si="20"/>
        <v>0</v>
      </c>
      <c r="BM8" s="84">
        <v>308</v>
      </c>
      <c r="BN8" s="84">
        <v>9547</v>
      </c>
      <c r="BO8" s="45">
        <f t="shared" si="21"/>
        <v>2940476</v>
      </c>
      <c r="BP8" s="84">
        <v>305</v>
      </c>
      <c r="BQ8" s="84">
        <v>5712</v>
      </c>
      <c r="BR8" s="45">
        <f t="shared" si="22"/>
        <v>1742160</v>
      </c>
      <c r="BS8" s="84">
        <v>168</v>
      </c>
      <c r="BT8" s="55">
        <f t="shared" si="23"/>
        <v>1043.7382352941177</v>
      </c>
    </row>
    <row r="9" spans="1:72" ht="14.25">
      <c r="A9" s="43" t="s">
        <v>11</v>
      </c>
      <c r="B9" s="84">
        <v>382</v>
      </c>
      <c r="C9" s="84">
        <v>3079</v>
      </c>
      <c r="D9" s="45">
        <f t="shared" si="0"/>
        <v>1176178</v>
      </c>
      <c r="E9" s="84">
        <v>168</v>
      </c>
      <c r="F9" s="84">
        <v>211</v>
      </c>
      <c r="G9" s="55">
        <f t="shared" si="1"/>
        <v>35448</v>
      </c>
      <c r="H9" s="84">
        <v>382</v>
      </c>
      <c r="I9" s="84">
        <v>196</v>
      </c>
      <c r="J9" s="55">
        <f t="shared" si="2"/>
        <v>74872</v>
      </c>
      <c r="K9" s="84">
        <v>358</v>
      </c>
      <c r="L9" s="84">
        <v>45</v>
      </c>
      <c r="M9" s="55">
        <f t="shared" si="3"/>
        <v>16110</v>
      </c>
      <c r="N9" s="84">
        <v>0</v>
      </c>
      <c r="O9" s="84">
        <v>0</v>
      </c>
      <c r="P9" s="55">
        <f t="shared" si="4"/>
        <v>0</v>
      </c>
      <c r="Q9" s="84">
        <v>338</v>
      </c>
      <c r="R9" s="84">
        <v>67</v>
      </c>
      <c r="S9" s="55">
        <f t="shared" si="5"/>
        <v>22646</v>
      </c>
      <c r="T9" s="84">
        <v>2</v>
      </c>
      <c r="U9" s="84">
        <v>620</v>
      </c>
      <c r="V9" s="55">
        <f t="shared" si="6"/>
        <v>1240</v>
      </c>
      <c r="W9" s="84">
        <v>8</v>
      </c>
      <c r="X9" s="84">
        <v>17</v>
      </c>
      <c r="Y9" s="55">
        <f t="shared" si="7"/>
        <v>136</v>
      </c>
      <c r="Z9" s="84">
        <v>55</v>
      </c>
      <c r="AA9" s="84">
        <v>638</v>
      </c>
      <c r="AB9" s="55">
        <f t="shared" si="8"/>
        <v>35090</v>
      </c>
      <c r="AC9" s="84">
        <v>0</v>
      </c>
      <c r="AD9" s="84">
        <v>0</v>
      </c>
      <c r="AE9" s="55">
        <f t="shared" si="9"/>
        <v>0</v>
      </c>
      <c r="AF9" s="84">
        <v>0</v>
      </c>
      <c r="AG9" s="84">
        <v>0</v>
      </c>
      <c r="AH9" s="55">
        <f t="shared" si="10"/>
        <v>0</v>
      </c>
      <c r="AI9" s="84">
        <v>0</v>
      </c>
      <c r="AJ9" s="84">
        <v>0</v>
      </c>
      <c r="AK9" s="55">
        <f t="shared" si="11"/>
        <v>0</v>
      </c>
      <c r="AL9" s="84">
        <v>0</v>
      </c>
      <c r="AM9" s="84">
        <v>0</v>
      </c>
      <c r="AN9" s="55">
        <f t="shared" si="12"/>
        <v>0</v>
      </c>
      <c r="AO9" s="84">
        <v>0</v>
      </c>
      <c r="AP9" s="84">
        <v>0</v>
      </c>
      <c r="AQ9" s="55">
        <f t="shared" si="13"/>
        <v>0</v>
      </c>
      <c r="AR9" s="84">
        <v>0</v>
      </c>
      <c r="AS9" s="84">
        <v>0</v>
      </c>
      <c r="AT9" s="55">
        <f t="shared" si="14"/>
        <v>0</v>
      </c>
      <c r="AU9" s="84">
        <v>231</v>
      </c>
      <c r="AV9" s="84">
        <v>367</v>
      </c>
      <c r="AW9" s="55">
        <f t="shared" si="15"/>
        <v>84777</v>
      </c>
      <c r="AX9" s="84">
        <v>0</v>
      </c>
      <c r="AY9" s="84">
        <v>0</v>
      </c>
      <c r="AZ9" s="55">
        <f t="shared" si="16"/>
        <v>0</v>
      </c>
      <c r="BA9" s="84">
        <v>0</v>
      </c>
      <c r="BB9" s="84">
        <v>0</v>
      </c>
      <c r="BC9" s="55">
        <f t="shared" si="17"/>
        <v>0</v>
      </c>
      <c r="BD9" s="84">
        <v>0</v>
      </c>
      <c r="BE9" s="84">
        <v>0</v>
      </c>
      <c r="BF9" s="55">
        <f t="shared" si="18"/>
        <v>0</v>
      </c>
      <c r="BG9" s="84">
        <v>7</v>
      </c>
      <c r="BH9" s="84">
        <v>68</v>
      </c>
      <c r="BI9" s="55">
        <f t="shared" si="19"/>
        <v>476</v>
      </c>
      <c r="BJ9" s="84">
        <v>0</v>
      </c>
      <c r="BK9" s="84">
        <v>0</v>
      </c>
      <c r="BL9" s="55">
        <f t="shared" si="20"/>
        <v>0</v>
      </c>
      <c r="BM9" s="84">
        <v>362</v>
      </c>
      <c r="BN9" s="84">
        <v>9138</v>
      </c>
      <c r="BO9" s="45">
        <f t="shared" si="21"/>
        <v>3307956</v>
      </c>
      <c r="BP9" s="84">
        <v>358</v>
      </c>
      <c r="BQ9" s="84">
        <v>5586</v>
      </c>
      <c r="BR9" s="45">
        <f t="shared" si="22"/>
        <v>1999788</v>
      </c>
      <c r="BS9" s="84">
        <v>224</v>
      </c>
      <c r="BT9" s="55">
        <f t="shared" si="23"/>
        <v>708.8874345549738</v>
      </c>
    </row>
    <row r="10" spans="1:72" ht="14.25">
      <c r="A10" s="43" t="s">
        <v>12</v>
      </c>
      <c r="B10" s="84">
        <v>736</v>
      </c>
      <c r="C10" s="84">
        <v>3017</v>
      </c>
      <c r="D10" s="45">
        <f t="shared" si="0"/>
        <v>2220512</v>
      </c>
      <c r="E10" s="84">
        <v>310</v>
      </c>
      <c r="F10" s="84">
        <v>191</v>
      </c>
      <c r="G10" s="55">
        <f t="shared" si="1"/>
        <v>59210</v>
      </c>
      <c r="H10" s="84">
        <v>736</v>
      </c>
      <c r="I10" s="84">
        <v>197</v>
      </c>
      <c r="J10" s="55">
        <f t="shared" si="2"/>
        <v>144992</v>
      </c>
      <c r="K10" s="84">
        <v>145</v>
      </c>
      <c r="L10" s="84">
        <v>260</v>
      </c>
      <c r="M10" s="55">
        <f t="shared" si="3"/>
        <v>37700</v>
      </c>
      <c r="N10" s="84">
        <v>0</v>
      </c>
      <c r="O10" s="84">
        <v>0</v>
      </c>
      <c r="P10" s="55">
        <f t="shared" si="4"/>
        <v>0</v>
      </c>
      <c r="Q10" s="84">
        <v>602</v>
      </c>
      <c r="R10" s="84">
        <v>91</v>
      </c>
      <c r="S10" s="55">
        <f t="shared" si="5"/>
        <v>54782</v>
      </c>
      <c r="T10" s="84">
        <v>2</v>
      </c>
      <c r="U10" s="84">
        <v>620</v>
      </c>
      <c r="V10" s="55">
        <f t="shared" si="6"/>
        <v>1240</v>
      </c>
      <c r="W10" s="84">
        <v>65</v>
      </c>
      <c r="X10" s="84">
        <v>48</v>
      </c>
      <c r="Y10" s="55">
        <f t="shared" si="7"/>
        <v>3120</v>
      </c>
      <c r="Z10" s="84">
        <v>191</v>
      </c>
      <c r="AA10" s="84">
        <v>672</v>
      </c>
      <c r="AB10" s="55">
        <f t="shared" si="8"/>
        <v>128352</v>
      </c>
      <c r="AC10" s="84">
        <v>0</v>
      </c>
      <c r="AD10" s="84">
        <v>0</v>
      </c>
      <c r="AE10" s="55">
        <f t="shared" si="9"/>
        <v>0</v>
      </c>
      <c r="AF10" s="84">
        <v>0</v>
      </c>
      <c r="AG10" s="84">
        <v>0</v>
      </c>
      <c r="AH10" s="55">
        <f t="shared" si="10"/>
        <v>0</v>
      </c>
      <c r="AI10" s="84">
        <v>0</v>
      </c>
      <c r="AJ10" s="84">
        <v>0</v>
      </c>
      <c r="AK10" s="55">
        <f t="shared" si="11"/>
        <v>0</v>
      </c>
      <c r="AL10" s="84">
        <v>0</v>
      </c>
      <c r="AM10" s="84">
        <v>0</v>
      </c>
      <c r="AN10" s="55">
        <f t="shared" si="12"/>
        <v>0</v>
      </c>
      <c r="AO10" s="84">
        <v>0</v>
      </c>
      <c r="AP10" s="84">
        <v>0</v>
      </c>
      <c r="AQ10" s="55">
        <f t="shared" si="13"/>
        <v>0</v>
      </c>
      <c r="AR10" s="84">
        <v>0</v>
      </c>
      <c r="AS10" s="84">
        <v>0</v>
      </c>
      <c r="AT10" s="55">
        <f t="shared" si="14"/>
        <v>0</v>
      </c>
      <c r="AU10" s="84">
        <v>476</v>
      </c>
      <c r="AV10" s="84">
        <v>802</v>
      </c>
      <c r="AW10" s="55">
        <f t="shared" si="15"/>
        <v>381752</v>
      </c>
      <c r="AX10" s="84">
        <v>7</v>
      </c>
      <c r="AY10" s="84">
        <v>21</v>
      </c>
      <c r="AZ10" s="55">
        <f t="shared" si="16"/>
        <v>147</v>
      </c>
      <c r="BA10" s="84">
        <v>2</v>
      </c>
      <c r="BB10" s="84">
        <v>35</v>
      </c>
      <c r="BC10" s="55">
        <f t="shared" si="17"/>
        <v>70</v>
      </c>
      <c r="BD10" s="84">
        <v>0</v>
      </c>
      <c r="BE10" s="84">
        <v>0</v>
      </c>
      <c r="BF10" s="55">
        <f t="shared" si="18"/>
        <v>0</v>
      </c>
      <c r="BG10" s="84">
        <v>28</v>
      </c>
      <c r="BH10" s="84">
        <v>135</v>
      </c>
      <c r="BI10" s="55">
        <f t="shared" si="19"/>
        <v>3780</v>
      </c>
      <c r="BJ10" s="84">
        <v>0</v>
      </c>
      <c r="BK10" s="84">
        <v>0</v>
      </c>
      <c r="BL10" s="55">
        <f t="shared" si="20"/>
        <v>0</v>
      </c>
      <c r="BM10" s="84">
        <v>785</v>
      </c>
      <c r="BN10" s="84">
        <v>8662</v>
      </c>
      <c r="BO10" s="45">
        <f t="shared" si="21"/>
        <v>6799670</v>
      </c>
      <c r="BP10" s="84">
        <v>774</v>
      </c>
      <c r="BQ10" s="84">
        <v>5381</v>
      </c>
      <c r="BR10" s="45">
        <f t="shared" si="22"/>
        <v>4164894</v>
      </c>
      <c r="BS10" s="84">
        <v>422</v>
      </c>
      <c r="BT10" s="55">
        <f t="shared" si="23"/>
        <v>1107.5339673913043</v>
      </c>
    </row>
    <row r="11" spans="1:72" ht="14.25">
      <c r="A11" s="43" t="s">
        <v>13</v>
      </c>
      <c r="B11" s="84">
        <v>596</v>
      </c>
      <c r="C11" s="84">
        <v>3407</v>
      </c>
      <c r="D11" s="45">
        <f t="shared" si="0"/>
        <v>2030572</v>
      </c>
      <c r="E11" s="84">
        <v>324</v>
      </c>
      <c r="F11" s="84">
        <v>206</v>
      </c>
      <c r="G11" s="55">
        <f t="shared" si="1"/>
        <v>66744</v>
      </c>
      <c r="H11" s="84">
        <v>596</v>
      </c>
      <c r="I11" s="84">
        <v>220</v>
      </c>
      <c r="J11" s="55">
        <f t="shared" si="2"/>
        <v>131120</v>
      </c>
      <c r="K11" s="84">
        <v>77</v>
      </c>
      <c r="L11" s="84">
        <v>260</v>
      </c>
      <c r="M11" s="55">
        <f t="shared" si="3"/>
        <v>20020</v>
      </c>
      <c r="N11" s="84">
        <v>0</v>
      </c>
      <c r="O11" s="84">
        <v>0</v>
      </c>
      <c r="P11" s="55">
        <f t="shared" si="4"/>
        <v>0</v>
      </c>
      <c r="Q11" s="84">
        <v>509</v>
      </c>
      <c r="R11" s="84">
        <v>57</v>
      </c>
      <c r="S11" s="55">
        <f t="shared" si="5"/>
        <v>29013</v>
      </c>
      <c r="T11" s="84">
        <v>1</v>
      </c>
      <c r="U11" s="84">
        <v>620</v>
      </c>
      <c r="V11" s="55">
        <f t="shared" si="6"/>
        <v>620</v>
      </c>
      <c r="W11" s="84">
        <v>12</v>
      </c>
      <c r="X11" s="84">
        <v>20</v>
      </c>
      <c r="Y11" s="55">
        <f t="shared" si="7"/>
        <v>240</v>
      </c>
      <c r="Z11" s="84">
        <v>155</v>
      </c>
      <c r="AA11" s="84">
        <v>568</v>
      </c>
      <c r="AB11" s="55">
        <f t="shared" si="8"/>
        <v>88040</v>
      </c>
      <c r="AC11" s="84">
        <v>0</v>
      </c>
      <c r="AD11" s="84">
        <v>0</v>
      </c>
      <c r="AE11" s="55">
        <f t="shared" si="9"/>
        <v>0</v>
      </c>
      <c r="AF11" s="84">
        <v>0</v>
      </c>
      <c r="AG11" s="84">
        <v>0</v>
      </c>
      <c r="AH11" s="55">
        <f t="shared" si="10"/>
        <v>0</v>
      </c>
      <c r="AI11" s="84">
        <v>0</v>
      </c>
      <c r="AJ11" s="84">
        <v>0</v>
      </c>
      <c r="AK11" s="55">
        <f t="shared" si="11"/>
        <v>0</v>
      </c>
      <c r="AL11" s="84">
        <v>0</v>
      </c>
      <c r="AM11" s="84">
        <v>0</v>
      </c>
      <c r="AN11" s="55">
        <f t="shared" si="12"/>
        <v>0</v>
      </c>
      <c r="AO11" s="84">
        <v>0</v>
      </c>
      <c r="AP11" s="84">
        <v>0</v>
      </c>
      <c r="AQ11" s="55">
        <f t="shared" si="13"/>
        <v>0</v>
      </c>
      <c r="AR11" s="84">
        <v>0</v>
      </c>
      <c r="AS11" s="84">
        <v>0</v>
      </c>
      <c r="AT11" s="55">
        <f t="shared" si="14"/>
        <v>0</v>
      </c>
      <c r="AU11" s="84">
        <v>364</v>
      </c>
      <c r="AV11" s="84">
        <v>701</v>
      </c>
      <c r="AW11" s="55">
        <f t="shared" si="15"/>
        <v>255164</v>
      </c>
      <c r="AX11" s="84">
        <v>18</v>
      </c>
      <c r="AY11" s="84">
        <v>46</v>
      </c>
      <c r="AZ11" s="55">
        <f t="shared" si="16"/>
        <v>828</v>
      </c>
      <c r="BA11" s="84">
        <v>0</v>
      </c>
      <c r="BB11" s="84">
        <v>0</v>
      </c>
      <c r="BC11" s="55">
        <f t="shared" si="17"/>
        <v>0</v>
      </c>
      <c r="BD11" s="84">
        <v>0</v>
      </c>
      <c r="BE11" s="84">
        <v>0</v>
      </c>
      <c r="BF11" s="55">
        <f t="shared" si="18"/>
        <v>0</v>
      </c>
      <c r="BG11" s="84">
        <v>0</v>
      </c>
      <c r="BH11" s="84">
        <v>0</v>
      </c>
      <c r="BI11" s="55">
        <f t="shared" si="19"/>
        <v>0</v>
      </c>
      <c r="BJ11" s="84">
        <v>0</v>
      </c>
      <c r="BK11" s="84">
        <v>0</v>
      </c>
      <c r="BL11" s="55">
        <f t="shared" si="20"/>
        <v>0</v>
      </c>
      <c r="BM11" s="84">
        <v>582</v>
      </c>
      <c r="BN11" s="84">
        <v>10186</v>
      </c>
      <c r="BO11" s="45">
        <f t="shared" si="21"/>
        <v>5928252</v>
      </c>
      <c r="BP11" s="84">
        <v>573</v>
      </c>
      <c r="BQ11" s="84">
        <v>6293</v>
      </c>
      <c r="BR11" s="45">
        <f t="shared" si="22"/>
        <v>3605889</v>
      </c>
      <c r="BS11" s="84">
        <v>446</v>
      </c>
      <c r="BT11" s="55">
        <f t="shared" si="23"/>
        <v>992.9345637583892</v>
      </c>
    </row>
    <row r="12" spans="1:72" ht="14.25">
      <c r="A12" s="43" t="s">
        <v>14</v>
      </c>
      <c r="B12" s="84">
        <v>330</v>
      </c>
      <c r="C12" s="84">
        <v>2988</v>
      </c>
      <c r="D12" s="45">
        <f t="shared" si="0"/>
        <v>986040</v>
      </c>
      <c r="E12" s="84">
        <v>149</v>
      </c>
      <c r="F12" s="84">
        <v>205</v>
      </c>
      <c r="G12" s="55">
        <f t="shared" si="1"/>
        <v>30545</v>
      </c>
      <c r="H12" s="84">
        <v>330</v>
      </c>
      <c r="I12" s="84">
        <v>191</v>
      </c>
      <c r="J12" s="55">
        <f t="shared" si="2"/>
        <v>63030</v>
      </c>
      <c r="K12" s="84">
        <v>70</v>
      </c>
      <c r="L12" s="84">
        <v>252</v>
      </c>
      <c r="M12" s="55">
        <f t="shared" si="3"/>
        <v>17640</v>
      </c>
      <c r="N12" s="84">
        <v>0</v>
      </c>
      <c r="O12" s="84">
        <v>0</v>
      </c>
      <c r="P12" s="55">
        <f t="shared" si="4"/>
        <v>0</v>
      </c>
      <c r="Q12" s="84">
        <v>267</v>
      </c>
      <c r="R12" s="84">
        <v>66</v>
      </c>
      <c r="S12" s="55">
        <f t="shared" si="5"/>
        <v>17622</v>
      </c>
      <c r="T12" s="84">
        <v>0</v>
      </c>
      <c r="U12" s="84">
        <v>0</v>
      </c>
      <c r="V12" s="55">
        <f t="shared" si="6"/>
        <v>0</v>
      </c>
      <c r="W12" s="84">
        <v>16</v>
      </c>
      <c r="X12" s="84">
        <v>108</v>
      </c>
      <c r="Y12" s="55">
        <f t="shared" si="7"/>
        <v>1728</v>
      </c>
      <c r="Z12" s="84">
        <v>39</v>
      </c>
      <c r="AA12" s="84">
        <v>697</v>
      </c>
      <c r="AB12" s="55">
        <f t="shared" si="8"/>
        <v>27183</v>
      </c>
      <c r="AC12" s="84">
        <v>0</v>
      </c>
      <c r="AD12" s="84">
        <v>0</v>
      </c>
      <c r="AE12" s="55">
        <f t="shared" si="9"/>
        <v>0</v>
      </c>
      <c r="AF12" s="84">
        <v>0</v>
      </c>
      <c r="AG12" s="84">
        <v>0</v>
      </c>
      <c r="AH12" s="55">
        <f t="shared" si="10"/>
        <v>0</v>
      </c>
      <c r="AI12" s="84">
        <v>0</v>
      </c>
      <c r="AJ12" s="84">
        <v>0</v>
      </c>
      <c r="AK12" s="55">
        <f t="shared" si="11"/>
        <v>0</v>
      </c>
      <c r="AL12" s="84">
        <v>0</v>
      </c>
      <c r="AM12" s="84">
        <v>0</v>
      </c>
      <c r="AN12" s="55">
        <f t="shared" si="12"/>
        <v>0</v>
      </c>
      <c r="AO12" s="84">
        <v>0</v>
      </c>
      <c r="AP12" s="84">
        <v>0</v>
      </c>
      <c r="AQ12" s="55">
        <f t="shared" si="13"/>
        <v>0</v>
      </c>
      <c r="AR12" s="84">
        <v>0</v>
      </c>
      <c r="AS12" s="84">
        <v>0</v>
      </c>
      <c r="AT12" s="55">
        <f t="shared" si="14"/>
        <v>0</v>
      </c>
      <c r="AU12" s="84">
        <v>233</v>
      </c>
      <c r="AV12" s="84">
        <v>777</v>
      </c>
      <c r="AW12" s="55">
        <f t="shared" si="15"/>
        <v>181041</v>
      </c>
      <c r="AX12" s="84">
        <v>0</v>
      </c>
      <c r="AY12" s="84">
        <v>0</v>
      </c>
      <c r="AZ12" s="55">
        <f t="shared" si="16"/>
        <v>0</v>
      </c>
      <c r="BA12" s="84">
        <v>0</v>
      </c>
      <c r="BB12" s="84">
        <v>0</v>
      </c>
      <c r="BC12" s="55">
        <f t="shared" si="17"/>
        <v>0</v>
      </c>
      <c r="BD12" s="84">
        <v>0</v>
      </c>
      <c r="BE12" s="84">
        <v>0</v>
      </c>
      <c r="BF12" s="55">
        <f t="shared" si="18"/>
        <v>0</v>
      </c>
      <c r="BG12" s="84">
        <v>24</v>
      </c>
      <c r="BH12" s="84">
        <v>103</v>
      </c>
      <c r="BI12" s="55">
        <f t="shared" si="19"/>
        <v>2472</v>
      </c>
      <c r="BJ12" s="84">
        <v>0</v>
      </c>
      <c r="BK12" s="84">
        <v>0</v>
      </c>
      <c r="BL12" s="55">
        <f t="shared" si="20"/>
        <v>0</v>
      </c>
      <c r="BM12" s="84">
        <v>309</v>
      </c>
      <c r="BN12" s="84">
        <v>8698</v>
      </c>
      <c r="BO12" s="45">
        <f t="shared" si="21"/>
        <v>2687682</v>
      </c>
      <c r="BP12" s="84">
        <v>305</v>
      </c>
      <c r="BQ12" s="84">
        <v>5772</v>
      </c>
      <c r="BR12" s="45">
        <f t="shared" si="22"/>
        <v>1760460</v>
      </c>
      <c r="BS12" s="84">
        <v>190</v>
      </c>
      <c r="BT12" s="55">
        <f t="shared" si="23"/>
        <v>1034.1242424242423</v>
      </c>
    </row>
    <row r="13" spans="1:72" ht="14.25">
      <c r="A13" s="43" t="s">
        <v>15</v>
      </c>
      <c r="B13" s="84">
        <v>325</v>
      </c>
      <c r="C13" s="84">
        <v>3161</v>
      </c>
      <c r="D13" s="45">
        <f t="shared" si="0"/>
        <v>1027325</v>
      </c>
      <c r="E13" s="84">
        <v>162</v>
      </c>
      <c r="F13" s="84">
        <v>215</v>
      </c>
      <c r="G13" s="55">
        <f t="shared" si="1"/>
        <v>34830</v>
      </c>
      <c r="H13" s="84">
        <v>325</v>
      </c>
      <c r="I13" s="84">
        <v>208</v>
      </c>
      <c r="J13" s="55">
        <f t="shared" si="2"/>
        <v>67600</v>
      </c>
      <c r="K13" s="84">
        <v>43</v>
      </c>
      <c r="L13" s="84">
        <v>254</v>
      </c>
      <c r="M13" s="55">
        <f t="shared" si="3"/>
        <v>10922</v>
      </c>
      <c r="N13" s="84">
        <v>0</v>
      </c>
      <c r="O13" s="84">
        <v>0</v>
      </c>
      <c r="P13" s="55">
        <f t="shared" si="4"/>
        <v>0</v>
      </c>
      <c r="Q13" s="84">
        <v>224</v>
      </c>
      <c r="R13" s="84">
        <v>51</v>
      </c>
      <c r="S13" s="55">
        <f t="shared" si="5"/>
        <v>11424</v>
      </c>
      <c r="T13" s="84">
        <v>0</v>
      </c>
      <c r="U13" s="84">
        <v>0</v>
      </c>
      <c r="V13" s="55">
        <f t="shared" si="6"/>
        <v>0</v>
      </c>
      <c r="W13" s="84">
        <v>49</v>
      </c>
      <c r="X13" s="84">
        <v>19</v>
      </c>
      <c r="Y13" s="55">
        <f t="shared" si="7"/>
        <v>931</v>
      </c>
      <c r="Z13" s="84">
        <v>91</v>
      </c>
      <c r="AA13" s="84">
        <v>708</v>
      </c>
      <c r="AB13" s="55">
        <f t="shared" si="8"/>
        <v>64428</v>
      </c>
      <c r="AC13" s="84">
        <v>0</v>
      </c>
      <c r="AD13" s="84">
        <v>0</v>
      </c>
      <c r="AE13" s="55">
        <f t="shared" si="9"/>
        <v>0</v>
      </c>
      <c r="AF13" s="84">
        <v>0</v>
      </c>
      <c r="AG13" s="84">
        <v>0</v>
      </c>
      <c r="AH13" s="55">
        <f t="shared" si="10"/>
        <v>0</v>
      </c>
      <c r="AI13" s="84">
        <v>0</v>
      </c>
      <c r="AJ13" s="84">
        <v>0</v>
      </c>
      <c r="AK13" s="55">
        <f t="shared" si="11"/>
        <v>0</v>
      </c>
      <c r="AL13" s="84">
        <v>0</v>
      </c>
      <c r="AM13" s="84">
        <v>0</v>
      </c>
      <c r="AN13" s="55">
        <f t="shared" si="12"/>
        <v>0</v>
      </c>
      <c r="AO13" s="84">
        <v>0</v>
      </c>
      <c r="AP13" s="84">
        <v>0</v>
      </c>
      <c r="AQ13" s="55">
        <f t="shared" si="13"/>
        <v>0</v>
      </c>
      <c r="AR13" s="84">
        <v>0</v>
      </c>
      <c r="AS13" s="84">
        <v>0</v>
      </c>
      <c r="AT13" s="55">
        <f t="shared" si="14"/>
        <v>0</v>
      </c>
      <c r="AU13" s="84">
        <v>204</v>
      </c>
      <c r="AV13" s="84">
        <v>711</v>
      </c>
      <c r="AW13" s="55">
        <f t="shared" si="15"/>
        <v>145044</v>
      </c>
      <c r="AX13" s="84">
        <v>0</v>
      </c>
      <c r="AY13" s="84">
        <v>0</v>
      </c>
      <c r="AZ13" s="55">
        <f t="shared" si="16"/>
        <v>0</v>
      </c>
      <c r="BA13" s="84">
        <v>42</v>
      </c>
      <c r="BB13" s="84">
        <v>95</v>
      </c>
      <c r="BC13" s="55">
        <f t="shared" si="17"/>
        <v>3990</v>
      </c>
      <c r="BD13" s="84">
        <v>0</v>
      </c>
      <c r="BE13" s="84">
        <v>0</v>
      </c>
      <c r="BF13" s="55">
        <f t="shared" si="18"/>
        <v>0</v>
      </c>
      <c r="BG13" s="84">
        <v>27</v>
      </c>
      <c r="BH13" s="84">
        <v>160</v>
      </c>
      <c r="BI13" s="55">
        <f t="shared" si="19"/>
        <v>4320</v>
      </c>
      <c r="BJ13" s="84">
        <v>0</v>
      </c>
      <c r="BK13" s="84">
        <v>0</v>
      </c>
      <c r="BL13" s="55">
        <f t="shared" si="20"/>
        <v>0</v>
      </c>
      <c r="BM13" s="84">
        <v>312</v>
      </c>
      <c r="BN13" s="84">
        <v>9253</v>
      </c>
      <c r="BO13" s="45">
        <f t="shared" si="21"/>
        <v>2886936</v>
      </c>
      <c r="BP13" s="84">
        <v>311</v>
      </c>
      <c r="BQ13" s="84">
        <v>5951</v>
      </c>
      <c r="BR13" s="45">
        <f t="shared" si="22"/>
        <v>1850761</v>
      </c>
      <c r="BS13" s="84">
        <v>175</v>
      </c>
      <c r="BT13" s="55">
        <f t="shared" si="23"/>
        <v>1056.8892307692308</v>
      </c>
    </row>
    <row r="14" spans="1:72" ht="14.25">
      <c r="A14" s="43" t="s">
        <v>16</v>
      </c>
      <c r="B14" s="84">
        <v>580</v>
      </c>
      <c r="C14" s="84">
        <v>3003</v>
      </c>
      <c r="D14" s="45">
        <f t="shared" si="0"/>
        <v>1741740</v>
      </c>
      <c r="E14" s="84">
        <v>248</v>
      </c>
      <c r="F14" s="84">
        <v>212</v>
      </c>
      <c r="G14" s="55">
        <f t="shared" si="1"/>
        <v>52576</v>
      </c>
      <c r="H14" s="84">
        <v>580</v>
      </c>
      <c r="I14" s="84">
        <v>520</v>
      </c>
      <c r="J14" s="55">
        <f t="shared" si="2"/>
        <v>301600</v>
      </c>
      <c r="K14" s="84">
        <v>123</v>
      </c>
      <c r="L14" s="84">
        <v>263</v>
      </c>
      <c r="M14" s="55">
        <f t="shared" si="3"/>
        <v>32349</v>
      </c>
      <c r="N14" s="84">
        <v>0</v>
      </c>
      <c r="O14" s="84">
        <v>0</v>
      </c>
      <c r="P14" s="55">
        <f t="shared" si="4"/>
        <v>0</v>
      </c>
      <c r="Q14" s="84">
        <v>497</v>
      </c>
      <c r="R14" s="84">
        <v>68</v>
      </c>
      <c r="S14" s="55">
        <f t="shared" si="5"/>
        <v>33796</v>
      </c>
      <c r="T14" s="84">
        <v>0</v>
      </c>
      <c r="U14" s="84">
        <v>0</v>
      </c>
      <c r="V14" s="55">
        <f t="shared" si="6"/>
        <v>0</v>
      </c>
      <c r="W14" s="84">
        <v>3</v>
      </c>
      <c r="X14" s="84">
        <v>8</v>
      </c>
      <c r="Y14" s="55">
        <f t="shared" si="7"/>
        <v>24</v>
      </c>
      <c r="Z14" s="84">
        <v>121</v>
      </c>
      <c r="AA14" s="84">
        <v>755</v>
      </c>
      <c r="AB14" s="55">
        <f t="shared" si="8"/>
        <v>91355</v>
      </c>
      <c r="AC14" s="84">
        <v>0</v>
      </c>
      <c r="AD14" s="84">
        <v>0</v>
      </c>
      <c r="AE14" s="55">
        <f t="shared" si="9"/>
        <v>0</v>
      </c>
      <c r="AF14" s="84">
        <v>0</v>
      </c>
      <c r="AG14" s="84">
        <v>0</v>
      </c>
      <c r="AH14" s="55">
        <f t="shared" si="10"/>
        <v>0</v>
      </c>
      <c r="AI14" s="84">
        <v>0</v>
      </c>
      <c r="AJ14" s="84">
        <v>0</v>
      </c>
      <c r="AK14" s="55">
        <f t="shared" si="11"/>
        <v>0</v>
      </c>
      <c r="AL14" s="84">
        <v>0</v>
      </c>
      <c r="AM14" s="84">
        <v>0</v>
      </c>
      <c r="AN14" s="55">
        <f t="shared" si="12"/>
        <v>0</v>
      </c>
      <c r="AO14" s="84">
        <v>0</v>
      </c>
      <c r="AP14" s="84">
        <v>0</v>
      </c>
      <c r="AQ14" s="55">
        <f t="shared" si="13"/>
        <v>0</v>
      </c>
      <c r="AR14" s="84">
        <v>0</v>
      </c>
      <c r="AS14" s="84">
        <v>0</v>
      </c>
      <c r="AT14" s="55">
        <f t="shared" si="14"/>
        <v>0</v>
      </c>
      <c r="AU14" s="84">
        <v>381</v>
      </c>
      <c r="AV14" s="84">
        <v>947</v>
      </c>
      <c r="AW14" s="55">
        <f t="shared" si="15"/>
        <v>360807</v>
      </c>
      <c r="AX14" s="84">
        <v>0</v>
      </c>
      <c r="AY14" s="84">
        <v>0</v>
      </c>
      <c r="AZ14" s="55">
        <f t="shared" si="16"/>
        <v>0</v>
      </c>
      <c r="BA14" s="84">
        <v>3</v>
      </c>
      <c r="BB14" s="84">
        <v>57</v>
      </c>
      <c r="BC14" s="55">
        <f t="shared" si="17"/>
        <v>171</v>
      </c>
      <c r="BD14" s="84">
        <v>0</v>
      </c>
      <c r="BE14" s="84">
        <v>0</v>
      </c>
      <c r="BF14" s="55">
        <f t="shared" si="18"/>
        <v>0</v>
      </c>
      <c r="BG14" s="84">
        <v>145</v>
      </c>
      <c r="BH14" s="84">
        <v>169</v>
      </c>
      <c r="BI14" s="55">
        <f t="shared" si="19"/>
        <v>24505</v>
      </c>
      <c r="BJ14" s="84">
        <v>0</v>
      </c>
      <c r="BK14" s="84">
        <v>0</v>
      </c>
      <c r="BL14" s="55">
        <f t="shared" si="20"/>
        <v>0</v>
      </c>
      <c r="BM14" s="84">
        <v>561</v>
      </c>
      <c r="BN14" s="84">
        <v>9741</v>
      </c>
      <c r="BO14" s="45">
        <f t="shared" si="21"/>
        <v>5464701</v>
      </c>
      <c r="BP14" s="84">
        <v>551</v>
      </c>
      <c r="BQ14" s="84">
        <v>5910</v>
      </c>
      <c r="BR14" s="45">
        <f t="shared" si="22"/>
        <v>3256410</v>
      </c>
      <c r="BS14" s="84">
        <v>298</v>
      </c>
      <c r="BT14" s="55">
        <f t="shared" si="23"/>
        <v>1546.8672413793104</v>
      </c>
    </row>
    <row r="15" spans="1:72" ht="14.25">
      <c r="A15" s="43" t="s">
        <v>17</v>
      </c>
      <c r="B15" s="84">
        <v>1467</v>
      </c>
      <c r="C15" s="84">
        <v>3225</v>
      </c>
      <c r="D15" s="45">
        <f t="shared" si="0"/>
        <v>4731075</v>
      </c>
      <c r="E15" s="84">
        <v>693</v>
      </c>
      <c r="F15" s="84">
        <v>204</v>
      </c>
      <c r="G15" s="55">
        <f t="shared" si="1"/>
        <v>141372</v>
      </c>
      <c r="H15" s="84">
        <v>1467</v>
      </c>
      <c r="I15" s="84">
        <v>559</v>
      </c>
      <c r="J15" s="55">
        <f t="shared" si="2"/>
        <v>820053</v>
      </c>
      <c r="K15" s="84">
        <v>277</v>
      </c>
      <c r="L15" s="84">
        <v>259</v>
      </c>
      <c r="M15" s="55">
        <f t="shared" si="3"/>
        <v>71743</v>
      </c>
      <c r="N15" s="84">
        <v>0</v>
      </c>
      <c r="O15" s="84">
        <v>0</v>
      </c>
      <c r="P15" s="55">
        <f t="shared" si="4"/>
        <v>0</v>
      </c>
      <c r="Q15" s="84">
        <v>1275</v>
      </c>
      <c r="R15" s="84">
        <v>96</v>
      </c>
      <c r="S15" s="55">
        <f t="shared" si="5"/>
        <v>122400</v>
      </c>
      <c r="T15" s="84">
        <v>6</v>
      </c>
      <c r="U15" s="84">
        <v>513</v>
      </c>
      <c r="V15" s="55">
        <f t="shared" si="6"/>
        <v>3078</v>
      </c>
      <c r="W15" s="84">
        <v>117</v>
      </c>
      <c r="X15" s="84">
        <v>22</v>
      </c>
      <c r="Y15" s="55">
        <f t="shared" si="7"/>
        <v>2574</v>
      </c>
      <c r="Z15" s="84">
        <v>349</v>
      </c>
      <c r="AA15" s="84">
        <v>706</v>
      </c>
      <c r="AB15" s="55">
        <f t="shared" si="8"/>
        <v>246394</v>
      </c>
      <c r="AC15" s="84">
        <v>0</v>
      </c>
      <c r="AD15" s="84">
        <v>0</v>
      </c>
      <c r="AE15" s="55">
        <f t="shared" si="9"/>
        <v>0</v>
      </c>
      <c r="AF15" s="84">
        <v>0</v>
      </c>
      <c r="AG15" s="84">
        <v>0</v>
      </c>
      <c r="AH15" s="55">
        <f t="shared" si="10"/>
        <v>0</v>
      </c>
      <c r="AI15" s="84">
        <v>0</v>
      </c>
      <c r="AJ15" s="84">
        <v>0</v>
      </c>
      <c r="AK15" s="55">
        <f t="shared" si="11"/>
        <v>0</v>
      </c>
      <c r="AL15" s="84">
        <v>0</v>
      </c>
      <c r="AM15" s="84">
        <v>0</v>
      </c>
      <c r="AN15" s="55">
        <f t="shared" si="12"/>
        <v>0</v>
      </c>
      <c r="AO15" s="84">
        <v>0</v>
      </c>
      <c r="AP15" s="84">
        <v>0</v>
      </c>
      <c r="AQ15" s="55">
        <f t="shared" si="13"/>
        <v>0</v>
      </c>
      <c r="AR15" s="84">
        <v>0</v>
      </c>
      <c r="AS15" s="84">
        <v>0</v>
      </c>
      <c r="AT15" s="55">
        <f t="shared" si="14"/>
        <v>0</v>
      </c>
      <c r="AU15" s="84">
        <v>959</v>
      </c>
      <c r="AV15" s="84">
        <v>666</v>
      </c>
      <c r="AW15" s="55">
        <f t="shared" si="15"/>
        <v>638694</v>
      </c>
      <c r="AX15" s="84">
        <v>0</v>
      </c>
      <c r="AY15" s="84">
        <v>0</v>
      </c>
      <c r="AZ15" s="55">
        <f t="shared" si="16"/>
        <v>0</v>
      </c>
      <c r="BA15" s="84">
        <v>0</v>
      </c>
      <c r="BB15" s="84">
        <v>0</v>
      </c>
      <c r="BC15" s="55">
        <f t="shared" si="17"/>
        <v>0</v>
      </c>
      <c r="BD15" s="84">
        <v>0</v>
      </c>
      <c r="BE15" s="84">
        <v>0</v>
      </c>
      <c r="BF15" s="55">
        <f t="shared" si="18"/>
        <v>0</v>
      </c>
      <c r="BG15" s="84">
        <v>23</v>
      </c>
      <c r="BH15" s="84">
        <v>169</v>
      </c>
      <c r="BI15" s="55">
        <f t="shared" si="19"/>
        <v>3887</v>
      </c>
      <c r="BJ15" s="84">
        <v>0</v>
      </c>
      <c r="BK15" s="84">
        <v>0</v>
      </c>
      <c r="BL15" s="55">
        <f t="shared" si="20"/>
        <v>0</v>
      </c>
      <c r="BM15" s="84">
        <v>1380</v>
      </c>
      <c r="BN15" s="84">
        <v>10022</v>
      </c>
      <c r="BO15" s="45">
        <f t="shared" si="21"/>
        <v>13830360</v>
      </c>
      <c r="BP15" s="84">
        <v>1362</v>
      </c>
      <c r="BQ15" s="84">
        <v>6055</v>
      </c>
      <c r="BR15" s="45">
        <f t="shared" si="22"/>
        <v>8246910</v>
      </c>
      <c r="BS15" s="84">
        <v>617</v>
      </c>
      <c r="BT15" s="55">
        <f t="shared" si="23"/>
        <v>1397.542603953647</v>
      </c>
    </row>
    <row r="16" spans="1:72" ht="14.25">
      <c r="A16" s="43" t="s">
        <v>18</v>
      </c>
      <c r="B16" s="84">
        <v>589</v>
      </c>
      <c r="C16" s="84">
        <v>3115</v>
      </c>
      <c r="D16" s="45">
        <f t="shared" si="0"/>
        <v>1834735</v>
      </c>
      <c r="E16" s="84">
        <v>285</v>
      </c>
      <c r="F16" s="84">
        <v>202</v>
      </c>
      <c r="G16" s="55">
        <f t="shared" si="1"/>
        <v>57570</v>
      </c>
      <c r="H16" s="84">
        <v>589</v>
      </c>
      <c r="I16" s="84">
        <v>405</v>
      </c>
      <c r="J16" s="55">
        <f t="shared" si="2"/>
        <v>238545</v>
      </c>
      <c r="K16" s="84">
        <v>82</v>
      </c>
      <c r="L16" s="84">
        <v>262</v>
      </c>
      <c r="M16" s="55">
        <f t="shared" si="3"/>
        <v>21484</v>
      </c>
      <c r="N16" s="84">
        <v>0</v>
      </c>
      <c r="O16" s="84">
        <v>0</v>
      </c>
      <c r="P16" s="55">
        <f t="shared" si="4"/>
        <v>0</v>
      </c>
      <c r="Q16" s="84">
        <v>482</v>
      </c>
      <c r="R16" s="84">
        <v>62</v>
      </c>
      <c r="S16" s="55">
        <f t="shared" si="5"/>
        <v>29884</v>
      </c>
      <c r="T16" s="84">
        <v>0</v>
      </c>
      <c r="U16" s="84">
        <v>0</v>
      </c>
      <c r="V16" s="55">
        <f t="shared" si="6"/>
        <v>0</v>
      </c>
      <c r="W16" s="84">
        <v>36</v>
      </c>
      <c r="X16" s="84">
        <v>15</v>
      </c>
      <c r="Y16" s="55">
        <f t="shared" si="7"/>
        <v>540</v>
      </c>
      <c r="Z16" s="84">
        <v>128</v>
      </c>
      <c r="AA16" s="84">
        <v>735</v>
      </c>
      <c r="AB16" s="55">
        <f t="shared" si="8"/>
        <v>94080</v>
      </c>
      <c r="AC16" s="84">
        <v>0</v>
      </c>
      <c r="AD16" s="84">
        <v>0</v>
      </c>
      <c r="AE16" s="55">
        <f t="shared" si="9"/>
        <v>0</v>
      </c>
      <c r="AF16" s="84">
        <v>0</v>
      </c>
      <c r="AG16" s="84">
        <v>0</v>
      </c>
      <c r="AH16" s="55">
        <f t="shared" si="10"/>
        <v>0</v>
      </c>
      <c r="AI16" s="84">
        <v>0</v>
      </c>
      <c r="AJ16" s="84">
        <v>0</v>
      </c>
      <c r="AK16" s="55">
        <f t="shared" si="11"/>
        <v>0</v>
      </c>
      <c r="AL16" s="84">
        <v>0</v>
      </c>
      <c r="AM16" s="84">
        <v>0</v>
      </c>
      <c r="AN16" s="55">
        <f t="shared" si="12"/>
        <v>0</v>
      </c>
      <c r="AO16" s="84">
        <v>0</v>
      </c>
      <c r="AP16" s="84">
        <v>0</v>
      </c>
      <c r="AQ16" s="55">
        <f t="shared" si="13"/>
        <v>0</v>
      </c>
      <c r="AR16" s="84">
        <v>0</v>
      </c>
      <c r="AS16" s="84">
        <v>0</v>
      </c>
      <c r="AT16" s="55">
        <f t="shared" si="14"/>
        <v>0</v>
      </c>
      <c r="AU16" s="84">
        <v>369</v>
      </c>
      <c r="AV16" s="84">
        <v>684</v>
      </c>
      <c r="AW16" s="55">
        <f t="shared" si="15"/>
        <v>252396</v>
      </c>
      <c r="AX16" s="84">
        <v>0</v>
      </c>
      <c r="AY16" s="84">
        <v>0</v>
      </c>
      <c r="AZ16" s="55">
        <f t="shared" si="16"/>
        <v>0</v>
      </c>
      <c r="BA16" s="84">
        <v>0</v>
      </c>
      <c r="BB16" s="84">
        <v>0</v>
      </c>
      <c r="BC16" s="55">
        <f t="shared" si="17"/>
        <v>0</v>
      </c>
      <c r="BD16" s="84">
        <v>0</v>
      </c>
      <c r="BE16" s="84">
        <v>0</v>
      </c>
      <c r="BF16" s="55">
        <f t="shared" si="18"/>
        <v>0</v>
      </c>
      <c r="BG16" s="84">
        <v>0</v>
      </c>
      <c r="BH16" s="84">
        <v>0</v>
      </c>
      <c r="BI16" s="55">
        <f t="shared" si="19"/>
        <v>0</v>
      </c>
      <c r="BJ16" s="84">
        <v>0</v>
      </c>
      <c r="BK16" s="84">
        <v>0</v>
      </c>
      <c r="BL16" s="55">
        <f t="shared" si="20"/>
        <v>0</v>
      </c>
      <c r="BM16" s="84">
        <v>574</v>
      </c>
      <c r="BN16" s="84">
        <v>9740</v>
      </c>
      <c r="BO16" s="45">
        <f t="shared" si="21"/>
        <v>5590760</v>
      </c>
      <c r="BP16" s="84">
        <v>564</v>
      </c>
      <c r="BQ16" s="84">
        <v>5835</v>
      </c>
      <c r="BR16" s="45">
        <f t="shared" si="22"/>
        <v>3290940</v>
      </c>
      <c r="BS16" s="84">
        <v>350</v>
      </c>
      <c r="BT16" s="55">
        <f t="shared" si="23"/>
        <v>1179.1154499151103</v>
      </c>
    </row>
    <row r="17" spans="1:72" ht="14.25">
      <c r="A17" s="43" t="s">
        <v>19</v>
      </c>
      <c r="B17" s="84">
        <v>581</v>
      </c>
      <c r="C17" s="84">
        <v>3319</v>
      </c>
      <c r="D17" s="45">
        <f t="shared" si="0"/>
        <v>1928339</v>
      </c>
      <c r="E17" s="84">
        <v>314</v>
      </c>
      <c r="F17" s="84">
        <v>208</v>
      </c>
      <c r="G17" s="55">
        <f t="shared" si="1"/>
        <v>65312</v>
      </c>
      <c r="H17" s="84">
        <v>581</v>
      </c>
      <c r="I17" s="84">
        <v>361</v>
      </c>
      <c r="J17" s="55">
        <f t="shared" si="2"/>
        <v>209741</v>
      </c>
      <c r="K17" s="84">
        <v>74</v>
      </c>
      <c r="L17" s="84">
        <v>260</v>
      </c>
      <c r="M17" s="55">
        <f t="shared" si="3"/>
        <v>19240</v>
      </c>
      <c r="N17" s="84">
        <v>0</v>
      </c>
      <c r="O17" s="84">
        <v>0</v>
      </c>
      <c r="P17" s="55">
        <f t="shared" si="4"/>
        <v>0</v>
      </c>
      <c r="Q17" s="84">
        <v>502</v>
      </c>
      <c r="R17" s="84">
        <v>68</v>
      </c>
      <c r="S17" s="55">
        <f t="shared" si="5"/>
        <v>34136</v>
      </c>
      <c r="T17" s="84">
        <v>0</v>
      </c>
      <c r="U17" s="84">
        <v>0</v>
      </c>
      <c r="V17" s="55">
        <f t="shared" si="6"/>
        <v>0</v>
      </c>
      <c r="W17" s="84">
        <v>57</v>
      </c>
      <c r="X17" s="84">
        <v>82</v>
      </c>
      <c r="Y17" s="55">
        <f t="shared" si="7"/>
        <v>4674</v>
      </c>
      <c r="Z17" s="84">
        <v>137</v>
      </c>
      <c r="AA17" s="84">
        <v>739</v>
      </c>
      <c r="AB17" s="55">
        <f t="shared" si="8"/>
        <v>101243</v>
      </c>
      <c r="AC17" s="84">
        <v>0</v>
      </c>
      <c r="AD17" s="84">
        <v>0</v>
      </c>
      <c r="AE17" s="55">
        <f t="shared" si="9"/>
        <v>0</v>
      </c>
      <c r="AF17" s="84">
        <v>0</v>
      </c>
      <c r="AG17" s="84">
        <v>0</v>
      </c>
      <c r="AH17" s="55">
        <f t="shared" si="10"/>
        <v>0</v>
      </c>
      <c r="AI17" s="84">
        <v>0</v>
      </c>
      <c r="AJ17" s="84">
        <v>0</v>
      </c>
      <c r="AK17" s="55">
        <f t="shared" si="11"/>
        <v>0</v>
      </c>
      <c r="AL17" s="84">
        <v>0</v>
      </c>
      <c r="AM17" s="84">
        <v>0</v>
      </c>
      <c r="AN17" s="55">
        <f t="shared" si="12"/>
        <v>0</v>
      </c>
      <c r="AO17" s="84">
        <v>0</v>
      </c>
      <c r="AP17" s="84">
        <v>0</v>
      </c>
      <c r="AQ17" s="55">
        <f t="shared" si="13"/>
        <v>0</v>
      </c>
      <c r="AR17" s="84">
        <v>0</v>
      </c>
      <c r="AS17" s="84">
        <v>0</v>
      </c>
      <c r="AT17" s="55">
        <f t="shared" si="14"/>
        <v>0</v>
      </c>
      <c r="AU17" s="84">
        <v>308</v>
      </c>
      <c r="AV17" s="84">
        <v>463</v>
      </c>
      <c r="AW17" s="55">
        <f t="shared" si="15"/>
        <v>142604</v>
      </c>
      <c r="AX17" s="84">
        <v>0</v>
      </c>
      <c r="AY17" s="84">
        <v>0</v>
      </c>
      <c r="AZ17" s="55">
        <f t="shared" si="16"/>
        <v>0</v>
      </c>
      <c r="BA17" s="84">
        <v>0</v>
      </c>
      <c r="BB17" s="84">
        <v>0</v>
      </c>
      <c r="BC17" s="55">
        <f t="shared" si="17"/>
        <v>0</v>
      </c>
      <c r="BD17" s="84">
        <v>25</v>
      </c>
      <c r="BE17" s="84">
        <v>213</v>
      </c>
      <c r="BF17" s="55">
        <f t="shared" si="18"/>
        <v>5325</v>
      </c>
      <c r="BG17" s="84">
        <v>30</v>
      </c>
      <c r="BH17" s="84">
        <v>212</v>
      </c>
      <c r="BI17" s="55">
        <f t="shared" si="19"/>
        <v>6360</v>
      </c>
      <c r="BJ17" s="84">
        <v>0</v>
      </c>
      <c r="BK17" s="84">
        <v>0</v>
      </c>
      <c r="BL17" s="55">
        <f t="shared" si="20"/>
        <v>0</v>
      </c>
      <c r="BM17" s="84">
        <v>588</v>
      </c>
      <c r="BN17" s="84">
        <v>10301</v>
      </c>
      <c r="BO17" s="45">
        <f t="shared" si="21"/>
        <v>6056988</v>
      </c>
      <c r="BP17" s="84">
        <v>583</v>
      </c>
      <c r="BQ17" s="84">
        <v>6320</v>
      </c>
      <c r="BR17" s="45">
        <f t="shared" si="22"/>
        <v>3684560</v>
      </c>
      <c r="BS17" s="84">
        <v>445</v>
      </c>
      <c r="BT17" s="55">
        <f t="shared" si="23"/>
        <v>1013.1411359724613</v>
      </c>
    </row>
    <row r="18" spans="1:72" ht="14.25">
      <c r="A18" s="43" t="s">
        <v>20</v>
      </c>
      <c r="B18" s="84">
        <v>346</v>
      </c>
      <c r="C18" s="84">
        <v>3050</v>
      </c>
      <c r="D18" s="45">
        <f t="shared" si="0"/>
        <v>1055300</v>
      </c>
      <c r="E18" s="84">
        <v>152</v>
      </c>
      <c r="F18" s="84">
        <v>210</v>
      </c>
      <c r="G18" s="55">
        <f t="shared" si="1"/>
        <v>31920</v>
      </c>
      <c r="H18" s="84">
        <v>0</v>
      </c>
      <c r="I18" s="84">
        <v>0</v>
      </c>
      <c r="J18" s="55">
        <f t="shared" si="2"/>
        <v>0</v>
      </c>
      <c r="K18" s="84">
        <v>51</v>
      </c>
      <c r="L18" s="84">
        <v>259</v>
      </c>
      <c r="M18" s="55">
        <f t="shared" si="3"/>
        <v>13209</v>
      </c>
      <c r="N18" s="84">
        <v>0</v>
      </c>
      <c r="O18" s="84">
        <v>0</v>
      </c>
      <c r="P18" s="55">
        <f t="shared" si="4"/>
        <v>0</v>
      </c>
      <c r="Q18" s="84">
        <v>265</v>
      </c>
      <c r="R18" s="84">
        <v>66</v>
      </c>
      <c r="S18" s="55">
        <f t="shared" si="5"/>
        <v>17490</v>
      </c>
      <c r="T18" s="84">
        <v>0</v>
      </c>
      <c r="U18" s="84">
        <v>0</v>
      </c>
      <c r="V18" s="55">
        <f t="shared" si="6"/>
        <v>0</v>
      </c>
      <c r="W18" s="84">
        <v>34</v>
      </c>
      <c r="X18" s="84">
        <v>155</v>
      </c>
      <c r="Y18" s="55">
        <f t="shared" si="7"/>
        <v>5270</v>
      </c>
      <c r="Z18" s="84">
        <v>111</v>
      </c>
      <c r="AA18" s="84">
        <v>499</v>
      </c>
      <c r="AB18" s="55">
        <f t="shared" si="8"/>
        <v>55389</v>
      </c>
      <c r="AC18" s="84">
        <v>0</v>
      </c>
      <c r="AD18" s="84">
        <v>0</v>
      </c>
      <c r="AE18" s="55">
        <f t="shared" si="9"/>
        <v>0</v>
      </c>
      <c r="AF18" s="84">
        <v>0</v>
      </c>
      <c r="AG18" s="84">
        <v>0</v>
      </c>
      <c r="AH18" s="55">
        <f t="shared" si="10"/>
        <v>0</v>
      </c>
      <c r="AI18" s="84">
        <v>0</v>
      </c>
      <c r="AJ18" s="84">
        <v>0</v>
      </c>
      <c r="AK18" s="55">
        <f t="shared" si="11"/>
        <v>0</v>
      </c>
      <c r="AL18" s="84">
        <v>0</v>
      </c>
      <c r="AM18" s="84">
        <v>0</v>
      </c>
      <c r="AN18" s="55">
        <f t="shared" si="12"/>
        <v>0</v>
      </c>
      <c r="AO18" s="84">
        <v>0</v>
      </c>
      <c r="AP18" s="84">
        <v>0</v>
      </c>
      <c r="AQ18" s="55">
        <f t="shared" si="13"/>
        <v>0</v>
      </c>
      <c r="AR18" s="84">
        <v>0</v>
      </c>
      <c r="AS18" s="84">
        <v>0</v>
      </c>
      <c r="AT18" s="55">
        <f t="shared" si="14"/>
        <v>0</v>
      </c>
      <c r="AU18" s="84">
        <v>193</v>
      </c>
      <c r="AV18" s="84">
        <v>758</v>
      </c>
      <c r="AW18" s="55">
        <f t="shared" si="15"/>
        <v>146294</v>
      </c>
      <c r="AX18" s="84">
        <v>0</v>
      </c>
      <c r="AY18" s="84">
        <v>0</v>
      </c>
      <c r="AZ18" s="55">
        <f t="shared" si="16"/>
        <v>0</v>
      </c>
      <c r="BA18" s="84">
        <v>0</v>
      </c>
      <c r="BB18" s="84">
        <v>0</v>
      </c>
      <c r="BC18" s="55">
        <f t="shared" si="17"/>
        <v>0</v>
      </c>
      <c r="BD18" s="84">
        <v>0</v>
      </c>
      <c r="BE18" s="84">
        <v>0</v>
      </c>
      <c r="BF18" s="55">
        <f t="shared" si="18"/>
        <v>0</v>
      </c>
      <c r="BG18" s="84">
        <v>16</v>
      </c>
      <c r="BH18" s="84">
        <v>114</v>
      </c>
      <c r="BI18" s="55">
        <f t="shared" si="19"/>
        <v>1824</v>
      </c>
      <c r="BJ18" s="84">
        <v>0</v>
      </c>
      <c r="BK18" s="84">
        <v>0</v>
      </c>
      <c r="BL18" s="55">
        <f t="shared" si="20"/>
        <v>0</v>
      </c>
      <c r="BM18" s="84">
        <v>330</v>
      </c>
      <c r="BN18" s="84">
        <v>8795</v>
      </c>
      <c r="BO18" s="45">
        <f t="shared" si="21"/>
        <v>2902350</v>
      </c>
      <c r="BP18" s="84">
        <v>326</v>
      </c>
      <c r="BQ18" s="84">
        <v>5250</v>
      </c>
      <c r="BR18" s="45">
        <f t="shared" si="22"/>
        <v>1711500</v>
      </c>
      <c r="BS18" s="84">
        <v>187</v>
      </c>
      <c r="BT18" s="55">
        <f t="shared" si="23"/>
        <v>784.3815028901735</v>
      </c>
    </row>
    <row r="19" spans="1:72" ht="14.25">
      <c r="A19" s="43" t="s">
        <v>21</v>
      </c>
      <c r="B19" s="84">
        <v>260</v>
      </c>
      <c r="C19" s="84">
        <v>3124</v>
      </c>
      <c r="D19" s="45">
        <f t="shared" si="0"/>
        <v>812240</v>
      </c>
      <c r="E19" s="84">
        <v>127</v>
      </c>
      <c r="F19" s="84">
        <v>208</v>
      </c>
      <c r="G19" s="55">
        <f t="shared" si="1"/>
        <v>26416</v>
      </c>
      <c r="H19" s="84">
        <v>260</v>
      </c>
      <c r="I19" s="84">
        <v>203</v>
      </c>
      <c r="J19" s="55">
        <f t="shared" si="2"/>
        <v>52780</v>
      </c>
      <c r="K19" s="84">
        <v>42</v>
      </c>
      <c r="L19" s="84">
        <v>261</v>
      </c>
      <c r="M19" s="55">
        <f t="shared" si="3"/>
        <v>10962</v>
      </c>
      <c r="N19" s="84">
        <v>0</v>
      </c>
      <c r="O19" s="84">
        <v>0</v>
      </c>
      <c r="P19" s="55">
        <f t="shared" si="4"/>
        <v>0</v>
      </c>
      <c r="Q19" s="84">
        <v>201</v>
      </c>
      <c r="R19" s="84">
        <v>73</v>
      </c>
      <c r="S19" s="55">
        <f t="shared" si="5"/>
        <v>14673</v>
      </c>
      <c r="T19" s="84">
        <v>0</v>
      </c>
      <c r="U19" s="84">
        <v>0</v>
      </c>
      <c r="V19" s="55">
        <f t="shared" si="6"/>
        <v>0</v>
      </c>
      <c r="W19" s="84">
        <v>11</v>
      </c>
      <c r="X19" s="84">
        <v>15</v>
      </c>
      <c r="Y19" s="55">
        <f t="shared" si="7"/>
        <v>165</v>
      </c>
      <c r="Z19" s="84">
        <v>70</v>
      </c>
      <c r="AA19" s="84">
        <v>602</v>
      </c>
      <c r="AB19" s="55">
        <f t="shared" si="8"/>
        <v>42140</v>
      </c>
      <c r="AC19" s="84">
        <v>0</v>
      </c>
      <c r="AD19" s="84">
        <v>0</v>
      </c>
      <c r="AE19" s="55">
        <f t="shared" si="9"/>
        <v>0</v>
      </c>
      <c r="AF19" s="84">
        <v>0</v>
      </c>
      <c r="AG19" s="84">
        <v>0</v>
      </c>
      <c r="AH19" s="55">
        <f t="shared" si="10"/>
        <v>0</v>
      </c>
      <c r="AI19" s="84">
        <v>0</v>
      </c>
      <c r="AJ19" s="84">
        <v>0</v>
      </c>
      <c r="AK19" s="55">
        <f t="shared" si="11"/>
        <v>0</v>
      </c>
      <c r="AL19" s="84">
        <v>0</v>
      </c>
      <c r="AM19" s="84">
        <v>0</v>
      </c>
      <c r="AN19" s="55">
        <f t="shared" si="12"/>
        <v>0</v>
      </c>
      <c r="AO19" s="84">
        <v>0</v>
      </c>
      <c r="AP19" s="84">
        <v>0</v>
      </c>
      <c r="AQ19" s="55">
        <f t="shared" si="13"/>
        <v>0</v>
      </c>
      <c r="AR19" s="84">
        <v>0</v>
      </c>
      <c r="AS19" s="84">
        <v>0</v>
      </c>
      <c r="AT19" s="55">
        <f t="shared" si="14"/>
        <v>0</v>
      </c>
      <c r="AU19" s="84">
        <v>135</v>
      </c>
      <c r="AV19" s="84">
        <v>419</v>
      </c>
      <c r="AW19" s="55">
        <f t="shared" si="15"/>
        <v>56565</v>
      </c>
      <c r="AX19" s="84">
        <v>0</v>
      </c>
      <c r="AY19" s="84">
        <v>0</v>
      </c>
      <c r="AZ19" s="55">
        <f t="shared" si="16"/>
        <v>0</v>
      </c>
      <c r="BA19" s="84">
        <v>0</v>
      </c>
      <c r="BB19" s="84">
        <v>0</v>
      </c>
      <c r="BC19" s="55">
        <f t="shared" si="17"/>
        <v>0</v>
      </c>
      <c r="BD19" s="84">
        <v>0</v>
      </c>
      <c r="BE19" s="84">
        <v>0</v>
      </c>
      <c r="BF19" s="55">
        <f t="shared" si="18"/>
        <v>0</v>
      </c>
      <c r="BG19" s="84">
        <v>11</v>
      </c>
      <c r="BH19" s="84">
        <v>106</v>
      </c>
      <c r="BI19" s="55">
        <f t="shared" si="19"/>
        <v>1166</v>
      </c>
      <c r="BJ19" s="84">
        <v>0</v>
      </c>
      <c r="BK19" s="84">
        <v>0</v>
      </c>
      <c r="BL19" s="55">
        <f t="shared" si="20"/>
        <v>0</v>
      </c>
      <c r="BM19" s="84">
        <v>249</v>
      </c>
      <c r="BN19" s="84">
        <v>9333</v>
      </c>
      <c r="BO19" s="45">
        <f t="shared" si="21"/>
        <v>2323917</v>
      </c>
      <c r="BP19" s="84">
        <v>245</v>
      </c>
      <c r="BQ19" s="84">
        <v>5702</v>
      </c>
      <c r="BR19" s="45">
        <f t="shared" si="22"/>
        <v>1396990</v>
      </c>
      <c r="BS19" s="84">
        <v>114</v>
      </c>
      <c r="BT19" s="55">
        <f t="shared" si="23"/>
        <v>787.95</v>
      </c>
    </row>
    <row r="20" spans="1:72" ht="14.25">
      <c r="A20" s="43" t="s">
        <v>22</v>
      </c>
      <c r="B20" s="84">
        <v>187</v>
      </c>
      <c r="C20" s="84">
        <v>2893</v>
      </c>
      <c r="D20" s="45">
        <f t="shared" si="0"/>
        <v>540991</v>
      </c>
      <c r="E20" s="84">
        <v>70</v>
      </c>
      <c r="F20" s="84">
        <v>195</v>
      </c>
      <c r="G20" s="55">
        <f t="shared" si="1"/>
        <v>13650</v>
      </c>
      <c r="H20" s="84">
        <v>187</v>
      </c>
      <c r="I20" s="84">
        <v>92</v>
      </c>
      <c r="J20" s="55">
        <f t="shared" si="2"/>
        <v>17204</v>
      </c>
      <c r="K20" s="84">
        <v>31</v>
      </c>
      <c r="L20" s="84">
        <v>238</v>
      </c>
      <c r="M20" s="55">
        <f t="shared" si="3"/>
        <v>7378</v>
      </c>
      <c r="N20" s="84">
        <v>0</v>
      </c>
      <c r="O20" s="84">
        <v>0</v>
      </c>
      <c r="P20" s="55">
        <f t="shared" si="4"/>
        <v>0</v>
      </c>
      <c r="Q20" s="84">
        <v>145</v>
      </c>
      <c r="R20" s="84">
        <v>52</v>
      </c>
      <c r="S20" s="55">
        <f t="shared" si="5"/>
        <v>7540</v>
      </c>
      <c r="T20" s="84">
        <v>1</v>
      </c>
      <c r="U20" s="84">
        <v>540</v>
      </c>
      <c r="V20" s="55">
        <f t="shared" si="6"/>
        <v>540</v>
      </c>
      <c r="W20" s="84">
        <v>4</v>
      </c>
      <c r="X20" s="84">
        <v>26</v>
      </c>
      <c r="Y20" s="55">
        <f t="shared" si="7"/>
        <v>104</v>
      </c>
      <c r="Z20" s="84">
        <v>35</v>
      </c>
      <c r="AA20" s="84">
        <v>492</v>
      </c>
      <c r="AB20" s="55">
        <f t="shared" si="8"/>
        <v>17220</v>
      </c>
      <c r="AC20" s="84">
        <v>0</v>
      </c>
      <c r="AD20" s="84">
        <v>0</v>
      </c>
      <c r="AE20" s="55">
        <f t="shared" si="9"/>
        <v>0</v>
      </c>
      <c r="AF20" s="84">
        <v>0</v>
      </c>
      <c r="AG20" s="84">
        <v>0</v>
      </c>
      <c r="AH20" s="55">
        <f t="shared" si="10"/>
        <v>0</v>
      </c>
      <c r="AI20" s="84">
        <v>0</v>
      </c>
      <c r="AJ20" s="84">
        <v>0</v>
      </c>
      <c r="AK20" s="55">
        <f t="shared" si="11"/>
        <v>0</v>
      </c>
      <c r="AL20" s="84">
        <v>0</v>
      </c>
      <c r="AM20" s="84">
        <v>0</v>
      </c>
      <c r="AN20" s="55">
        <f t="shared" si="12"/>
        <v>0</v>
      </c>
      <c r="AO20" s="84">
        <v>0</v>
      </c>
      <c r="AP20" s="84">
        <v>0</v>
      </c>
      <c r="AQ20" s="55">
        <f t="shared" si="13"/>
        <v>0</v>
      </c>
      <c r="AR20" s="84">
        <v>0</v>
      </c>
      <c r="AS20" s="84">
        <v>0</v>
      </c>
      <c r="AT20" s="55">
        <f t="shared" si="14"/>
        <v>0</v>
      </c>
      <c r="AU20" s="84">
        <v>119</v>
      </c>
      <c r="AV20" s="84">
        <v>544</v>
      </c>
      <c r="AW20" s="55">
        <f t="shared" si="15"/>
        <v>64736</v>
      </c>
      <c r="AX20" s="84">
        <v>18</v>
      </c>
      <c r="AY20" s="84">
        <v>42</v>
      </c>
      <c r="AZ20" s="55">
        <f t="shared" si="16"/>
        <v>756</v>
      </c>
      <c r="BA20" s="84">
        <v>0</v>
      </c>
      <c r="BB20" s="84">
        <v>0</v>
      </c>
      <c r="BC20" s="55">
        <f t="shared" si="17"/>
        <v>0</v>
      </c>
      <c r="BD20" s="84">
        <v>0</v>
      </c>
      <c r="BE20" s="84">
        <v>0</v>
      </c>
      <c r="BF20" s="55">
        <f t="shared" si="18"/>
        <v>0</v>
      </c>
      <c r="BG20" s="84">
        <v>8</v>
      </c>
      <c r="BH20" s="84">
        <v>81</v>
      </c>
      <c r="BI20" s="55">
        <f t="shared" si="19"/>
        <v>648</v>
      </c>
      <c r="BJ20" s="84">
        <v>0</v>
      </c>
      <c r="BK20" s="84">
        <v>0</v>
      </c>
      <c r="BL20" s="55">
        <f t="shared" si="20"/>
        <v>0</v>
      </c>
      <c r="BM20" s="84">
        <v>195</v>
      </c>
      <c r="BN20" s="84">
        <v>6935</v>
      </c>
      <c r="BO20" s="45">
        <f t="shared" si="21"/>
        <v>1352325</v>
      </c>
      <c r="BP20" s="84">
        <v>193</v>
      </c>
      <c r="BQ20" s="84">
        <v>4151</v>
      </c>
      <c r="BR20" s="45">
        <f t="shared" si="22"/>
        <v>801143</v>
      </c>
      <c r="BS20" s="84">
        <v>105</v>
      </c>
      <c r="BT20" s="55">
        <f t="shared" si="23"/>
        <v>693.9893048128342</v>
      </c>
    </row>
    <row r="21" spans="1:72" ht="14.25">
      <c r="A21" s="43" t="s">
        <v>23</v>
      </c>
      <c r="B21" s="84">
        <v>280</v>
      </c>
      <c r="C21" s="84">
        <v>2969</v>
      </c>
      <c r="D21" s="45">
        <f t="shared" si="0"/>
        <v>831320</v>
      </c>
      <c r="E21" s="84">
        <v>120</v>
      </c>
      <c r="F21" s="84">
        <v>203</v>
      </c>
      <c r="G21" s="55">
        <f t="shared" si="1"/>
        <v>24360</v>
      </c>
      <c r="H21" s="84">
        <v>280</v>
      </c>
      <c r="I21" s="84">
        <v>195</v>
      </c>
      <c r="J21" s="55">
        <f t="shared" si="2"/>
        <v>54600</v>
      </c>
      <c r="K21" s="84">
        <v>54</v>
      </c>
      <c r="L21" s="84">
        <v>258</v>
      </c>
      <c r="M21" s="55">
        <f t="shared" si="3"/>
        <v>13932</v>
      </c>
      <c r="N21" s="84">
        <v>0</v>
      </c>
      <c r="O21" s="84">
        <v>0</v>
      </c>
      <c r="P21" s="55">
        <f t="shared" si="4"/>
        <v>0</v>
      </c>
      <c r="Q21" s="84">
        <v>196</v>
      </c>
      <c r="R21" s="84">
        <v>55</v>
      </c>
      <c r="S21" s="55">
        <f t="shared" si="5"/>
        <v>10780</v>
      </c>
      <c r="T21" s="84">
        <v>0</v>
      </c>
      <c r="U21" s="84">
        <v>0</v>
      </c>
      <c r="V21" s="55">
        <f t="shared" si="6"/>
        <v>0</v>
      </c>
      <c r="W21" s="84">
        <v>0</v>
      </c>
      <c r="X21" s="84">
        <v>0</v>
      </c>
      <c r="Y21" s="55">
        <f t="shared" si="7"/>
        <v>0</v>
      </c>
      <c r="Z21" s="84">
        <v>78</v>
      </c>
      <c r="AA21" s="84">
        <v>671</v>
      </c>
      <c r="AB21" s="55">
        <f t="shared" si="8"/>
        <v>52338</v>
      </c>
      <c r="AC21" s="84">
        <v>0</v>
      </c>
      <c r="AD21" s="84">
        <v>0</v>
      </c>
      <c r="AE21" s="55">
        <f t="shared" si="9"/>
        <v>0</v>
      </c>
      <c r="AF21" s="84">
        <v>0</v>
      </c>
      <c r="AG21" s="84">
        <v>0</v>
      </c>
      <c r="AH21" s="55">
        <f t="shared" si="10"/>
        <v>0</v>
      </c>
      <c r="AI21" s="84">
        <v>0</v>
      </c>
      <c r="AJ21" s="84">
        <v>0</v>
      </c>
      <c r="AK21" s="55">
        <f t="shared" si="11"/>
        <v>0</v>
      </c>
      <c r="AL21" s="84">
        <v>0</v>
      </c>
      <c r="AM21" s="84">
        <v>0</v>
      </c>
      <c r="AN21" s="55">
        <f t="shared" si="12"/>
        <v>0</v>
      </c>
      <c r="AO21" s="84">
        <v>0</v>
      </c>
      <c r="AP21" s="84">
        <v>0</v>
      </c>
      <c r="AQ21" s="55">
        <f t="shared" si="13"/>
        <v>0</v>
      </c>
      <c r="AR21" s="84">
        <v>0</v>
      </c>
      <c r="AS21" s="84">
        <v>0</v>
      </c>
      <c r="AT21" s="55">
        <f t="shared" si="14"/>
        <v>0</v>
      </c>
      <c r="AU21" s="84">
        <v>174</v>
      </c>
      <c r="AV21" s="84">
        <v>465</v>
      </c>
      <c r="AW21" s="55">
        <f t="shared" si="15"/>
        <v>80910</v>
      </c>
      <c r="AX21" s="84">
        <v>0</v>
      </c>
      <c r="AY21" s="84">
        <v>0</v>
      </c>
      <c r="AZ21" s="55">
        <f t="shared" si="16"/>
        <v>0</v>
      </c>
      <c r="BA21" s="84">
        <v>0</v>
      </c>
      <c r="BB21" s="84">
        <v>0</v>
      </c>
      <c r="BC21" s="55">
        <f t="shared" si="17"/>
        <v>0</v>
      </c>
      <c r="BD21" s="84">
        <v>0</v>
      </c>
      <c r="BE21" s="84">
        <v>0</v>
      </c>
      <c r="BF21" s="55">
        <f t="shared" si="18"/>
        <v>0</v>
      </c>
      <c r="BG21" s="84">
        <v>0</v>
      </c>
      <c r="BH21" s="84">
        <v>0</v>
      </c>
      <c r="BI21" s="55">
        <f t="shared" si="19"/>
        <v>0</v>
      </c>
      <c r="BJ21" s="84">
        <v>0</v>
      </c>
      <c r="BK21" s="84">
        <v>0</v>
      </c>
      <c r="BL21" s="55">
        <f t="shared" si="20"/>
        <v>0</v>
      </c>
      <c r="BM21" s="84">
        <v>272</v>
      </c>
      <c r="BN21" s="84">
        <v>9024</v>
      </c>
      <c r="BO21" s="45">
        <f t="shared" si="21"/>
        <v>2454528</v>
      </c>
      <c r="BP21" s="84">
        <v>269</v>
      </c>
      <c r="BQ21" s="84">
        <v>5556</v>
      </c>
      <c r="BR21" s="45">
        <f t="shared" si="22"/>
        <v>1494564</v>
      </c>
      <c r="BS21" s="84">
        <v>177</v>
      </c>
      <c r="BT21" s="55">
        <f t="shared" si="23"/>
        <v>846.1428571428571</v>
      </c>
    </row>
    <row r="22" spans="1:72" ht="14.25">
      <c r="A22" s="43" t="s">
        <v>24</v>
      </c>
      <c r="B22" s="84">
        <v>517</v>
      </c>
      <c r="C22" s="84">
        <v>3121</v>
      </c>
      <c r="D22" s="45">
        <f t="shared" si="0"/>
        <v>1613557</v>
      </c>
      <c r="E22" s="84">
        <v>228</v>
      </c>
      <c r="F22" s="84">
        <v>206</v>
      </c>
      <c r="G22" s="55">
        <f t="shared" si="1"/>
        <v>46968</v>
      </c>
      <c r="H22" s="84">
        <v>517</v>
      </c>
      <c r="I22" s="84">
        <v>201</v>
      </c>
      <c r="J22" s="55">
        <f t="shared" si="2"/>
        <v>103917</v>
      </c>
      <c r="K22" s="84">
        <v>88</v>
      </c>
      <c r="L22" s="84">
        <v>264</v>
      </c>
      <c r="M22" s="55">
        <f t="shared" si="3"/>
        <v>23232</v>
      </c>
      <c r="N22" s="84">
        <v>0</v>
      </c>
      <c r="O22" s="84">
        <v>0</v>
      </c>
      <c r="P22" s="55">
        <f t="shared" si="4"/>
        <v>0</v>
      </c>
      <c r="Q22" s="84">
        <v>423</v>
      </c>
      <c r="R22" s="84">
        <v>54</v>
      </c>
      <c r="S22" s="55">
        <f t="shared" si="5"/>
        <v>22842</v>
      </c>
      <c r="T22" s="84">
        <v>0</v>
      </c>
      <c r="U22" s="84">
        <v>0</v>
      </c>
      <c r="V22" s="55">
        <f t="shared" si="6"/>
        <v>0</v>
      </c>
      <c r="W22" s="84">
        <v>24</v>
      </c>
      <c r="X22" s="84">
        <v>12</v>
      </c>
      <c r="Y22" s="55">
        <f t="shared" si="7"/>
        <v>288</v>
      </c>
      <c r="Z22" s="84">
        <v>96</v>
      </c>
      <c r="AA22" s="84">
        <v>781</v>
      </c>
      <c r="AB22" s="55">
        <f t="shared" si="8"/>
        <v>74976</v>
      </c>
      <c r="AC22" s="84">
        <v>0</v>
      </c>
      <c r="AD22" s="84">
        <v>0</v>
      </c>
      <c r="AE22" s="55">
        <f t="shared" si="9"/>
        <v>0</v>
      </c>
      <c r="AF22" s="84">
        <v>0</v>
      </c>
      <c r="AG22" s="84">
        <v>0</v>
      </c>
      <c r="AH22" s="55">
        <f t="shared" si="10"/>
        <v>0</v>
      </c>
      <c r="AI22" s="84">
        <v>0</v>
      </c>
      <c r="AJ22" s="84">
        <v>0</v>
      </c>
      <c r="AK22" s="55">
        <f t="shared" si="11"/>
        <v>0</v>
      </c>
      <c r="AL22" s="84">
        <v>0</v>
      </c>
      <c r="AM22" s="84">
        <v>0</v>
      </c>
      <c r="AN22" s="55">
        <f t="shared" si="12"/>
        <v>0</v>
      </c>
      <c r="AO22" s="84">
        <v>0</v>
      </c>
      <c r="AP22" s="84">
        <v>0</v>
      </c>
      <c r="AQ22" s="55">
        <f t="shared" si="13"/>
        <v>0</v>
      </c>
      <c r="AR22" s="84">
        <v>0</v>
      </c>
      <c r="AS22" s="84">
        <v>0</v>
      </c>
      <c r="AT22" s="55">
        <f t="shared" si="14"/>
        <v>0</v>
      </c>
      <c r="AU22" s="84">
        <v>334</v>
      </c>
      <c r="AV22" s="84">
        <v>510</v>
      </c>
      <c r="AW22" s="55">
        <f t="shared" si="15"/>
        <v>170340</v>
      </c>
      <c r="AX22" s="84">
        <v>0</v>
      </c>
      <c r="AY22" s="84">
        <v>0</v>
      </c>
      <c r="AZ22" s="55">
        <f t="shared" si="16"/>
        <v>0</v>
      </c>
      <c r="BA22" s="84">
        <v>0</v>
      </c>
      <c r="BB22" s="84">
        <v>0</v>
      </c>
      <c r="BC22" s="55">
        <f t="shared" si="17"/>
        <v>0</v>
      </c>
      <c r="BD22" s="84">
        <v>0</v>
      </c>
      <c r="BE22" s="84">
        <v>0</v>
      </c>
      <c r="BF22" s="55">
        <f t="shared" si="18"/>
        <v>0</v>
      </c>
      <c r="BG22" s="84">
        <v>0</v>
      </c>
      <c r="BH22" s="84">
        <v>0</v>
      </c>
      <c r="BI22" s="55">
        <f t="shared" si="19"/>
        <v>0</v>
      </c>
      <c r="BJ22" s="84">
        <v>0</v>
      </c>
      <c r="BK22" s="84">
        <v>0</v>
      </c>
      <c r="BL22" s="55">
        <f t="shared" si="20"/>
        <v>0</v>
      </c>
      <c r="BM22" s="84">
        <v>505</v>
      </c>
      <c r="BN22" s="84">
        <v>8849</v>
      </c>
      <c r="BO22" s="45">
        <f t="shared" si="21"/>
        <v>4468745</v>
      </c>
      <c r="BP22" s="84">
        <v>497</v>
      </c>
      <c r="BQ22" s="84">
        <v>5881</v>
      </c>
      <c r="BR22" s="45">
        <f t="shared" si="22"/>
        <v>2922857</v>
      </c>
      <c r="BS22" s="84">
        <v>257</v>
      </c>
      <c r="BT22" s="55">
        <f t="shared" si="23"/>
        <v>856.0212765957447</v>
      </c>
    </row>
    <row r="23" spans="1:72" ht="14.25">
      <c r="A23" s="43" t="s">
        <v>25</v>
      </c>
      <c r="B23" s="84">
        <v>461</v>
      </c>
      <c r="C23" s="84">
        <v>3230</v>
      </c>
      <c r="D23" s="45">
        <f t="shared" si="0"/>
        <v>1489030</v>
      </c>
      <c r="E23" s="84">
        <v>210</v>
      </c>
      <c r="F23" s="84">
        <v>215</v>
      </c>
      <c r="G23" s="55">
        <f t="shared" si="1"/>
        <v>45150</v>
      </c>
      <c r="H23" s="84">
        <v>461</v>
      </c>
      <c r="I23" s="84">
        <v>210</v>
      </c>
      <c r="J23" s="55">
        <f t="shared" si="2"/>
        <v>96810</v>
      </c>
      <c r="K23" s="84">
        <v>58</v>
      </c>
      <c r="L23" s="84">
        <v>253</v>
      </c>
      <c r="M23" s="55">
        <f t="shared" si="3"/>
        <v>14674</v>
      </c>
      <c r="N23" s="84">
        <v>0</v>
      </c>
      <c r="O23" s="84">
        <v>0</v>
      </c>
      <c r="P23" s="55">
        <f t="shared" si="4"/>
        <v>0</v>
      </c>
      <c r="Q23" s="84">
        <v>408</v>
      </c>
      <c r="R23" s="84">
        <v>49</v>
      </c>
      <c r="S23" s="55">
        <f t="shared" si="5"/>
        <v>19992</v>
      </c>
      <c r="T23" s="84">
        <v>2</v>
      </c>
      <c r="U23" s="84">
        <v>540</v>
      </c>
      <c r="V23" s="55">
        <f t="shared" si="6"/>
        <v>1080</v>
      </c>
      <c r="W23" s="84">
        <v>36</v>
      </c>
      <c r="X23" s="84">
        <v>64</v>
      </c>
      <c r="Y23" s="55">
        <f t="shared" si="7"/>
        <v>2304</v>
      </c>
      <c r="Z23" s="84">
        <v>136</v>
      </c>
      <c r="AA23" s="84">
        <v>570</v>
      </c>
      <c r="AB23" s="55">
        <f t="shared" si="8"/>
        <v>77520</v>
      </c>
      <c r="AC23" s="84">
        <v>0</v>
      </c>
      <c r="AD23" s="84">
        <v>0</v>
      </c>
      <c r="AE23" s="55">
        <f t="shared" si="9"/>
        <v>0</v>
      </c>
      <c r="AF23" s="84">
        <v>0</v>
      </c>
      <c r="AG23" s="84">
        <v>0</v>
      </c>
      <c r="AH23" s="55">
        <f t="shared" si="10"/>
        <v>0</v>
      </c>
      <c r="AI23" s="84">
        <v>0</v>
      </c>
      <c r="AJ23" s="84">
        <v>0</v>
      </c>
      <c r="AK23" s="55">
        <f t="shared" si="11"/>
        <v>0</v>
      </c>
      <c r="AL23" s="84">
        <v>0</v>
      </c>
      <c r="AM23" s="84">
        <v>0</v>
      </c>
      <c r="AN23" s="55">
        <f t="shared" si="12"/>
        <v>0</v>
      </c>
      <c r="AO23" s="84">
        <v>0</v>
      </c>
      <c r="AP23" s="84">
        <v>0</v>
      </c>
      <c r="AQ23" s="55">
        <f t="shared" si="13"/>
        <v>0</v>
      </c>
      <c r="AR23" s="84">
        <v>0</v>
      </c>
      <c r="AS23" s="84">
        <v>0</v>
      </c>
      <c r="AT23" s="55">
        <f t="shared" si="14"/>
        <v>0</v>
      </c>
      <c r="AU23" s="84">
        <v>238</v>
      </c>
      <c r="AV23" s="84">
        <v>510</v>
      </c>
      <c r="AW23" s="55">
        <f t="shared" si="15"/>
        <v>121380</v>
      </c>
      <c r="AX23" s="84">
        <v>0</v>
      </c>
      <c r="AY23" s="84">
        <v>0</v>
      </c>
      <c r="AZ23" s="55">
        <f t="shared" si="16"/>
        <v>0</v>
      </c>
      <c r="BA23" s="84">
        <v>0</v>
      </c>
      <c r="BB23" s="84">
        <v>0</v>
      </c>
      <c r="BC23" s="55">
        <f t="shared" si="17"/>
        <v>0</v>
      </c>
      <c r="BD23" s="84">
        <v>5</v>
      </c>
      <c r="BE23" s="84">
        <v>252</v>
      </c>
      <c r="BF23" s="55">
        <f t="shared" si="18"/>
        <v>1260</v>
      </c>
      <c r="BG23" s="84">
        <v>7</v>
      </c>
      <c r="BH23" s="84">
        <v>94</v>
      </c>
      <c r="BI23" s="55">
        <f t="shared" si="19"/>
        <v>658</v>
      </c>
      <c r="BJ23" s="84">
        <v>0</v>
      </c>
      <c r="BK23" s="84">
        <v>0</v>
      </c>
      <c r="BL23" s="55">
        <f t="shared" si="20"/>
        <v>0</v>
      </c>
      <c r="BM23" s="84">
        <v>440</v>
      </c>
      <c r="BN23" s="84">
        <v>9288</v>
      </c>
      <c r="BO23" s="45">
        <f t="shared" si="21"/>
        <v>4086720</v>
      </c>
      <c r="BP23" s="84">
        <v>438</v>
      </c>
      <c r="BQ23" s="84">
        <v>5903</v>
      </c>
      <c r="BR23" s="45">
        <f t="shared" si="22"/>
        <v>2585514</v>
      </c>
      <c r="BS23" s="84">
        <v>265</v>
      </c>
      <c r="BT23" s="55">
        <f t="shared" si="23"/>
        <v>826.0911062906724</v>
      </c>
    </row>
    <row r="24" spans="1:72" ht="14.25">
      <c r="A24" s="43" t="s">
        <v>26</v>
      </c>
      <c r="B24" s="84">
        <v>349</v>
      </c>
      <c r="C24" s="84">
        <v>3061</v>
      </c>
      <c r="D24" s="45">
        <f t="shared" si="0"/>
        <v>1068289</v>
      </c>
      <c r="E24" s="84">
        <v>174</v>
      </c>
      <c r="F24" s="84">
        <v>218</v>
      </c>
      <c r="G24" s="55">
        <f t="shared" si="1"/>
        <v>37932</v>
      </c>
      <c r="H24" s="84">
        <v>4</v>
      </c>
      <c r="I24" s="84">
        <v>233</v>
      </c>
      <c r="J24" s="55">
        <f t="shared" si="2"/>
        <v>932</v>
      </c>
      <c r="K24" s="84">
        <v>53</v>
      </c>
      <c r="L24" s="84">
        <v>130</v>
      </c>
      <c r="M24" s="55">
        <f t="shared" si="3"/>
        <v>6890</v>
      </c>
      <c r="N24" s="84">
        <v>0</v>
      </c>
      <c r="O24" s="84">
        <v>0</v>
      </c>
      <c r="P24" s="55">
        <f t="shared" si="4"/>
        <v>0</v>
      </c>
      <c r="Q24" s="84">
        <v>284</v>
      </c>
      <c r="R24" s="84">
        <v>68</v>
      </c>
      <c r="S24" s="55">
        <f t="shared" si="5"/>
        <v>19312</v>
      </c>
      <c r="T24" s="84">
        <v>0</v>
      </c>
      <c r="U24" s="84">
        <v>0</v>
      </c>
      <c r="V24" s="55">
        <f t="shared" si="6"/>
        <v>0</v>
      </c>
      <c r="W24" s="84">
        <v>19</v>
      </c>
      <c r="X24" s="84">
        <v>9</v>
      </c>
      <c r="Y24" s="55">
        <f t="shared" si="7"/>
        <v>171</v>
      </c>
      <c r="Z24" s="84">
        <v>107</v>
      </c>
      <c r="AA24" s="84">
        <v>509</v>
      </c>
      <c r="AB24" s="55">
        <f t="shared" si="8"/>
        <v>54463</v>
      </c>
      <c r="AC24" s="84">
        <v>0</v>
      </c>
      <c r="AD24" s="84">
        <v>0</v>
      </c>
      <c r="AE24" s="55">
        <f t="shared" si="9"/>
        <v>0</v>
      </c>
      <c r="AF24" s="84">
        <v>0</v>
      </c>
      <c r="AG24" s="84">
        <v>0</v>
      </c>
      <c r="AH24" s="55">
        <f t="shared" si="10"/>
        <v>0</v>
      </c>
      <c r="AI24" s="84">
        <v>0</v>
      </c>
      <c r="AJ24" s="84">
        <v>0</v>
      </c>
      <c r="AK24" s="55">
        <f t="shared" si="11"/>
        <v>0</v>
      </c>
      <c r="AL24" s="84">
        <v>0</v>
      </c>
      <c r="AM24" s="84">
        <v>0</v>
      </c>
      <c r="AN24" s="55">
        <f t="shared" si="12"/>
        <v>0</v>
      </c>
      <c r="AO24" s="84">
        <v>0</v>
      </c>
      <c r="AP24" s="84">
        <v>0</v>
      </c>
      <c r="AQ24" s="55">
        <f t="shared" si="13"/>
        <v>0</v>
      </c>
      <c r="AR24" s="84">
        <v>0</v>
      </c>
      <c r="AS24" s="84">
        <v>0</v>
      </c>
      <c r="AT24" s="55">
        <f t="shared" si="14"/>
        <v>0</v>
      </c>
      <c r="AU24" s="84">
        <v>189</v>
      </c>
      <c r="AV24" s="84">
        <v>551</v>
      </c>
      <c r="AW24" s="55">
        <f t="shared" si="15"/>
        <v>104139</v>
      </c>
      <c r="AX24" s="84">
        <v>60</v>
      </c>
      <c r="AY24" s="84">
        <v>43</v>
      </c>
      <c r="AZ24" s="55">
        <f t="shared" si="16"/>
        <v>2580</v>
      </c>
      <c r="BA24" s="84">
        <v>1</v>
      </c>
      <c r="BB24" s="84">
        <v>60</v>
      </c>
      <c r="BC24" s="55">
        <f t="shared" si="17"/>
        <v>60</v>
      </c>
      <c r="BD24" s="84">
        <v>0</v>
      </c>
      <c r="BE24" s="84">
        <v>0</v>
      </c>
      <c r="BF24" s="55">
        <f t="shared" si="18"/>
        <v>0</v>
      </c>
      <c r="BG24" s="84">
        <v>0</v>
      </c>
      <c r="BH24" s="84">
        <v>0</v>
      </c>
      <c r="BI24" s="55">
        <f t="shared" si="19"/>
        <v>0</v>
      </c>
      <c r="BJ24" s="84">
        <v>0</v>
      </c>
      <c r="BK24" s="84">
        <v>0</v>
      </c>
      <c r="BL24" s="55">
        <f t="shared" si="20"/>
        <v>0</v>
      </c>
      <c r="BM24" s="84">
        <v>298</v>
      </c>
      <c r="BN24" s="84">
        <v>9174</v>
      </c>
      <c r="BO24" s="45">
        <f t="shared" si="21"/>
        <v>2733852</v>
      </c>
      <c r="BP24" s="84">
        <v>294</v>
      </c>
      <c r="BQ24" s="84">
        <v>5307</v>
      </c>
      <c r="BR24" s="45">
        <f t="shared" si="22"/>
        <v>1560258</v>
      </c>
      <c r="BS24" s="84">
        <v>149</v>
      </c>
      <c r="BT24" s="55">
        <f t="shared" si="23"/>
        <v>648.9369627507164</v>
      </c>
    </row>
    <row r="25" spans="1:72" ht="14.25">
      <c r="A25" s="43" t="s">
        <v>27</v>
      </c>
      <c r="B25" s="84">
        <v>423</v>
      </c>
      <c r="C25" s="84">
        <v>2940</v>
      </c>
      <c r="D25" s="45">
        <f t="shared" si="0"/>
        <v>1243620</v>
      </c>
      <c r="E25" s="84">
        <v>156</v>
      </c>
      <c r="F25" s="84">
        <v>193</v>
      </c>
      <c r="G25" s="55">
        <f t="shared" si="1"/>
        <v>30108</v>
      </c>
      <c r="H25" s="84">
        <v>423</v>
      </c>
      <c r="I25" s="84">
        <v>318</v>
      </c>
      <c r="J25" s="55">
        <f t="shared" si="2"/>
        <v>134514</v>
      </c>
      <c r="K25" s="84">
        <v>84</v>
      </c>
      <c r="L25" s="84">
        <v>261</v>
      </c>
      <c r="M25" s="55">
        <f t="shared" si="3"/>
        <v>21924</v>
      </c>
      <c r="N25" s="84">
        <v>0</v>
      </c>
      <c r="O25" s="84">
        <v>0</v>
      </c>
      <c r="P25" s="55">
        <f t="shared" si="4"/>
        <v>0</v>
      </c>
      <c r="Q25" s="84">
        <v>358</v>
      </c>
      <c r="R25" s="84">
        <v>75</v>
      </c>
      <c r="S25" s="55">
        <f t="shared" si="5"/>
        <v>26850</v>
      </c>
      <c r="T25" s="84">
        <v>2</v>
      </c>
      <c r="U25" s="84">
        <v>700</v>
      </c>
      <c r="V25" s="55">
        <f t="shared" si="6"/>
        <v>1400</v>
      </c>
      <c r="W25" s="84">
        <v>56</v>
      </c>
      <c r="X25" s="84">
        <v>24</v>
      </c>
      <c r="Y25" s="55">
        <f t="shared" si="7"/>
        <v>1344</v>
      </c>
      <c r="Z25" s="84">
        <v>111</v>
      </c>
      <c r="AA25" s="84">
        <v>636</v>
      </c>
      <c r="AB25" s="55">
        <f t="shared" si="8"/>
        <v>70596</v>
      </c>
      <c r="AC25" s="84">
        <v>0</v>
      </c>
      <c r="AD25" s="84">
        <v>0</v>
      </c>
      <c r="AE25" s="55">
        <f t="shared" si="9"/>
        <v>0</v>
      </c>
      <c r="AF25" s="84">
        <v>0</v>
      </c>
      <c r="AG25" s="84">
        <v>0</v>
      </c>
      <c r="AH25" s="55">
        <f t="shared" si="10"/>
        <v>0</v>
      </c>
      <c r="AI25" s="84">
        <v>0</v>
      </c>
      <c r="AJ25" s="84">
        <v>0</v>
      </c>
      <c r="AK25" s="55">
        <f t="shared" si="11"/>
        <v>0</v>
      </c>
      <c r="AL25" s="84">
        <v>0</v>
      </c>
      <c r="AM25" s="84">
        <v>0</v>
      </c>
      <c r="AN25" s="55">
        <f t="shared" si="12"/>
        <v>0</v>
      </c>
      <c r="AO25" s="84">
        <v>0</v>
      </c>
      <c r="AP25" s="84">
        <v>0</v>
      </c>
      <c r="AQ25" s="55">
        <f t="shared" si="13"/>
        <v>0</v>
      </c>
      <c r="AR25" s="84">
        <v>0</v>
      </c>
      <c r="AS25" s="84">
        <v>0</v>
      </c>
      <c r="AT25" s="55">
        <f t="shared" si="14"/>
        <v>0</v>
      </c>
      <c r="AU25" s="84">
        <v>261</v>
      </c>
      <c r="AV25" s="84">
        <v>1003</v>
      </c>
      <c r="AW25" s="55">
        <f t="shared" si="15"/>
        <v>261783</v>
      </c>
      <c r="AX25" s="84">
        <v>0</v>
      </c>
      <c r="AY25" s="84">
        <v>0</v>
      </c>
      <c r="AZ25" s="55">
        <f t="shared" si="16"/>
        <v>0</v>
      </c>
      <c r="BA25" s="84">
        <v>0</v>
      </c>
      <c r="BB25" s="84">
        <v>0</v>
      </c>
      <c r="BC25" s="55">
        <f t="shared" si="17"/>
        <v>0</v>
      </c>
      <c r="BD25" s="84">
        <v>0</v>
      </c>
      <c r="BE25" s="84">
        <v>0</v>
      </c>
      <c r="BF25" s="55">
        <f t="shared" si="18"/>
        <v>0</v>
      </c>
      <c r="BG25" s="84">
        <v>25</v>
      </c>
      <c r="BH25" s="84">
        <v>98</v>
      </c>
      <c r="BI25" s="55">
        <f t="shared" si="19"/>
        <v>2450</v>
      </c>
      <c r="BJ25" s="84">
        <v>0</v>
      </c>
      <c r="BK25" s="84">
        <v>0</v>
      </c>
      <c r="BL25" s="55">
        <f t="shared" si="20"/>
        <v>0</v>
      </c>
      <c r="BM25" s="84">
        <v>389</v>
      </c>
      <c r="BN25" s="84">
        <v>9219</v>
      </c>
      <c r="BO25" s="45">
        <f t="shared" si="21"/>
        <v>3586191</v>
      </c>
      <c r="BP25" s="84">
        <v>383</v>
      </c>
      <c r="BQ25" s="84">
        <v>5628</v>
      </c>
      <c r="BR25" s="45">
        <f t="shared" si="22"/>
        <v>2155524</v>
      </c>
      <c r="BS25" s="84">
        <v>227</v>
      </c>
      <c r="BT25" s="55">
        <f t="shared" si="23"/>
        <v>1302.5271867612294</v>
      </c>
    </row>
    <row r="26" spans="1:72" ht="14.25">
      <c r="A26" s="43" t="s">
        <v>28</v>
      </c>
      <c r="B26" s="84">
        <v>276</v>
      </c>
      <c r="C26" s="84">
        <v>3065</v>
      </c>
      <c r="D26" s="45">
        <f t="shared" si="0"/>
        <v>845940</v>
      </c>
      <c r="E26" s="84">
        <v>127</v>
      </c>
      <c r="F26" s="84">
        <v>197</v>
      </c>
      <c r="G26" s="55">
        <f t="shared" si="1"/>
        <v>25019</v>
      </c>
      <c r="H26" s="84">
        <v>276</v>
      </c>
      <c r="I26" s="84">
        <v>329</v>
      </c>
      <c r="J26" s="55">
        <f t="shared" si="2"/>
        <v>90804</v>
      </c>
      <c r="K26" s="84">
        <v>50</v>
      </c>
      <c r="L26" s="84">
        <v>265</v>
      </c>
      <c r="M26" s="55">
        <f t="shared" si="3"/>
        <v>13250</v>
      </c>
      <c r="N26" s="84">
        <v>0</v>
      </c>
      <c r="O26" s="84">
        <v>0</v>
      </c>
      <c r="P26" s="55">
        <f t="shared" si="4"/>
        <v>0</v>
      </c>
      <c r="Q26" s="84">
        <v>195</v>
      </c>
      <c r="R26" s="84">
        <v>55</v>
      </c>
      <c r="S26" s="55">
        <f t="shared" si="5"/>
        <v>10725</v>
      </c>
      <c r="T26" s="84">
        <v>0</v>
      </c>
      <c r="U26" s="84">
        <v>0</v>
      </c>
      <c r="V26" s="55">
        <f t="shared" si="6"/>
        <v>0</v>
      </c>
      <c r="W26" s="84">
        <v>12</v>
      </c>
      <c r="X26" s="84">
        <v>38</v>
      </c>
      <c r="Y26" s="55">
        <f t="shared" si="7"/>
        <v>456</v>
      </c>
      <c r="Z26" s="84">
        <v>62</v>
      </c>
      <c r="AA26" s="84">
        <v>616</v>
      </c>
      <c r="AB26" s="55">
        <f t="shared" si="8"/>
        <v>38192</v>
      </c>
      <c r="AC26" s="84">
        <v>0</v>
      </c>
      <c r="AD26" s="84">
        <v>0</v>
      </c>
      <c r="AE26" s="55">
        <f t="shared" si="9"/>
        <v>0</v>
      </c>
      <c r="AF26" s="84">
        <v>0</v>
      </c>
      <c r="AG26" s="84">
        <v>0</v>
      </c>
      <c r="AH26" s="55">
        <f t="shared" si="10"/>
        <v>0</v>
      </c>
      <c r="AI26" s="84">
        <v>0</v>
      </c>
      <c r="AJ26" s="84">
        <v>0</v>
      </c>
      <c r="AK26" s="55">
        <f t="shared" si="11"/>
        <v>0</v>
      </c>
      <c r="AL26" s="84">
        <v>0</v>
      </c>
      <c r="AM26" s="84">
        <v>0</v>
      </c>
      <c r="AN26" s="55">
        <f t="shared" si="12"/>
        <v>0</v>
      </c>
      <c r="AO26" s="84">
        <v>0</v>
      </c>
      <c r="AP26" s="84">
        <v>0</v>
      </c>
      <c r="AQ26" s="55">
        <f t="shared" si="13"/>
        <v>0</v>
      </c>
      <c r="AR26" s="84">
        <v>0</v>
      </c>
      <c r="AS26" s="84">
        <v>0</v>
      </c>
      <c r="AT26" s="55">
        <f t="shared" si="14"/>
        <v>0</v>
      </c>
      <c r="AU26" s="84">
        <v>173</v>
      </c>
      <c r="AV26" s="84">
        <v>625</v>
      </c>
      <c r="AW26" s="55">
        <f t="shared" si="15"/>
        <v>108125</v>
      </c>
      <c r="AX26" s="84">
        <v>0</v>
      </c>
      <c r="AY26" s="84">
        <v>0</v>
      </c>
      <c r="AZ26" s="55">
        <f t="shared" si="16"/>
        <v>0</v>
      </c>
      <c r="BA26" s="84">
        <v>0</v>
      </c>
      <c r="BB26" s="84">
        <v>0</v>
      </c>
      <c r="BC26" s="55">
        <f t="shared" si="17"/>
        <v>0</v>
      </c>
      <c r="BD26" s="84">
        <v>0</v>
      </c>
      <c r="BE26" s="84">
        <v>0</v>
      </c>
      <c r="BF26" s="55">
        <f t="shared" si="18"/>
        <v>0</v>
      </c>
      <c r="BG26" s="84">
        <v>9</v>
      </c>
      <c r="BH26" s="84">
        <v>104</v>
      </c>
      <c r="BI26" s="55">
        <f t="shared" si="19"/>
        <v>936</v>
      </c>
      <c r="BJ26" s="84">
        <v>0</v>
      </c>
      <c r="BK26" s="84">
        <v>0</v>
      </c>
      <c r="BL26" s="55">
        <f t="shared" si="20"/>
        <v>0</v>
      </c>
      <c r="BM26" s="84">
        <v>259</v>
      </c>
      <c r="BN26" s="84">
        <v>9447</v>
      </c>
      <c r="BO26" s="45">
        <f t="shared" si="21"/>
        <v>2446773</v>
      </c>
      <c r="BP26" s="84">
        <v>253</v>
      </c>
      <c r="BQ26" s="84">
        <v>5736</v>
      </c>
      <c r="BR26" s="45">
        <f t="shared" si="22"/>
        <v>1451208</v>
      </c>
      <c r="BS26" s="84">
        <v>184</v>
      </c>
      <c r="BT26" s="55">
        <f t="shared" si="23"/>
        <v>1041.6920289855072</v>
      </c>
    </row>
    <row r="27" spans="1:72" ht="14.25">
      <c r="A27" s="43" t="s">
        <v>29</v>
      </c>
      <c r="B27" s="84">
        <v>304</v>
      </c>
      <c r="C27" s="84">
        <v>3174</v>
      </c>
      <c r="D27" s="45">
        <f t="shared" si="0"/>
        <v>964896</v>
      </c>
      <c r="E27" s="84">
        <v>125</v>
      </c>
      <c r="F27" s="84">
        <v>209</v>
      </c>
      <c r="G27" s="55">
        <f t="shared" si="1"/>
        <v>26125</v>
      </c>
      <c r="H27" s="84">
        <v>304</v>
      </c>
      <c r="I27" s="84">
        <v>347</v>
      </c>
      <c r="J27" s="55">
        <f t="shared" si="2"/>
        <v>105488</v>
      </c>
      <c r="K27" s="84">
        <v>53</v>
      </c>
      <c r="L27" s="84">
        <v>262</v>
      </c>
      <c r="M27" s="55">
        <f t="shared" si="3"/>
        <v>13886</v>
      </c>
      <c r="N27" s="84">
        <v>0</v>
      </c>
      <c r="O27" s="84">
        <v>0</v>
      </c>
      <c r="P27" s="55">
        <f t="shared" si="4"/>
        <v>0</v>
      </c>
      <c r="Q27" s="84">
        <v>260</v>
      </c>
      <c r="R27" s="84">
        <v>55</v>
      </c>
      <c r="S27" s="55">
        <f t="shared" si="5"/>
        <v>14300</v>
      </c>
      <c r="T27" s="84">
        <v>0</v>
      </c>
      <c r="U27" s="84">
        <v>0</v>
      </c>
      <c r="V27" s="55">
        <f t="shared" si="6"/>
        <v>0</v>
      </c>
      <c r="W27" s="84">
        <v>29</v>
      </c>
      <c r="X27" s="84">
        <v>18</v>
      </c>
      <c r="Y27" s="55">
        <f t="shared" si="7"/>
        <v>522</v>
      </c>
      <c r="Z27" s="84">
        <v>112</v>
      </c>
      <c r="AA27" s="84">
        <v>568</v>
      </c>
      <c r="AB27" s="55">
        <f t="shared" si="8"/>
        <v>63616</v>
      </c>
      <c r="AC27" s="84">
        <v>0</v>
      </c>
      <c r="AD27" s="84">
        <v>0</v>
      </c>
      <c r="AE27" s="55">
        <f t="shared" si="9"/>
        <v>0</v>
      </c>
      <c r="AF27" s="84">
        <v>0</v>
      </c>
      <c r="AG27" s="84">
        <v>0</v>
      </c>
      <c r="AH27" s="55">
        <f t="shared" si="10"/>
        <v>0</v>
      </c>
      <c r="AI27" s="84">
        <v>0</v>
      </c>
      <c r="AJ27" s="84">
        <v>0</v>
      </c>
      <c r="AK27" s="55">
        <f t="shared" si="11"/>
        <v>0</v>
      </c>
      <c r="AL27" s="84">
        <v>0</v>
      </c>
      <c r="AM27" s="84">
        <v>0</v>
      </c>
      <c r="AN27" s="55">
        <f t="shared" si="12"/>
        <v>0</v>
      </c>
      <c r="AO27" s="84">
        <v>0</v>
      </c>
      <c r="AP27" s="84">
        <v>0</v>
      </c>
      <c r="AQ27" s="55">
        <f t="shared" si="13"/>
        <v>0</v>
      </c>
      <c r="AR27" s="84">
        <v>0</v>
      </c>
      <c r="AS27" s="84">
        <v>0</v>
      </c>
      <c r="AT27" s="55">
        <f t="shared" si="14"/>
        <v>0</v>
      </c>
      <c r="AU27" s="84">
        <v>150</v>
      </c>
      <c r="AV27" s="84">
        <v>440</v>
      </c>
      <c r="AW27" s="55">
        <f t="shared" si="15"/>
        <v>66000</v>
      </c>
      <c r="AX27" s="84">
        <v>20</v>
      </c>
      <c r="AY27" s="84">
        <v>53</v>
      </c>
      <c r="AZ27" s="55">
        <f t="shared" si="16"/>
        <v>1060</v>
      </c>
      <c r="BA27" s="84">
        <v>0</v>
      </c>
      <c r="BB27" s="84">
        <v>0</v>
      </c>
      <c r="BC27" s="55">
        <f t="shared" si="17"/>
        <v>0</v>
      </c>
      <c r="BD27" s="84">
        <v>0</v>
      </c>
      <c r="BE27" s="84">
        <v>0</v>
      </c>
      <c r="BF27" s="55">
        <f t="shared" si="18"/>
        <v>0</v>
      </c>
      <c r="BG27" s="84">
        <v>5</v>
      </c>
      <c r="BH27" s="84">
        <v>78</v>
      </c>
      <c r="BI27" s="55">
        <f t="shared" si="19"/>
        <v>390</v>
      </c>
      <c r="BJ27" s="84">
        <v>0</v>
      </c>
      <c r="BK27" s="84">
        <v>0</v>
      </c>
      <c r="BL27" s="55">
        <f t="shared" si="20"/>
        <v>0</v>
      </c>
      <c r="BM27" s="84">
        <v>295</v>
      </c>
      <c r="BN27" s="84">
        <v>9212</v>
      </c>
      <c r="BO27" s="45">
        <f t="shared" si="21"/>
        <v>2717540</v>
      </c>
      <c r="BP27" s="84">
        <v>291</v>
      </c>
      <c r="BQ27" s="84">
        <v>5645</v>
      </c>
      <c r="BR27" s="45">
        <f t="shared" si="22"/>
        <v>1642695</v>
      </c>
      <c r="BS27" s="84">
        <v>186</v>
      </c>
      <c r="BT27" s="55">
        <f t="shared" si="23"/>
        <v>958.5098684210526</v>
      </c>
    </row>
    <row r="28" spans="1:72" ht="14.25">
      <c r="A28" s="43" t="s">
        <v>30</v>
      </c>
      <c r="B28" s="84">
        <v>242</v>
      </c>
      <c r="C28" s="84">
        <v>3123</v>
      </c>
      <c r="D28" s="45">
        <f t="shared" si="0"/>
        <v>755766</v>
      </c>
      <c r="E28" s="84">
        <v>95</v>
      </c>
      <c r="F28" s="84">
        <v>210</v>
      </c>
      <c r="G28" s="55">
        <f t="shared" si="1"/>
        <v>19950</v>
      </c>
      <c r="H28" s="84">
        <v>242</v>
      </c>
      <c r="I28" s="84">
        <v>339</v>
      </c>
      <c r="J28" s="55">
        <f t="shared" si="2"/>
        <v>82038</v>
      </c>
      <c r="K28" s="84">
        <v>41</v>
      </c>
      <c r="L28" s="84">
        <v>264</v>
      </c>
      <c r="M28" s="55">
        <f t="shared" si="3"/>
        <v>10824</v>
      </c>
      <c r="N28" s="84">
        <v>0</v>
      </c>
      <c r="O28" s="84">
        <v>0</v>
      </c>
      <c r="P28" s="55">
        <f t="shared" si="4"/>
        <v>0</v>
      </c>
      <c r="Q28" s="84">
        <v>191</v>
      </c>
      <c r="R28" s="84">
        <v>74</v>
      </c>
      <c r="S28" s="55">
        <f t="shared" si="5"/>
        <v>14134</v>
      </c>
      <c r="T28" s="84">
        <v>0</v>
      </c>
      <c r="U28" s="84">
        <v>0</v>
      </c>
      <c r="V28" s="55">
        <f t="shared" si="6"/>
        <v>0</v>
      </c>
      <c r="W28" s="84">
        <v>5</v>
      </c>
      <c r="X28" s="84">
        <v>28</v>
      </c>
      <c r="Y28" s="55">
        <f t="shared" si="7"/>
        <v>140</v>
      </c>
      <c r="Z28" s="84">
        <v>63</v>
      </c>
      <c r="AA28" s="84">
        <v>749</v>
      </c>
      <c r="AB28" s="55">
        <f t="shared" si="8"/>
        <v>47187</v>
      </c>
      <c r="AC28" s="84">
        <v>0</v>
      </c>
      <c r="AD28" s="84">
        <v>0</v>
      </c>
      <c r="AE28" s="55">
        <f t="shared" si="9"/>
        <v>0</v>
      </c>
      <c r="AF28" s="84">
        <v>0</v>
      </c>
      <c r="AG28" s="84">
        <v>0</v>
      </c>
      <c r="AH28" s="55">
        <f t="shared" si="10"/>
        <v>0</v>
      </c>
      <c r="AI28" s="84">
        <v>0</v>
      </c>
      <c r="AJ28" s="84">
        <v>0</v>
      </c>
      <c r="AK28" s="55">
        <f t="shared" si="11"/>
        <v>0</v>
      </c>
      <c r="AL28" s="84">
        <v>0</v>
      </c>
      <c r="AM28" s="84">
        <v>0</v>
      </c>
      <c r="AN28" s="55">
        <f t="shared" si="12"/>
        <v>0</v>
      </c>
      <c r="AO28" s="84">
        <v>0</v>
      </c>
      <c r="AP28" s="84">
        <v>0</v>
      </c>
      <c r="AQ28" s="55">
        <f t="shared" si="13"/>
        <v>0</v>
      </c>
      <c r="AR28" s="84">
        <v>0</v>
      </c>
      <c r="AS28" s="84">
        <v>0</v>
      </c>
      <c r="AT28" s="55">
        <f t="shared" si="14"/>
        <v>0</v>
      </c>
      <c r="AU28" s="84">
        <v>141</v>
      </c>
      <c r="AV28" s="84">
        <v>753</v>
      </c>
      <c r="AW28" s="55">
        <f t="shared" si="15"/>
        <v>106173</v>
      </c>
      <c r="AX28" s="84">
        <v>0</v>
      </c>
      <c r="AY28" s="84">
        <v>0</v>
      </c>
      <c r="AZ28" s="55">
        <f t="shared" si="16"/>
        <v>0</v>
      </c>
      <c r="BA28" s="84">
        <v>0</v>
      </c>
      <c r="BB28" s="84">
        <v>0</v>
      </c>
      <c r="BC28" s="55">
        <f t="shared" si="17"/>
        <v>0</v>
      </c>
      <c r="BD28" s="84">
        <v>0</v>
      </c>
      <c r="BE28" s="84">
        <v>0</v>
      </c>
      <c r="BF28" s="55">
        <f t="shared" si="18"/>
        <v>0</v>
      </c>
      <c r="BG28" s="84">
        <v>5</v>
      </c>
      <c r="BH28" s="84">
        <v>79</v>
      </c>
      <c r="BI28" s="55">
        <f t="shared" si="19"/>
        <v>395</v>
      </c>
      <c r="BJ28" s="84">
        <v>0</v>
      </c>
      <c r="BK28" s="84">
        <v>0</v>
      </c>
      <c r="BL28" s="55">
        <f t="shared" si="20"/>
        <v>0</v>
      </c>
      <c r="BM28" s="84">
        <v>229</v>
      </c>
      <c r="BN28" s="84">
        <v>9627</v>
      </c>
      <c r="BO28" s="45">
        <f t="shared" si="21"/>
        <v>2204583</v>
      </c>
      <c r="BP28" s="84">
        <v>228</v>
      </c>
      <c r="BQ28" s="84">
        <v>5774</v>
      </c>
      <c r="BR28" s="45">
        <f t="shared" si="22"/>
        <v>1316472</v>
      </c>
      <c r="BS28" s="84">
        <v>154</v>
      </c>
      <c r="BT28" s="55">
        <f t="shared" si="23"/>
        <v>1160.5</v>
      </c>
    </row>
    <row r="29" spans="1:72" ht="14.25">
      <c r="A29" s="43" t="s">
        <v>31</v>
      </c>
      <c r="B29" s="84">
        <v>292</v>
      </c>
      <c r="C29" s="84">
        <v>3220</v>
      </c>
      <c r="D29" s="45">
        <f t="shared" si="0"/>
        <v>940240</v>
      </c>
      <c r="E29" s="84">
        <v>127</v>
      </c>
      <c r="F29" s="84">
        <v>189</v>
      </c>
      <c r="G29" s="55">
        <f t="shared" si="1"/>
        <v>24003</v>
      </c>
      <c r="H29" s="84">
        <v>292</v>
      </c>
      <c r="I29" s="84">
        <v>211</v>
      </c>
      <c r="J29" s="55">
        <f t="shared" si="2"/>
        <v>61612</v>
      </c>
      <c r="K29" s="84">
        <v>52</v>
      </c>
      <c r="L29" s="84">
        <v>265</v>
      </c>
      <c r="M29" s="55">
        <f t="shared" si="3"/>
        <v>13780</v>
      </c>
      <c r="N29" s="84">
        <v>0</v>
      </c>
      <c r="O29" s="84">
        <v>0</v>
      </c>
      <c r="P29" s="55">
        <f t="shared" si="4"/>
        <v>0</v>
      </c>
      <c r="Q29" s="84">
        <v>214</v>
      </c>
      <c r="R29" s="84">
        <v>51</v>
      </c>
      <c r="S29" s="55">
        <f t="shared" si="5"/>
        <v>10914</v>
      </c>
      <c r="T29" s="84">
        <v>0</v>
      </c>
      <c r="U29" s="84">
        <v>0</v>
      </c>
      <c r="V29" s="55">
        <f t="shared" si="6"/>
        <v>0</v>
      </c>
      <c r="W29" s="84">
        <v>0</v>
      </c>
      <c r="X29" s="84">
        <v>0</v>
      </c>
      <c r="Y29" s="55">
        <f t="shared" si="7"/>
        <v>0</v>
      </c>
      <c r="Z29" s="84">
        <v>100</v>
      </c>
      <c r="AA29" s="84">
        <v>607</v>
      </c>
      <c r="AB29" s="55">
        <f t="shared" si="8"/>
        <v>60700</v>
      </c>
      <c r="AC29" s="84">
        <v>0</v>
      </c>
      <c r="AD29" s="84">
        <v>0</v>
      </c>
      <c r="AE29" s="55">
        <f t="shared" si="9"/>
        <v>0</v>
      </c>
      <c r="AF29" s="84">
        <v>0</v>
      </c>
      <c r="AG29" s="84">
        <v>0</v>
      </c>
      <c r="AH29" s="55">
        <f t="shared" si="10"/>
        <v>0</v>
      </c>
      <c r="AI29" s="84">
        <v>0</v>
      </c>
      <c r="AJ29" s="84">
        <v>0</v>
      </c>
      <c r="AK29" s="55">
        <f t="shared" si="11"/>
        <v>0</v>
      </c>
      <c r="AL29" s="84">
        <v>0</v>
      </c>
      <c r="AM29" s="84">
        <v>0</v>
      </c>
      <c r="AN29" s="55">
        <f t="shared" si="12"/>
        <v>0</v>
      </c>
      <c r="AO29" s="84">
        <v>0</v>
      </c>
      <c r="AP29" s="84">
        <v>0</v>
      </c>
      <c r="AQ29" s="55">
        <f t="shared" si="13"/>
        <v>0</v>
      </c>
      <c r="AR29" s="84">
        <v>0</v>
      </c>
      <c r="AS29" s="84">
        <v>0</v>
      </c>
      <c r="AT29" s="55">
        <f t="shared" si="14"/>
        <v>0</v>
      </c>
      <c r="AU29" s="84">
        <v>124</v>
      </c>
      <c r="AV29" s="84">
        <v>385</v>
      </c>
      <c r="AW29" s="55">
        <f t="shared" si="15"/>
        <v>47740</v>
      </c>
      <c r="AX29" s="84">
        <v>0</v>
      </c>
      <c r="AY29" s="84">
        <v>0</v>
      </c>
      <c r="AZ29" s="55">
        <f t="shared" si="16"/>
        <v>0</v>
      </c>
      <c r="BA29" s="84">
        <v>0</v>
      </c>
      <c r="BB29" s="84">
        <v>0</v>
      </c>
      <c r="BC29" s="55">
        <f t="shared" si="17"/>
        <v>0</v>
      </c>
      <c r="BD29" s="84">
        <v>0</v>
      </c>
      <c r="BE29" s="84">
        <v>0</v>
      </c>
      <c r="BF29" s="55">
        <f t="shared" si="18"/>
        <v>0</v>
      </c>
      <c r="BG29" s="84">
        <v>0</v>
      </c>
      <c r="BH29" s="84">
        <v>0</v>
      </c>
      <c r="BI29" s="55">
        <f t="shared" si="19"/>
        <v>0</v>
      </c>
      <c r="BJ29" s="84">
        <v>0</v>
      </c>
      <c r="BK29" s="84">
        <v>0</v>
      </c>
      <c r="BL29" s="55">
        <f t="shared" si="20"/>
        <v>0</v>
      </c>
      <c r="BM29" s="84">
        <v>271</v>
      </c>
      <c r="BN29" s="84">
        <v>9696</v>
      </c>
      <c r="BO29" s="45">
        <f t="shared" si="21"/>
        <v>2627616</v>
      </c>
      <c r="BP29" s="84">
        <v>270</v>
      </c>
      <c r="BQ29" s="84">
        <v>5892</v>
      </c>
      <c r="BR29" s="45">
        <f t="shared" si="22"/>
        <v>1590840</v>
      </c>
      <c r="BS29" s="84">
        <v>180</v>
      </c>
      <c r="BT29" s="55">
        <f t="shared" si="23"/>
        <v>749.1404109589041</v>
      </c>
    </row>
    <row r="30" spans="1:72" ht="14.25">
      <c r="A30" s="43" t="s">
        <v>32</v>
      </c>
      <c r="B30" s="84">
        <v>153</v>
      </c>
      <c r="C30" s="84">
        <v>3001</v>
      </c>
      <c r="D30" s="45">
        <f t="shared" si="0"/>
        <v>459153</v>
      </c>
      <c r="E30" s="84">
        <v>70</v>
      </c>
      <c r="F30" s="84">
        <v>194</v>
      </c>
      <c r="G30" s="55">
        <f t="shared" si="1"/>
        <v>13580</v>
      </c>
      <c r="H30" s="84">
        <v>153</v>
      </c>
      <c r="I30" s="84">
        <v>194</v>
      </c>
      <c r="J30" s="55">
        <f t="shared" si="2"/>
        <v>29682</v>
      </c>
      <c r="K30" s="84">
        <v>32</v>
      </c>
      <c r="L30" s="84">
        <v>256</v>
      </c>
      <c r="M30" s="55">
        <f t="shared" si="3"/>
        <v>8192</v>
      </c>
      <c r="N30" s="84">
        <v>0</v>
      </c>
      <c r="O30" s="84">
        <v>0</v>
      </c>
      <c r="P30" s="55">
        <f t="shared" si="4"/>
        <v>0</v>
      </c>
      <c r="Q30" s="84">
        <v>107</v>
      </c>
      <c r="R30" s="84">
        <v>63</v>
      </c>
      <c r="S30" s="55">
        <f t="shared" si="5"/>
        <v>6741</v>
      </c>
      <c r="T30" s="84">
        <v>3</v>
      </c>
      <c r="U30" s="84">
        <v>513</v>
      </c>
      <c r="V30" s="55">
        <f t="shared" si="6"/>
        <v>1539</v>
      </c>
      <c r="W30" s="84">
        <v>0</v>
      </c>
      <c r="X30" s="84">
        <v>0</v>
      </c>
      <c r="Y30" s="55">
        <f t="shared" si="7"/>
        <v>0</v>
      </c>
      <c r="Z30" s="84">
        <v>34</v>
      </c>
      <c r="AA30" s="84">
        <v>609</v>
      </c>
      <c r="AB30" s="55">
        <f t="shared" si="8"/>
        <v>20706</v>
      </c>
      <c r="AC30" s="84">
        <v>0</v>
      </c>
      <c r="AD30" s="84">
        <v>0</v>
      </c>
      <c r="AE30" s="55">
        <f t="shared" si="9"/>
        <v>0</v>
      </c>
      <c r="AF30" s="84">
        <v>0</v>
      </c>
      <c r="AG30" s="84">
        <v>0</v>
      </c>
      <c r="AH30" s="55">
        <f t="shared" si="10"/>
        <v>0</v>
      </c>
      <c r="AI30" s="84">
        <v>0</v>
      </c>
      <c r="AJ30" s="84">
        <v>0</v>
      </c>
      <c r="AK30" s="55">
        <f t="shared" si="11"/>
        <v>0</v>
      </c>
      <c r="AL30" s="84">
        <v>0</v>
      </c>
      <c r="AM30" s="84">
        <v>0</v>
      </c>
      <c r="AN30" s="55">
        <f t="shared" si="12"/>
        <v>0</v>
      </c>
      <c r="AO30" s="84">
        <v>0</v>
      </c>
      <c r="AP30" s="84">
        <v>0</v>
      </c>
      <c r="AQ30" s="55">
        <f t="shared" si="13"/>
        <v>0</v>
      </c>
      <c r="AR30" s="84">
        <v>0</v>
      </c>
      <c r="AS30" s="84">
        <v>0</v>
      </c>
      <c r="AT30" s="55">
        <f t="shared" si="14"/>
        <v>0</v>
      </c>
      <c r="AU30" s="84">
        <v>95</v>
      </c>
      <c r="AV30" s="84">
        <v>524</v>
      </c>
      <c r="AW30" s="55">
        <f t="shared" si="15"/>
        <v>49780</v>
      </c>
      <c r="AX30" s="84">
        <v>0</v>
      </c>
      <c r="AY30" s="84">
        <v>0</v>
      </c>
      <c r="AZ30" s="55">
        <f t="shared" si="16"/>
        <v>0</v>
      </c>
      <c r="BA30" s="84">
        <v>0</v>
      </c>
      <c r="BB30" s="84">
        <v>0</v>
      </c>
      <c r="BC30" s="55">
        <f t="shared" si="17"/>
        <v>0</v>
      </c>
      <c r="BD30" s="84">
        <v>0</v>
      </c>
      <c r="BE30" s="84">
        <v>0</v>
      </c>
      <c r="BF30" s="55">
        <f t="shared" si="18"/>
        <v>0</v>
      </c>
      <c r="BG30" s="84">
        <v>5</v>
      </c>
      <c r="BH30" s="84">
        <v>112</v>
      </c>
      <c r="BI30" s="55">
        <f t="shared" si="19"/>
        <v>560</v>
      </c>
      <c r="BJ30" s="84">
        <v>0</v>
      </c>
      <c r="BK30" s="84">
        <v>0</v>
      </c>
      <c r="BL30" s="55">
        <f t="shared" si="20"/>
        <v>0</v>
      </c>
      <c r="BM30" s="84">
        <v>146</v>
      </c>
      <c r="BN30" s="84">
        <v>9236</v>
      </c>
      <c r="BO30" s="45">
        <f t="shared" si="21"/>
        <v>1348456</v>
      </c>
      <c r="BP30" s="84">
        <v>144</v>
      </c>
      <c r="BQ30" s="84">
        <v>5589</v>
      </c>
      <c r="BR30" s="45">
        <f t="shared" si="22"/>
        <v>804816</v>
      </c>
      <c r="BS30" s="84">
        <v>93</v>
      </c>
      <c r="BT30" s="55">
        <f t="shared" si="23"/>
        <v>854.7712418300654</v>
      </c>
    </row>
    <row r="31" spans="1:72" ht="14.25">
      <c r="A31" s="43" t="s">
        <v>33</v>
      </c>
      <c r="B31" s="84">
        <v>173</v>
      </c>
      <c r="C31" s="84">
        <v>2793</v>
      </c>
      <c r="D31" s="45">
        <f t="shared" si="0"/>
        <v>483189</v>
      </c>
      <c r="E31" s="84">
        <v>83</v>
      </c>
      <c r="F31" s="84">
        <v>194</v>
      </c>
      <c r="G31" s="55">
        <f t="shared" si="1"/>
        <v>16102</v>
      </c>
      <c r="H31" s="84">
        <v>173</v>
      </c>
      <c r="I31" s="84">
        <v>179</v>
      </c>
      <c r="J31" s="55">
        <f t="shared" si="2"/>
        <v>30967</v>
      </c>
      <c r="K31" s="84">
        <v>47</v>
      </c>
      <c r="L31" s="84">
        <v>259</v>
      </c>
      <c r="M31" s="55">
        <f t="shared" si="3"/>
        <v>12173</v>
      </c>
      <c r="N31" s="84">
        <v>0</v>
      </c>
      <c r="O31" s="84">
        <v>0</v>
      </c>
      <c r="P31" s="55">
        <f t="shared" si="4"/>
        <v>0</v>
      </c>
      <c r="Q31" s="84">
        <v>118</v>
      </c>
      <c r="R31" s="84">
        <v>85</v>
      </c>
      <c r="S31" s="55">
        <f t="shared" si="5"/>
        <v>10030</v>
      </c>
      <c r="T31" s="84">
        <v>0</v>
      </c>
      <c r="U31" s="84">
        <v>0</v>
      </c>
      <c r="V31" s="55">
        <f t="shared" si="6"/>
        <v>0</v>
      </c>
      <c r="W31" s="84">
        <v>7</v>
      </c>
      <c r="X31" s="84">
        <v>27</v>
      </c>
      <c r="Y31" s="55">
        <f t="shared" si="7"/>
        <v>189</v>
      </c>
      <c r="Z31" s="84">
        <v>32</v>
      </c>
      <c r="AA31" s="84">
        <v>525</v>
      </c>
      <c r="AB31" s="55">
        <f t="shared" si="8"/>
        <v>16800</v>
      </c>
      <c r="AC31" s="84">
        <v>0</v>
      </c>
      <c r="AD31" s="84">
        <v>0</v>
      </c>
      <c r="AE31" s="55">
        <f t="shared" si="9"/>
        <v>0</v>
      </c>
      <c r="AF31" s="84">
        <v>0</v>
      </c>
      <c r="AG31" s="84">
        <v>0</v>
      </c>
      <c r="AH31" s="55">
        <f t="shared" si="10"/>
        <v>0</v>
      </c>
      <c r="AI31" s="84">
        <v>0</v>
      </c>
      <c r="AJ31" s="84">
        <v>0</v>
      </c>
      <c r="AK31" s="55">
        <f t="shared" si="11"/>
        <v>0</v>
      </c>
      <c r="AL31" s="84">
        <v>0</v>
      </c>
      <c r="AM31" s="84">
        <v>0</v>
      </c>
      <c r="AN31" s="55">
        <f t="shared" si="12"/>
        <v>0</v>
      </c>
      <c r="AO31" s="84">
        <v>0</v>
      </c>
      <c r="AP31" s="84">
        <v>0</v>
      </c>
      <c r="AQ31" s="55">
        <f t="shared" si="13"/>
        <v>0</v>
      </c>
      <c r="AR31" s="84">
        <v>0</v>
      </c>
      <c r="AS31" s="84">
        <v>0</v>
      </c>
      <c r="AT31" s="55">
        <f t="shared" si="14"/>
        <v>0</v>
      </c>
      <c r="AU31" s="84">
        <v>109</v>
      </c>
      <c r="AV31" s="84">
        <v>380</v>
      </c>
      <c r="AW31" s="55">
        <f t="shared" si="15"/>
        <v>41420</v>
      </c>
      <c r="AX31" s="84">
        <v>0</v>
      </c>
      <c r="AY31" s="84">
        <v>0</v>
      </c>
      <c r="AZ31" s="55">
        <f t="shared" si="16"/>
        <v>0</v>
      </c>
      <c r="BA31" s="84">
        <v>0</v>
      </c>
      <c r="BB31" s="84">
        <v>0</v>
      </c>
      <c r="BC31" s="55">
        <f t="shared" si="17"/>
        <v>0</v>
      </c>
      <c r="BD31" s="84">
        <v>0</v>
      </c>
      <c r="BE31" s="84">
        <v>0</v>
      </c>
      <c r="BF31" s="55">
        <f t="shared" si="18"/>
        <v>0</v>
      </c>
      <c r="BG31" s="84">
        <v>0</v>
      </c>
      <c r="BH31" s="84">
        <v>0</v>
      </c>
      <c r="BI31" s="55">
        <f t="shared" si="19"/>
        <v>0</v>
      </c>
      <c r="BJ31" s="84">
        <v>0</v>
      </c>
      <c r="BK31" s="84">
        <v>0</v>
      </c>
      <c r="BL31" s="55">
        <f t="shared" si="20"/>
        <v>0</v>
      </c>
      <c r="BM31" s="84">
        <v>166</v>
      </c>
      <c r="BN31" s="84">
        <v>8049</v>
      </c>
      <c r="BO31" s="45">
        <f t="shared" si="21"/>
        <v>1336134</v>
      </c>
      <c r="BP31" s="84">
        <v>166</v>
      </c>
      <c r="BQ31" s="84">
        <v>5215</v>
      </c>
      <c r="BR31" s="45">
        <f t="shared" si="22"/>
        <v>865690</v>
      </c>
      <c r="BS31" s="84">
        <v>65</v>
      </c>
      <c r="BT31" s="55">
        <f t="shared" si="23"/>
        <v>738.0404624277456</v>
      </c>
    </row>
    <row r="32" spans="1:72" ht="14.25">
      <c r="A32" s="43" t="s">
        <v>34</v>
      </c>
      <c r="B32" s="84">
        <v>214</v>
      </c>
      <c r="C32" s="84">
        <v>3155</v>
      </c>
      <c r="D32" s="45">
        <f t="shared" si="0"/>
        <v>675170</v>
      </c>
      <c r="E32" s="84">
        <v>77</v>
      </c>
      <c r="F32" s="84">
        <v>218</v>
      </c>
      <c r="G32" s="55">
        <f t="shared" si="1"/>
        <v>16786</v>
      </c>
      <c r="H32" s="84">
        <v>214</v>
      </c>
      <c r="I32" s="84">
        <v>338</v>
      </c>
      <c r="J32" s="55">
        <f t="shared" si="2"/>
        <v>72332</v>
      </c>
      <c r="K32" s="84">
        <v>42</v>
      </c>
      <c r="L32" s="84">
        <v>245</v>
      </c>
      <c r="M32" s="55">
        <f t="shared" si="3"/>
        <v>10290</v>
      </c>
      <c r="N32" s="84">
        <v>0</v>
      </c>
      <c r="O32" s="84">
        <v>0</v>
      </c>
      <c r="P32" s="55">
        <f t="shared" si="4"/>
        <v>0</v>
      </c>
      <c r="Q32" s="84">
        <v>151</v>
      </c>
      <c r="R32" s="84">
        <v>54</v>
      </c>
      <c r="S32" s="55">
        <f t="shared" si="5"/>
        <v>8154</v>
      </c>
      <c r="T32" s="84">
        <v>1</v>
      </c>
      <c r="U32" s="84">
        <v>620</v>
      </c>
      <c r="V32" s="55">
        <f t="shared" si="6"/>
        <v>620</v>
      </c>
      <c r="W32" s="84">
        <v>0</v>
      </c>
      <c r="X32" s="84">
        <v>0</v>
      </c>
      <c r="Y32" s="55">
        <f t="shared" si="7"/>
        <v>0</v>
      </c>
      <c r="Z32" s="84">
        <v>55</v>
      </c>
      <c r="AA32" s="84">
        <v>554</v>
      </c>
      <c r="AB32" s="55">
        <f t="shared" si="8"/>
        <v>30470</v>
      </c>
      <c r="AC32" s="84">
        <v>0</v>
      </c>
      <c r="AD32" s="84">
        <v>0</v>
      </c>
      <c r="AE32" s="55">
        <f t="shared" si="9"/>
        <v>0</v>
      </c>
      <c r="AF32" s="84">
        <v>0</v>
      </c>
      <c r="AG32" s="84">
        <v>0</v>
      </c>
      <c r="AH32" s="55">
        <f t="shared" si="10"/>
        <v>0</v>
      </c>
      <c r="AI32" s="84">
        <v>0</v>
      </c>
      <c r="AJ32" s="84">
        <v>0</v>
      </c>
      <c r="AK32" s="55">
        <f t="shared" si="11"/>
        <v>0</v>
      </c>
      <c r="AL32" s="84">
        <v>0</v>
      </c>
      <c r="AM32" s="84">
        <v>0</v>
      </c>
      <c r="AN32" s="55">
        <f t="shared" si="12"/>
        <v>0</v>
      </c>
      <c r="AO32" s="84">
        <v>0</v>
      </c>
      <c r="AP32" s="84">
        <v>0</v>
      </c>
      <c r="AQ32" s="55">
        <f t="shared" si="13"/>
        <v>0</v>
      </c>
      <c r="AR32" s="84">
        <v>0</v>
      </c>
      <c r="AS32" s="84">
        <v>0</v>
      </c>
      <c r="AT32" s="55">
        <f t="shared" si="14"/>
        <v>0</v>
      </c>
      <c r="AU32" s="84">
        <v>125</v>
      </c>
      <c r="AV32" s="84">
        <v>393</v>
      </c>
      <c r="AW32" s="55">
        <f t="shared" si="15"/>
        <v>49125</v>
      </c>
      <c r="AX32" s="84">
        <v>0</v>
      </c>
      <c r="AY32" s="84">
        <v>0</v>
      </c>
      <c r="AZ32" s="55">
        <f t="shared" si="16"/>
        <v>0</v>
      </c>
      <c r="BA32" s="84">
        <v>0</v>
      </c>
      <c r="BB32" s="84">
        <v>0</v>
      </c>
      <c r="BC32" s="55">
        <f t="shared" si="17"/>
        <v>0</v>
      </c>
      <c r="BD32" s="84">
        <v>0</v>
      </c>
      <c r="BE32" s="84">
        <v>0</v>
      </c>
      <c r="BF32" s="55">
        <f t="shared" si="18"/>
        <v>0</v>
      </c>
      <c r="BG32" s="84">
        <v>0</v>
      </c>
      <c r="BH32" s="84">
        <v>0</v>
      </c>
      <c r="BI32" s="55">
        <f t="shared" si="19"/>
        <v>0</v>
      </c>
      <c r="BJ32" s="84">
        <v>0</v>
      </c>
      <c r="BK32" s="84">
        <v>0</v>
      </c>
      <c r="BL32" s="55">
        <f t="shared" si="20"/>
        <v>0</v>
      </c>
      <c r="BM32" s="84">
        <v>210</v>
      </c>
      <c r="BN32" s="84">
        <v>9697</v>
      </c>
      <c r="BO32" s="45">
        <f t="shared" si="21"/>
        <v>2036370</v>
      </c>
      <c r="BP32" s="84">
        <v>208</v>
      </c>
      <c r="BQ32" s="84">
        <v>5964</v>
      </c>
      <c r="BR32" s="45">
        <f t="shared" si="22"/>
        <v>1240512</v>
      </c>
      <c r="BS32" s="84">
        <v>103</v>
      </c>
      <c r="BT32" s="55">
        <f t="shared" si="23"/>
        <v>877.4626168224299</v>
      </c>
    </row>
    <row r="33" spans="1:72" ht="14.25">
      <c r="A33" s="43" t="s">
        <v>35</v>
      </c>
      <c r="B33" s="84">
        <v>315</v>
      </c>
      <c r="C33" s="84">
        <v>3190</v>
      </c>
      <c r="D33" s="45">
        <f t="shared" si="0"/>
        <v>1004850</v>
      </c>
      <c r="E33" s="84">
        <v>145</v>
      </c>
      <c r="F33" s="84">
        <v>190</v>
      </c>
      <c r="G33" s="55">
        <f t="shared" si="1"/>
        <v>27550</v>
      </c>
      <c r="H33" s="84">
        <v>315</v>
      </c>
      <c r="I33" s="84">
        <v>342</v>
      </c>
      <c r="J33" s="55">
        <f t="shared" si="2"/>
        <v>107730</v>
      </c>
      <c r="K33" s="84">
        <v>60</v>
      </c>
      <c r="L33" s="84">
        <v>261</v>
      </c>
      <c r="M33" s="55">
        <f t="shared" si="3"/>
        <v>15660</v>
      </c>
      <c r="N33" s="84">
        <v>0</v>
      </c>
      <c r="O33" s="84">
        <v>0</v>
      </c>
      <c r="P33" s="55">
        <f t="shared" si="4"/>
        <v>0</v>
      </c>
      <c r="Q33" s="84">
        <v>279</v>
      </c>
      <c r="R33" s="84">
        <v>37</v>
      </c>
      <c r="S33" s="55">
        <f t="shared" si="5"/>
        <v>10323</v>
      </c>
      <c r="T33" s="84">
        <v>0</v>
      </c>
      <c r="U33" s="84">
        <v>0</v>
      </c>
      <c r="V33" s="55">
        <f t="shared" si="6"/>
        <v>0</v>
      </c>
      <c r="W33" s="84">
        <v>6</v>
      </c>
      <c r="X33" s="84">
        <v>18</v>
      </c>
      <c r="Y33" s="55">
        <f t="shared" si="7"/>
        <v>108</v>
      </c>
      <c r="Z33" s="84">
        <v>71</v>
      </c>
      <c r="AA33" s="84">
        <v>652</v>
      </c>
      <c r="AB33" s="55">
        <f t="shared" si="8"/>
        <v>46292</v>
      </c>
      <c r="AC33" s="84">
        <v>0</v>
      </c>
      <c r="AD33" s="84">
        <v>0</v>
      </c>
      <c r="AE33" s="55">
        <f t="shared" si="9"/>
        <v>0</v>
      </c>
      <c r="AF33" s="84">
        <v>0</v>
      </c>
      <c r="AG33" s="84">
        <v>0</v>
      </c>
      <c r="AH33" s="55">
        <f t="shared" si="10"/>
        <v>0</v>
      </c>
      <c r="AI33" s="84">
        <v>0</v>
      </c>
      <c r="AJ33" s="84">
        <v>0</v>
      </c>
      <c r="AK33" s="55">
        <f t="shared" si="11"/>
        <v>0</v>
      </c>
      <c r="AL33" s="84">
        <v>0</v>
      </c>
      <c r="AM33" s="84">
        <v>0</v>
      </c>
      <c r="AN33" s="55">
        <f t="shared" si="12"/>
        <v>0</v>
      </c>
      <c r="AO33" s="84">
        <v>0</v>
      </c>
      <c r="AP33" s="84">
        <v>0</v>
      </c>
      <c r="AQ33" s="55">
        <f t="shared" si="13"/>
        <v>0</v>
      </c>
      <c r="AR33" s="84">
        <v>0</v>
      </c>
      <c r="AS33" s="84">
        <v>0</v>
      </c>
      <c r="AT33" s="55">
        <f t="shared" si="14"/>
        <v>0</v>
      </c>
      <c r="AU33" s="84">
        <v>167</v>
      </c>
      <c r="AV33" s="84">
        <v>541</v>
      </c>
      <c r="AW33" s="55">
        <f t="shared" si="15"/>
        <v>90347</v>
      </c>
      <c r="AX33" s="84">
        <v>0</v>
      </c>
      <c r="AY33" s="84">
        <v>0</v>
      </c>
      <c r="AZ33" s="55">
        <f t="shared" si="16"/>
        <v>0</v>
      </c>
      <c r="BA33" s="84">
        <v>0</v>
      </c>
      <c r="BB33" s="84">
        <v>0</v>
      </c>
      <c r="BC33" s="55">
        <f t="shared" si="17"/>
        <v>0</v>
      </c>
      <c r="BD33" s="84">
        <v>0</v>
      </c>
      <c r="BE33" s="84">
        <v>0</v>
      </c>
      <c r="BF33" s="55">
        <f t="shared" si="18"/>
        <v>0</v>
      </c>
      <c r="BG33" s="84">
        <v>12</v>
      </c>
      <c r="BH33" s="84">
        <v>103</v>
      </c>
      <c r="BI33" s="55">
        <f t="shared" si="19"/>
        <v>1236</v>
      </c>
      <c r="BJ33" s="84">
        <v>0</v>
      </c>
      <c r="BK33" s="84">
        <v>0</v>
      </c>
      <c r="BL33" s="55">
        <f t="shared" si="20"/>
        <v>0</v>
      </c>
      <c r="BM33" s="84">
        <v>302</v>
      </c>
      <c r="BN33" s="84">
        <v>10013</v>
      </c>
      <c r="BO33" s="45">
        <f t="shared" si="21"/>
        <v>3023926</v>
      </c>
      <c r="BP33" s="84">
        <v>300</v>
      </c>
      <c r="BQ33" s="84">
        <v>6060</v>
      </c>
      <c r="BR33" s="45">
        <f t="shared" si="22"/>
        <v>1818000</v>
      </c>
      <c r="BS33" s="84">
        <v>194</v>
      </c>
      <c r="BT33" s="55">
        <f t="shared" si="23"/>
        <v>949.9873015873015</v>
      </c>
    </row>
    <row r="34" spans="1:72" ht="14.25">
      <c r="A34" s="43" t="s">
        <v>78</v>
      </c>
      <c r="B34" s="84">
        <v>346</v>
      </c>
      <c r="C34" s="84">
        <v>3370</v>
      </c>
      <c r="D34" s="45">
        <f t="shared" si="0"/>
        <v>1166020</v>
      </c>
      <c r="E34" s="84">
        <v>172</v>
      </c>
      <c r="F34" s="84">
        <v>205</v>
      </c>
      <c r="G34" s="55">
        <f t="shared" si="1"/>
        <v>35260</v>
      </c>
      <c r="H34" s="84">
        <v>346</v>
      </c>
      <c r="I34" s="84">
        <v>218</v>
      </c>
      <c r="J34" s="55">
        <f t="shared" si="2"/>
        <v>75428</v>
      </c>
      <c r="K34" s="84">
        <v>43</v>
      </c>
      <c r="L34" s="84">
        <v>246</v>
      </c>
      <c r="M34" s="55">
        <f t="shared" si="3"/>
        <v>10578</v>
      </c>
      <c r="N34" s="84">
        <v>0</v>
      </c>
      <c r="O34" s="84">
        <v>0</v>
      </c>
      <c r="P34" s="55">
        <f t="shared" si="4"/>
        <v>0</v>
      </c>
      <c r="Q34" s="84">
        <v>274</v>
      </c>
      <c r="R34" s="84">
        <v>77</v>
      </c>
      <c r="S34" s="55">
        <f t="shared" si="5"/>
        <v>21098</v>
      </c>
      <c r="T34" s="84">
        <v>2</v>
      </c>
      <c r="U34" s="84">
        <v>540</v>
      </c>
      <c r="V34" s="55">
        <f t="shared" si="6"/>
        <v>1080</v>
      </c>
      <c r="W34" s="84">
        <v>14</v>
      </c>
      <c r="X34" s="84">
        <v>29</v>
      </c>
      <c r="Y34" s="55">
        <f t="shared" si="7"/>
        <v>406</v>
      </c>
      <c r="Z34" s="84">
        <v>78</v>
      </c>
      <c r="AA34" s="84">
        <v>520</v>
      </c>
      <c r="AB34" s="55">
        <f t="shared" si="8"/>
        <v>40560</v>
      </c>
      <c r="AC34" s="84">
        <v>0</v>
      </c>
      <c r="AD34" s="84">
        <v>0</v>
      </c>
      <c r="AE34" s="55">
        <f t="shared" si="9"/>
        <v>0</v>
      </c>
      <c r="AF34" s="84">
        <v>0</v>
      </c>
      <c r="AG34" s="84">
        <v>0</v>
      </c>
      <c r="AH34" s="55">
        <f t="shared" si="10"/>
        <v>0</v>
      </c>
      <c r="AI34" s="84">
        <v>0</v>
      </c>
      <c r="AJ34" s="84">
        <v>0</v>
      </c>
      <c r="AK34" s="55">
        <f t="shared" si="11"/>
        <v>0</v>
      </c>
      <c r="AL34" s="84">
        <v>0</v>
      </c>
      <c r="AM34" s="84">
        <v>0</v>
      </c>
      <c r="AN34" s="55">
        <f t="shared" si="12"/>
        <v>0</v>
      </c>
      <c r="AO34" s="84">
        <v>0</v>
      </c>
      <c r="AP34" s="84">
        <v>0</v>
      </c>
      <c r="AQ34" s="55">
        <f t="shared" si="13"/>
        <v>0</v>
      </c>
      <c r="AR34" s="84">
        <v>0</v>
      </c>
      <c r="AS34" s="84">
        <v>0</v>
      </c>
      <c r="AT34" s="55">
        <f t="shared" si="14"/>
        <v>0</v>
      </c>
      <c r="AU34" s="84">
        <v>221</v>
      </c>
      <c r="AV34" s="84">
        <v>721</v>
      </c>
      <c r="AW34" s="55">
        <f t="shared" si="15"/>
        <v>159341</v>
      </c>
      <c r="AX34" s="84">
        <v>28</v>
      </c>
      <c r="AY34" s="84">
        <v>42</v>
      </c>
      <c r="AZ34" s="55">
        <f t="shared" si="16"/>
        <v>1176</v>
      </c>
      <c r="BA34" s="84">
        <v>0</v>
      </c>
      <c r="BB34" s="84">
        <v>0</v>
      </c>
      <c r="BC34" s="55">
        <f t="shared" si="17"/>
        <v>0</v>
      </c>
      <c r="BD34" s="84">
        <v>0</v>
      </c>
      <c r="BE34" s="84">
        <v>0</v>
      </c>
      <c r="BF34" s="55">
        <f t="shared" si="18"/>
        <v>0</v>
      </c>
      <c r="BG34" s="84">
        <v>21</v>
      </c>
      <c r="BH34" s="84">
        <v>191</v>
      </c>
      <c r="BI34" s="55">
        <f t="shared" si="19"/>
        <v>4011</v>
      </c>
      <c r="BJ34" s="84">
        <v>0</v>
      </c>
      <c r="BK34" s="84">
        <v>0</v>
      </c>
      <c r="BL34" s="55">
        <f t="shared" si="20"/>
        <v>0</v>
      </c>
      <c r="BM34" s="84">
        <v>340</v>
      </c>
      <c r="BN34" s="84">
        <v>9693</v>
      </c>
      <c r="BO34" s="45">
        <f t="shared" si="21"/>
        <v>3295620</v>
      </c>
      <c r="BP34" s="84">
        <v>335</v>
      </c>
      <c r="BQ34" s="84">
        <v>6240</v>
      </c>
      <c r="BR34" s="45">
        <f t="shared" si="22"/>
        <v>2090400</v>
      </c>
      <c r="BS34" s="84">
        <v>205</v>
      </c>
      <c r="BT34" s="55">
        <f t="shared" si="23"/>
        <v>1008.4913294797688</v>
      </c>
    </row>
    <row r="35" spans="1:72" ht="14.25">
      <c r="A35" s="43" t="s">
        <v>79</v>
      </c>
      <c r="B35" s="84">
        <v>250</v>
      </c>
      <c r="C35" s="84">
        <v>3057</v>
      </c>
      <c r="D35" s="45">
        <f t="shared" si="0"/>
        <v>764250</v>
      </c>
      <c r="E35" s="84">
        <v>123</v>
      </c>
      <c r="F35" s="84">
        <v>196</v>
      </c>
      <c r="G35" s="55">
        <f t="shared" si="1"/>
        <v>24108</v>
      </c>
      <c r="H35" s="84">
        <v>250</v>
      </c>
      <c r="I35" s="84">
        <v>195</v>
      </c>
      <c r="J35" s="55">
        <f t="shared" si="2"/>
        <v>48750</v>
      </c>
      <c r="K35" s="84">
        <v>27</v>
      </c>
      <c r="L35" s="84">
        <v>262</v>
      </c>
      <c r="M35" s="55">
        <f t="shared" si="3"/>
        <v>7074</v>
      </c>
      <c r="N35" s="84">
        <v>0</v>
      </c>
      <c r="O35" s="84">
        <v>0</v>
      </c>
      <c r="P35" s="55">
        <f t="shared" si="4"/>
        <v>0</v>
      </c>
      <c r="Q35" s="84">
        <v>202</v>
      </c>
      <c r="R35" s="84">
        <v>44</v>
      </c>
      <c r="S35" s="55">
        <f t="shared" si="5"/>
        <v>8888</v>
      </c>
      <c r="T35" s="84">
        <v>0</v>
      </c>
      <c r="U35" s="84">
        <v>0</v>
      </c>
      <c r="V35" s="55">
        <f t="shared" si="6"/>
        <v>0</v>
      </c>
      <c r="W35" s="84">
        <v>0</v>
      </c>
      <c r="X35" s="84">
        <v>0</v>
      </c>
      <c r="Y35" s="55">
        <f t="shared" si="7"/>
        <v>0</v>
      </c>
      <c r="Z35" s="84">
        <v>36</v>
      </c>
      <c r="AA35" s="84">
        <v>654</v>
      </c>
      <c r="AB35" s="55">
        <f t="shared" si="8"/>
        <v>23544</v>
      </c>
      <c r="AC35" s="84">
        <v>0</v>
      </c>
      <c r="AD35" s="84">
        <v>0</v>
      </c>
      <c r="AE35" s="55">
        <f t="shared" si="9"/>
        <v>0</v>
      </c>
      <c r="AF35" s="84">
        <v>0</v>
      </c>
      <c r="AG35" s="84">
        <v>0</v>
      </c>
      <c r="AH35" s="55">
        <f t="shared" si="10"/>
        <v>0</v>
      </c>
      <c r="AI35" s="84">
        <v>0</v>
      </c>
      <c r="AJ35" s="84">
        <v>0</v>
      </c>
      <c r="AK35" s="55">
        <f t="shared" si="11"/>
        <v>0</v>
      </c>
      <c r="AL35" s="84">
        <v>0</v>
      </c>
      <c r="AM35" s="84">
        <v>0</v>
      </c>
      <c r="AN35" s="55">
        <f t="shared" si="12"/>
        <v>0</v>
      </c>
      <c r="AO35" s="84">
        <v>0</v>
      </c>
      <c r="AP35" s="84">
        <v>0</v>
      </c>
      <c r="AQ35" s="55">
        <f t="shared" si="13"/>
        <v>0</v>
      </c>
      <c r="AR35" s="84">
        <v>0</v>
      </c>
      <c r="AS35" s="84">
        <v>0</v>
      </c>
      <c r="AT35" s="55">
        <f t="shared" si="14"/>
        <v>0</v>
      </c>
      <c r="AU35" s="84">
        <v>145</v>
      </c>
      <c r="AV35" s="84">
        <v>557</v>
      </c>
      <c r="AW35" s="55">
        <f t="shared" si="15"/>
        <v>80765</v>
      </c>
      <c r="AX35" s="84">
        <v>63</v>
      </c>
      <c r="AY35" s="84">
        <v>43</v>
      </c>
      <c r="AZ35" s="55">
        <f t="shared" si="16"/>
        <v>2709</v>
      </c>
      <c r="BA35" s="84">
        <v>0</v>
      </c>
      <c r="BB35" s="84">
        <v>0</v>
      </c>
      <c r="BC35" s="55">
        <f t="shared" si="17"/>
        <v>0</v>
      </c>
      <c r="BD35" s="84">
        <v>0</v>
      </c>
      <c r="BE35" s="84">
        <v>0</v>
      </c>
      <c r="BF35" s="55">
        <f t="shared" si="18"/>
        <v>0</v>
      </c>
      <c r="BG35" s="84">
        <v>0</v>
      </c>
      <c r="BH35" s="84">
        <v>0</v>
      </c>
      <c r="BI35" s="55">
        <f t="shared" si="19"/>
        <v>0</v>
      </c>
      <c r="BJ35" s="84">
        <v>0</v>
      </c>
      <c r="BK35" s="84">
        <v>0</v>
      </c>
      <c r="BL35" s="55">
        <f t="shared" si="20"/>
        <v>0</v>
      </c>
      <c r="BM35" s="84">
        <v>251</v>
      </c>
      <c r="BN35" s="84">
        <v>9239</v>
      </c>
      <c r="BO35" s="45">
        <f t="shared" si="21"/>
        <v>2318989</v>
      </c>
      <c r="BP35" s="84">
        <v>249</v>
      </c>
      <c r="BQ35" s="84">
        <v>5515</v>
      </c>
      <c r="BR35" s="45">
        <f t="shared" si="22"/>
        <v>1373235</v>
      </c>
      <c r="BS35" s="84">
        <v>197</v>
      </c>
      <c r="BT35" s="55">
        <f t="shared" si="23"/>
        <v>783.352</v>
      </c>
    </row>
    <row r="36" spans="1:72" ht="14.25">
      <c r="A36" s="43" t="s">
        <v>80</v>
      </c>
      <c r="B36" s="84">
        <v>227</v>
      </c>
      <c r="C36" s="84">
        <v>3122</v>
      </c>
      <c r="D36" s="45">
        <f t="shared" si="0"/>
        <v>708694</v>
      </c>
      <c r="E36" s="84">
        <v>95</v>
      </c>
      <c r="F36" s="84">
        <v>207</v>
      </c>
      <c r="G36" s="55">
        <f t="shared" si="1"/>
        <v>19665</v>
      </c>
      <c r="H36" s="84">
        <v>227</v>
      </c>
      <c r="I36" s="84">
        <v>269</v>
      </c>
      <c r="J36" s="55">
        <f t="shared" si="2"/>
        <v>61063</v>
      </c>
      <c r="K36" s="84">
        <v>31</v>
      </c>
      <c r="L36" s="84">
        <v>266</v>
      </c>
      <c r="M36" s="55">
        <f t="shared" si="3"/>
        <v>8246</v>
      </c>
      <c r="N36" s="84">
        <v>0</v>
      </c>
      <c r="O36" s="84">
        <v>0</v>
      </c>
      <c r="P36" s="55">
        <f t="shared" si="4"/>
        <v>0</v>
      </c>
      <c r="Q36" s="84">
        <v>171</v>
      </c>
      <c r="R36" s="84">
        <v>50</v>
      </c>
      <c r="S36" s="55">
        <f t="shared" si="5"/>
        <v>8550</v>
      </c>
      <c r="T36" s="84">
        <v>0</v>
      </c>
      <c r="U36" s="84">
        <v>0</v>
      </c>
      <c r="V36" s="55">
        <f t="shared" si="6"/>
        <v>0</v>
      </c>
      <c r="W36" s="84">
        <v>0</v>
      </c>
      <c r="X36" s="84">
        <v>0</v>
      </c>
      <c r="Y36" s="55">
        <f t="shared" si="7"/>
        <v>0</v>
      </c>
      <c r="Z36" s="84">
        <v>78</v>
      </c>
      <c r="AA36" s="84">
        <v>448</v>
      </c>
      <c r="AB36" s="55">
        <f t="shared" si="8"/>
        <v>34944</v>
      </c>
      <c r="AC36" s="84">
        <v>0</v>
      </c>
      <c r="AD36" s="84">
        <v>0</v>
      </c>
      <c r="AE36" s="55">
        <f t="shared" si="9"/>
        <v>0</v>
      </c>
      <c r="AF36" s="84">
        <v>0</v>
      </c>
      <c r="AG36" s="84">
        <v>0</v>
      </c>
      <c r="AH36" s="55">
        <f t="shared" si="10"/>
        <v>0</v>
      </c>
      <c r="AI36" s="84">
        <v>0</v>
      </c>
      <c r="AJ36" s="84">
        <v>0</v>
      </c>
      <c r="AK36" s="55">
        <f t="shared" si="11"/>
        <v>0</v>
      </c>
      <c r="AL36" s="84">
        <v>0</v>
      </c>
      <c r="AM36" s="84">
        <v>0</v>
      </c>
      <c r="AN36" s="55">
        <f t="shared" si="12"/>
        <v>0</v>
      </c>
      <c r="AO36" s="84">
        <v>0</v>
      </c>
      <c r="AP36" s="84">
        <v>0</v>
      </c>
      <c r="AQ36" s="55">
        <f t="shared" si="13"/>
        <v>0</v>
      </c>
      <c r="AR36" s="84">
        <v>0</v>
      </c>
      <c r="AS36" s="84">
        <v>0</v>
      </c>
      <c r="AT36" s="55">
        <f t="shared" si="14"/>
        <v>0</v>
      </c>
      <c r="AU36" s="84">
        <v>106</v>
      </c>
      <c r="AV36" s="84">
        <v>336</v>
      </c>
      <c r="AW36" s="55">
        <f t="shared" si="15"/>
        <v>35616</v>
      </c>
      <c r="AX36" s="84">
        <v>59</v>
      </c>
      <c r="AY36" s="84">
        <v>42</v>
      </c>
      <c r="AZ36" s="55">
        <f t="shared" si="16"/>
        <v>2478</v>
      </c>
      <c r="BA36" s="84">
        <v>0</v>
      </c>
      <c r="BB36" s="84">
        <v>0</v>
      </c>
      <c r="BC36" s="55">
        <f t="shared" si="17"/>
        <v>0</v>
      </c>
      <c r="BD36" s="84">
        <v>0</v>
      </c>
      <c r="BE36" s="84">
        <v>0</v>
      </c>
      <c r="BF36" s="55">
        <f t="shared" si="18"/>
        <v>0</v>
      </c>
      <c r="BG36" s="84">
        <v>0</v>
      </c>
      <c r="BH36" s="84">
        <v>0</v>
      </c>
      <c r="BI36" s="55">
        <f t="shared" si="19"/>
        <v>0</v>
      </c>
      <c r="BJ36" s="84">
        <v>0</v>
      </c>
      <c r="BK36" s="84">
        <v>0</v>
      </c>
      <c r="BL36" s="55">
        <f t="shared" si="20"/>
        <v>0</v>
      </c>
      <c r="BM36" s="84">
        <v>224</v>
      </c>
      <c r="BN36" s="84">
        <v>9752</v>
      </c>
      <c r="BO36" s="45">
        <f t="shared" si="21"/>
        <v>2184448</v>
      </c>
      <c r="BP36" s="84">
        <v>221</v>
      </c>
      <c r="BQ36" s="84">
        <v>5841</v>
      </c>
      <c r="BR36" s="45">
        <f t="shared" si="22"/>
        <v>1290861</v>
      </c>
      <c r="BS36" s="84">
        <v>129</v>
      </c>
      <c r="BT36" s="55">
        <f t="shared" si="23"/>
        <v>751.3744493392071</v>
      </c>
    </row>
    <row r="37" spans="1:72" ht="14.25">
      <c r="A37" s="43" t="s">
        <v>81</v>
      </c>
      <c r="B37" s="84">
        <v>248</v>
      </c>
      <c r="C37" s="84">
        <v>3366</v>
      </c>
      <c r="D37" s="45">
        <f t="shared" si="0"/>
        <v>834768</v>
      </c>
      <c r="E37" s="84">
        <v>138</v>
      </c>
      <c r="F37" s="84">
        <v>207</v>
      </c>
      <c r="G37" s="55">
        <f t="shared" si="1"/>
        <v>28566</v>
      </c>
      <c r="H37" s="84">
        <v>248</v>
      </c>
      <c r="I37" s="84">
        <v>216</v>
      </c>
      <c r="J37" s="55">
        <f t="shared" si="2"/>
        <v>53568</v>
      </c>
      <c r="K37" s="84">
        <v>29</v>
      </c>
      <c r="L37" s="84">
        <v>261</v>
      </c>
      <c r="M37" s="55">
        <f t="shared" si="3"/>
        <v>7569</v>
      </c>
      <c r="N37" s="84">
        <v>0</v>
      </c>
      <c r="O37" s="84">
        <v>0</v>
      </c>
      <c r="P37" s="55">
        <f t="shared" si="4"/>
        <v>0</v>
      </c>
      <c r="Q37" s="84">
        <v>168</v>
      </c>
      <c r="R37" s="84">
        <v>56</v>
      </c>
      <c r="S37" s="55">
        <f t="shared" si="5"/>
        <v>9408</v>
      </c>
      <c r="T37" s="84">
        <v>1</v>
      </c>
      <c r="U37" s="84">
        <v>540</v>
      </c>
      <c r="V37" s="55">
        <f t="shared" si="6"/>
        <v>540</v>
      </c>
      <c r="W37" s="84">
        <v>0</v>
      </c>
      <c r="X37" s="84">
        <v>0</v>
      </c>
      <c r="Y37" s="55">
        <f t="shared" si="7"/>
        <v>0</v>
      </c>
      <c r="Z37" s="84">
        <v>52</v>
      </c>
      <c r="AA37" s="84">
        <v>541</v>
      </c>
      <c r="AB37" s="55">
        <f t="shared" si="8"/>
        <v>28132</v>
      </c>
      <c r="AC37" s="84">
        <v>0</v>
      </c>
      <c r="AD37" s="84">
        <v>0</v>
      </c>
      <c r="AE37" s="55">
        <f t="shared" si="9"/>
        <v>0</v>
      </c>
      <c r="AF37" s="84">
        <v>0</v>
      </c>
      <c r="AG37" s="84">
        <v>0</v>
      </c>
      <c r="AH37" s="55">
        <f t="shared" si="10"/>
        <v>0</v>
      </c>
      <c r="AI37" s="84">
        <v>0</v>
      </c>
      <c r="AJ37" s="84">
        <v>0</v>
      </c>
      <c r="AK37" s="55">
        <f t="shared" si="11"/>
        <v>0</v>
      </c>
      <c r="AL37" s="84">
        <v>0</v>
      </c>
      <c r="AM37" s="84">
        <v>0</v>
      </c>
      <c r="AN37" s="55">
        <f t="shared" si="12"/>
        <v>0</v>
      </c>
      <c r="AO37" s="84">
        <v>0</v>
      </c>
      <c r="AP37" s="84">
        <v>0</v>
      </c>
      <c r="AQ37" s="55">
        <f t="shared" si="13"/>
        <v>0</v>
      </c>
      <c r="AR37" s="84">
        <v>0</v>
      </c>
      <c r="AS37" s="84">
        <v>0</v>
      </c>
      <c r="AT37" s="55">
        <f t="shared" si="14"/>
        <v>0</v>
      </c>
      <c r="AU37" s="84">
        <v>145</v>
      </c>
      <c r="AV37" s="84">
        <v>423</v>
      </c>
      <c r="AW37" s="55">
        <f t="shared" si="15"/>
        <v>61335</v>
      </c>
      <c r="AX37" s="84">
        <v>36</v>
      </c>
      <c r="AY37" s="84">
        <v>52</v>
      </c>
      <c r="AZ37" s="55">
        <f t="shared" si="16"/>
        <v>1872</v>
      </c>
      <c r="BA37" s="84">
        <v>0</v>
      </c>
      <c r="BB37" s="84">
        <v>0</v>
      </c>
      <c r="BC37" s="55">
        <f t="shared" si="17"/>
        <v>0</v>
      </c>
      <c r="BD37" s="84">
        <v>0</v>
      </c>
      <c r="BE37" s="84">
        <v>0</v>
      </c>
      <c r="BF37" s="55">
        <f t="shared" si="18"/>
        <v>0</v>
      </c>
      <c r="BG37" s="84">
        <v>1</v>
      </c>
      <c r="BH37" s="84">
        <v>68</v>
      </c>
      <c r="BI37" s="55">
        <f t="shared" si="19"/>
        <v>68</v>
      </c>
      <c r="BJ37" s="84">
        <v>0</v>
      </c>
      <c r="BK37" s="84">
        <v>0</v>
      </c>
      <c r="BL37" s="55">
        <f t="shared" si="20"/>
        <v>0</v>
      </c>
      <c r="BM37" s="84">
        <v>237</v>
      </c>
      <c r="BN37" s="84">
        <v>10415</v>
      </c>
      <c r="BO37" s="45">
        <f t="shared" si="21"/>
        <v>2468355</v>
      </c>
      <c r="BP37" s="84">
        <v>233</v>
      </c>
      <c r="BQ37" s="84">
        <v>6257</v>
      </c>
      <c r="BR37" s="45">
        <f t="shared" si="22"/>
        <v>1457881</v>
      </c>
      <c r="BS37" s="84">
        <v>160</v>
      </c>
      <c r="BT37" s="55">
        <f t="shared" si="23"/>
        <v>770.3951612903226</v>
      </c>
    </row>
    <row r="38" spans="1:72" ht="14.25">
      <c r="A38" s="43" t="s">
        <v>82</v>
      </c>
      <c r="B38" s="84">
        <v>178</v>
      </c>
      <c r="C38" s="84">
        <v>3159</v>
      </c>
      <c r="D38" s="45">
        <f t="shared" si="0"/>
        <v>562302</v>
      </c>
      <c r="E38" s="84">
        <v>83</v>
      </c>
      <c r="F38" s="84">
        <v>207</v>
      </c>
      <c r="G38" s="55">
        <f t="shared" si="1"/>
        <v>17181</v>
      </c>
      <c r="H38" s="84">
        <v>178</v>
      </c>
      <c r="I38" s="84">
        <v>202</v>
      </c>
      <c r="J38" s="55">
        <f t="shared" si="2"/>
        <v>35956</v>
      </c>
      <c r="K38" s="84">
        <v>27</v>
      </c>
      <c r="L38" s="84">
        <v>245</v>
      </c>
      <c r="M38" s="55">
        <f t="shared" si="3"/>
        <v>6615</v>
      </c>
      <c r="N38" s="84">
        <v>0</v>
      </c>
      <c r="O38" s="84">
        <v>0</v>
      </c>
      <c r="P38" s="55">
        <f t="shared" si="4"/>
        <v>0</v>
      </c>
      <c r="Q38" s="84">
        <v>140</v>
      </c>
      <c r="R38" s="84">
        <v>57</v>
      </c>
      <c r="S38" s="55">
        <f t="shared" si="5"/>
        <v>7980</v>
      </c>
      <c r="T38" s="84">
        <v>1</v>
      </c>
      <c r="U38" s="84">
        <v>620</v>
      </c>
      <c r="V38" s="55">
        <f t="shared" si="6"/>
        <v>620</v>
      </c>
      <c r="W38" s="84">
        <v>11</v>
      </c>
      <c r="X38" s="84">
        <v>10</v>
      </c>
      <c r="Y38" s="55">
        <f t="shared" si="7"/>
        <v>110</v>
      </c>
      <c r="Z38" s="84">
        <v>30</v>
      </c>
      <c r="AA38" s="84">
        <v>659</v>
      </c>
      <c r="AB38" s="55">
        <f t="shared" si="8"/>
        <v>19770</v>
      </c>
      <c r="AC38" s="84">
        <v>0</v>
      </c>
      <c r="AD38" s="84">
        <v>0</v>
      </c>
      <c r="AE38" s="55">
        <f t="shared" si="9"/>
        <v>0</v>
      </c>
      <c r="AF38" s="84">
        <v>0</v>
      </c>
      <c r="AG38" s="84">
        <v>0</v>
      </c>
      <c r="AH38" s="55">
        <f t="shared" si="10"/>
        <v>0</v>
      </c>
      <c r="AI38" s="84">
        <v>0</v>
      </c>
      <c r="AJ38" s="84">
        <v>0</v>
      </c>
      <c r="AK38" s="55">
        <f t="shared" si="11"/>
        <v>0</v>
      </c>
      <c r="AL38" s="84">
        <v>0</v>
      </c>
      <c r="AM38" s="84">
        <v>0</v>
      </c>
      <c r="AN38" s="55">
        <f t="shared" si="12"/>
        <v>0</v>
      </c>
      <c r="AO38" s="84">
        <v>0</v>
      </c>
      <c r="AP38" s="84">
        <v>0</v>
      </c>
      <c r="AQ38" s="55">
        <f t="shared" si="13"/>
        <v>0</v>
      </c>
      <c r="AR38" s="84">
        <v>0</v>
      </c>
      <c r="AS38" s="84">
        <v>0</v>
      </c>
      <c r="AT38" s="55">
        <f t="shared" si="14"/>
        <v>0</v>
      </c>
      <c r="AU38" s="84">
        <v>120</v>
      </c>
      <c r="AV38" s="84">
        <v>429</v>
      </c>
      <c r="AW38" s="55">
        <f t="shared" si="15"/>
        <v>51480</v>
      </c>
      <c r="AX38" s="84">
        <v>13</v>
      </c>
      <c r="AY38" s="84">
        <v>42</v>
      </c>
      <c r="AZ38" s="55">
        <f t="shared" si="16"/>
        <v>546</v>
      </c>
      <c r="BA38" s="84">
        <v>0</v>
      </c>
      <c r="BB38" s="84">
        <v>0</v>
      </c>
      <c r="BC38" s="55">
        <f t="shared" si="17"/>
        <v>0</v>
      </c>
      <c r="BD38" s="84">
        <v>0</v>
      </c>
      <c r="BE38" s="84">
        <v>0</v>
      </c>
      <c r="BF38" s="55">
        <f t="shared" si="18"/>
        <v>0</v>
      </c>
      <c r="BG38" s="84">
        <v>5</v>
      </c>
      <c r="BH38" s="84">
        <v>104</v>
      </c>
      <c r="BI38" s="55">
        <f t="shared" si="19"/>
        <v>520</v>
      </c>
      <c r="BJ38" s="84">
        <v>0</v>
      </c>
      <c r="BK38" s="84">
        <v>0</v>
      </c>
      <c r="BL38" s="55">
        <f t="shared" si="20"/>
        <v>0</v>
      </c>
      <c r="BM38" s="84">
        <v>164</v>
      </c>
      <c r="BN38" s="84">
        <v>9799</v>
      </c>
      <c r="BO38" s="45">
        <f t="shared" si="21"/>
        <v>1607036</v>
      </c>
      <c r="BP38" s="84">
        <v>162</v>
      </c>
      <c r="BQ38" s="84">
        <v>5834</v>
      </c>
      <c r="BR38" s="45">
        <f t="shared" si="22"/>
        <v>945108</v>
      </c>
      <c r="BS38" s="84">
        <v>119</v>
      </c>
      <c r="BT38" s="55">
        <f t="shared" si="23"/>
        <v>790.8876404494382</v>
      </c>
    </row>
    <row r="39" spans="1:72" ht="14.25">
      <c r="A39" s="43" t="s">
        <v>83</v>
      </c>
      <c r="B39" s="84">
        <v>266</v>
      </c>
      <c r="C39" s="84">
        <v>3148</v>
      </c>
      <c r="D39" s="45">
        <f t="shared" si="0"/>
        <v>837368</v>
      </c>
      <c r="E39" s="84">
        <v>127</v>
      </c>
      <c r="F39" s="84">
        <v>218</v>
      </c>
      <c r="G39" s="55">
        <f t="shared" si="1"/>
        <v>27686</v>
      </c>
      <c r="H39" s="84">
        <v>266</v>
      </c>
      <c r="I39" s="84">
        <v>341</v>
      </c>
      <c r="J39" s="55">
        <f t="shared" si="2"/>
        <v>90706</v>
      </c>
      <c r="K39" s="84">
        <v>36</v>
      </c>
      <c r="L39" s="84">
        <v>255</v>
      </c>
      <c r="M39" s="55">
        <f t="shared" si="3"/>
        <v>9180</v>
      </c>
      <c r="N39" s="84">
        <v>0</v>
      </c>
      <c r="O39" s="84">
        <v>0</v>
      </c>
      <c r="P39" s="55">
        <f t="shared" si="4"/>
        <v>0</v>
      </c>
      <c r="Q39" s="84">
        <v>206</v>
      </c>
      <c r="R39" s="84">
        <v>51</v>
      </c>
      <c r="S39" s="55">
        <f t="shared" si="5"/>
        <v>10506</v>
      </c>
      <c r="T39" s="84">
        <v>0</v>
      </c>
      <c r="U39" s="84">
        <v>0</v>
      </c>
      <c r="V39" s="55">
        <f t="shared" si="6"/>
        <v>0</v>
      </c>
      <c r="W39" s="84">
        <v>6</v>
      </c>
      <c r="X39" s="84">
        <v>5</v>
      </c>
      <c r="Y39" s="55">
        <f t="shared" si="7"/>
        <v>30</v>
      </c>
      <c r="Z39" s="84">
        <v>60</v>
      </c>
      <c r="AA39" s="84">
        <v>646</v>
      </c>
      <c r="AB39" s="55">
        <f t="shared" si="8"/>
        <v>38760</v>
      </c>
      <c r="AC39" s="84">
        <v>0</v>
      </c>
      <c r="AD39" s="84">
        <v>0</v>
      </c>
      <c r="AE39" s="55">
        <f t="shared" si="9"/>
        <v>0</v>
      </c>
      <c r="AF39" s="84">
        <v>0</v>
      </c>
      <c r="AG39" s="84">
        <v>0</v>
      </c>
      <c r="AH39" s="55">
        <f t="shared" si="10"/>
        <v>0</v>
      </c>
      <c r="AI39" s="84">
        <v>0</v>
      </c>
      <c r="AJ39" s="84">
        <v>0</v>
      </c>
      <c r="AK39" s="55">
        <f t="shared" si="11"/>
        <v>0</v>
      </c>
      <c r="AL39" s="84">
        <v>0</v>
      </c>
      <c r="AM39" s="84">
        <v>0</v>
      </c>
      <c r="AN39" s="55">
        <f t="shared" si="12"/>
        <v>0</v>
      </c>
      <c r="AO39" s="84">
        <v>0</v>
      </c>
      <c r="AP39" s="84">
        <v>0</v>
      </c>
      <c r="AQ39" s="55">
        <f t="shared" si="13"/>
        <v>0</v>
      </c>
      <c r="AR39" s="84">
        <v>0</v>
      </c>
      <c r="AS39" s="84">
        <v>0</v>
      </c>
      <c r="AT39" s="55">
        <f t="shared" si="14"/>
        <v>0</v>
      </c>
      <c r="AU39" s="84">
        <v>189</v>
      </c>
      <c r="AV39" s="84">
        <v>982</v>
      </c>
      <c r="AW39" s="55">
        <f t="shared" si="15"/>
        <v>185598</v>
      </c>
      <c r="AX39" s="84">
        <v>0</v>
      </c>
      <c r="AY39" s="84">
        <v>0</v>
      </c>
      <c r="AZ39" s="55">
        <f t="shared" si="16"/>
        <v>0</v>
      </c>
      <c r="BA39" s="84">
        <v>13</v>
      </c>
      <c r="BB39" s="84">
        <v>118</v>
      </c>
      <c r="BC39" s="55">
        <f t="shared" si="17"/>
        <v>1534</v>
      </c>
      <c r="BD39" s="84">
        <v>0</v>
      </c>
      <c r="BE39" s="84">
        <v>0</v>
      </c>
      <c r="BF39" s="55">
        <f t="shared" si="18"/>
        <v>0</v>
      </c>
      <c r="BG39" s="84">
        <v>13</v>
      </c>
      <c r="BH39" s="84">
        <v>111</v>
      </c>
      <c r="BI39" s="55">
        <f t="shared" si="19"/>
        <v>1443</v>
      </c>
      <c r="BJ39" s="84">
        <v>0</v>
      </c>
      <c r="BK39" s="84">
        <v>0</v>
      </c>
      <c r="BL39" s="55">
        <f t="shared" si="20"/>
        <v>0</v>
      </c>
      <c r="BM39" s="84">
        <v>269</v>
      </c>
      <c r="BN39" s="84">
        <v>9629</v>
      </c>
      <c r="BO39" s="45">
        <f t="shared" si="21"/>
        <v>2590201</v>
      </c>
      <c r="BP39" s="84">
        <v>267</v>
      </c>
      <c r="BQ39" s="84">
        <v>6551</v>
      </c>
      <c r="BR39" s="45">
        <f t="shared" si="22"/>
        <v>1749117</v>
      </c>
      <c r="BS39" s="84">
        <v>185</v>
      </c>
      <c r="BT39" s="55">
        <f t="shared" si="23"/>
        <v>1373.845864661654</v>
      </c>
    </row>
    <row r="40" spans="1:72" ht="14.25">
      <c r="A40" s="43" t="s">
        <v>84</v>
      </c>
      <c r="B40" s="84">
        <v>344</v>
      </c>
      <c r="C40" s="84">
        <v>2985</v>
      </c>
      <c r="D40" s="45">
        <f t="shared" si="0"/>
        <v>1026840</v>
      </c>
      <c r="E40" s="84">
        <v>179</v>
      </c>
      <c r="F40" s="84">
        <v>197</v>
      </c>
      <c r="G40" s="55">
        <f t="shared" si="1"/>
        <v>35263</v>
      </c>
      <c r="H40" s="84">
        <v>344</v>
      </c>
      <c r="I40" s="84">
        <v>192</v>
      </c>
      <c r="J40" s="55">
        <f t="shared" si="2"/>
        <v>66048</v>
      </c>
      <c r="K40" s="84">
        <v>55</v>
      </c>
      <c r="L40" s="84">
        <v>256</v>
      </c>
      <c r="M40" s="55">
        <f t="shared" si="3"/>
        <v>14080</v>
      </c>
      <c r="N40" s="84">
        <v>0</v>
      </c>
      <c r="O40" s="84">
        <v>0</v>
      </c>
      <c r="P40" s="55">
        <f t="shared" si="4"/>
        <v>0</v>
      </c>
      <c r="Q40" s="84">
        <v>288</v>
      </c>
      <c r="R40" s="84">
        <v>48</v>
      </c>
      <c r="S40" s="55">
        <f t="shared" si="5"/>
        <v>13824</v>
      </c>
      <c r="T40" s="84">
        <v>1</v>
      </c>
      <c r="U40" s="84">
        <v>620</v>
      </c>
      <c r="V40" s="55">
        <f t="shared" si="6"/>
        <v>620</v>
      </c>
      <c r="W40" s="84">
        <v>0</v>
      </c>
      <c r="X40" s="84">
        <v>0</v>
      </c>
      <c r="Y40" s="55">
        <f t="shared" si="7"/>
        <v>0</v>
      </c>
      <c r="Z40" s="84">
        <v>64</v>
      </c>
      <c r="AA40" s="84">
        <v>594</v>
      </c>
      <c r="AB40" s="55">
        <f t="shared" si="8"/>
        <v>38016</v>
      </c>
      <c r="AC40" s="84">
        <v>0</v>
      </c>
      <c r="AD40" s="84">
        <v>0</v>
      </c>
      <c r="AE40" s="55">
        <f t="shared" si="9"/>
        <v>0</v>
      </c>
      <c r="AF40" s="84">
        <v>0</v>
      </c>
      <c r="AG40" s="84">
        <v>0</v>
      </c>
      <c r="AH40" s="55">
        <f t="shared" si="10"/>
        <v>0</v>
      </c>
      <c r="AI40" s="84">
        <v>0</v>
      </c>
      <c r="AJ40" s="84">
        <v>0</v>
      </c>
      <c r="AK40" s="55">
        <f t="shared" si="11"/>
        <v>0</v>
      </c>
      <c r="AL40" s="84">
        <v>0</v>
      </c>
      <c r="AM40" s="84">
        <v>0</v>
      </c>
      <c r="AN40" s="55">
        <f t="shared" si="12"/>
        <v>0</v>
      </c>
      <c r="AO40" s="84">
        <v>0</v>
      </c>
      <c r="AP40" s="84">
        <v>0</v>
      </c>
      <c r="AQ40" s="55">
        <f t="shared" si="13"/>
        <v>0</v>
      </c>
      <c r="AR40" s="84">
        <v>0</v>
      </c>
      <c r="AS40" s="84">
        <v>0</v>
      </c>
      <c r="AT40" s="55">
        <f t="shared" si="14"/>
        <v>0</v>
      </c>
      <c r="AU40" s="84">
        <v>191</v>
      </c>
      <c r="AV40" s="84">
        <v>445</v>
      </c>
      <c r="AW40" s="55">
        <f t="shared" si="15"/>
        <v>84995</v>
      </c>
      <c r="AX40" s="84">
        <v>62</v>
      </c>
      <c r="AY40" s="84">
        <v>45</v>
      </c>
      <c r="AZ40" s="55">
        <f t="shared" si="16"/>
        <v>2790</v>
      </c>
      <c r="BA40" s="84">
        <v>0</v>
      </c>
      <c r="BB40" s="84">
        <v>0</v>
      </c>
      <c r="BC40" s="55">
        <f t="shared" si="17"/>
        <v>0</v>
      </c>
      <c r="BD40" s="84">
        <v>0</v>
      </c>
      <c r="BE40" s="84">
        <v>0</v>
      </c>
      <c r="BF40" s="55">
        <f t="shared" si="18"/>
        <v>0</v>
      </c>
      <c r="BG40" s="84">
        <v>0</v>
      </c>
      <c r="BH40" s="84">
        <v>0</v>
      </c>
      <c r="BI40" s="55">
        <f t="shared" si="19"/>
        <v>0</v>
      </c>
      <c r="BJ40" s="84">
        <v>0</v>
      </c>
      <c r="BK40" s="84">
        <v>0</v>
      </c>
      <c r="BL40" s="55">
        <f t="shared" si="20"/>
        <v>0</v>
      </c>
      <c r="BM40" s="84">
        <v>335</v>
      </c>
      <c r="BN40" s="84">
        <v>9246</v>
      </c>
      <c r="BO40" s="45">
        <f t="shared" si="21"/>
        <v>3097410</v>
      </c>
      <c r="BP40" s="84">
        <v>330</v>
      </c>
      <c r="BQ40" s="84">
        <v>5478</v>
      </c>
      <c r="BR40" s="45">
        <f t="shared" si="22"/>
        <v>1807740</v>
      </c>
      <c r="BS40" s="84">
        <v>249</v>
      </c>
      <c r="BT40" s="55">
        <f t="shared" si="23"/>
        <v>743.1279069767442</v>
      </c>
    </row>
    <row r="41" spans="1:72" ht="14.25">
      <c r="A41" s="43" t="s">
        <v>87</v>
      </c>
      <c r="B41" s="84">
        <v>255</v>
      </c>
      <c r="C41" s="84">
        <v>3041</v>
      </c>
      <c r="D41" s="45">
        <f t="shared" si="0"/>
        <v>775455</v>
      </c>
      <c r="E41" s="84">
        <v>106</v>
      </c>
      <c r="F41" s="84">
        <v>211</v>
      </c>
      <c r="G41" s="55">
        <f t="shared" si="1"/>
        <v>22366</v>
      </c>
      <c r="H41" s="84">
        <v>255</v>
      </c>
      <c r="I41" s="84">
        <v>325</v>
      </c>
      <c r="J41" s="55">
        <f t="shared" si="2"/>
        <v>82875</v>
      </c>
      <c r="K41" s="84">
        <v>45</v>
      </c>
      <c r="L41" s="84">
        <v>264</v>
      </c>
      <c r="M41" s="55">
        <f t="shared" si="3"/>
        <v>11880</v>
      </c>
      <c r="N41" s="84">
        <v>0</v>
      </c>
      <c r="O41" s="84">
        <v>0</v>
      </c>
      <c r="P41" s="55">
        <f t="shared" si="4"/>
        <v>0</v>
      </c>
      <c r="Q41" s="84">
        <v>194</v>
      </c>
      <c r="R41" s="84">
        <v>53</v>
      </c>
      <c r="S41" s="55">
        <f t="shared" si="5"/>
        <v>10282</v>
      </c>
      <c r="T41" s="84">
        <v>1</v>
      </c>
      <c r="U41" s="84">
        <v>460</v>
      </c>
      <c r="V41" s="55">
        <f t="shared" si="6"/>
        <v>460</v>
      </c>
      <c r="W41" s="84">
        <v>2</v>
      </c>
      <c r="X41" s="84">
        <v>3</v>
      </c>
      <c r="Y41" s="55">
        <f t="shared" si="7"/>
        <v>6</v>
      </c>
      <c r="Z41" s="84">
        <v>55</v>
      </c>
      <c r="AA41" s="84">
        <v>559</v>
      </c>
      <c r="AB41" s="55">
        <f t="shared" si="8"/>
        <v>30745</v>
      </c>
      <c r="AC41" s="84">
        <v>0</v>
      </c>
      <c r="AD41" s="84">
        <v>0</v>
      </c>
      <c r="AE41" s="55">
        <f t="shared" si="9"/>
        <v>0</v>
      </c>
      <c r="AF41" s="84">
        <v>0</v>
      </c>
      <c r="AG41" s="84">
        <v>0</v>
      </c>
      <c r="AH41" s="55">
        <f t="shared" si="10"/>
        <v>0</v>
      </c>
      <c r="AI41" s="84">
        <v>0</v>
      </c>
      <c r="AJ41" s="84">
        <v>0</v>
      </c>
      <c r="AK41" s="55">
        <f t="shared" si="11"/>
        <v>0</v>
      </c>
      <c r="AL41" s="84">
        <v>0</v>
      </c>
      <c r="AM41" s="84">
        <v>0</v>
      </c>
      <c r="AN41" s="55">
        <f t="shared" si="12"/>
        <v>0</v>
      </c>
      <c r="AO41" s="84">
        <v>0</v>
      </c>
      <c r="AP41" s="84">
        <v>0</v>
      </c>
      <c r="AQ41" s="55">
        <f t="shared" si="13"/>
        <v>0</v>
      </c>
      <c r="AR41" s="84">
        <v>0</v>
      </c>
      <c r="AS41" s="84">
        <v>0</v>
      </c>
      <c r="AT41" s="55">
        <f t="shared" si="14"/>
        <v>0</v>
      </c>
      <c r="AU41" s="84">
        <v>175</v>
      </c>
      <c r="AV41" s="84">
        <v>842</v>
      </c>
      <c r="AW41" s="55">
        <f t="shared" si="15"/>
        <v>147350</v>
      </c>
      <c r="AX41" s="84">
        <v>0</v>
      </c>
      <c r="AY41" s="84">
        <v>0</v>
      </c>
      <c r="AZ41" s="55">
        <f t="shared" si="16"/>
        <v>0</v>
      </c>
      <c r="BA41" s="84">
        <v>0</v>
      </c>
      <c r="BB41" s="84">
        <v>0</v>
      </c>
      <c r="BC41" s="55">
        <f t="shared" si="17"/>
        <v>0</v>
      </c>
      <c r="BD41" s="84">
        <v>0</v>
      </c>
      <c r="BE41" s="84">
        <v>0</v>
      </c>
      <c r="BF41" s="55">
        <f t="shared" si="18"/>
        <v>0</v>
      </c>
      <c r="BG41" s="84">
        <v>9</v>
      </c>
      <c r="BH41" s="84">
        <v>106</v>
      </c>
      <c r="BI41" s="55">
        <f t="shared" si="19"/>
        <v>954</v>
      </c>
      <c r="BJ41" s="84">
        <v>0</v>
      </c>
      <c r="BK41" s="84">
        <v>0</v>
      </c>
      <c r="BL41" s="55">
        <f t="shared" si="20"/>
        <v>0</v>
      </c>
      <c r="BM41" s="84">
        <v>223</v>
      </c>
      <c r="BN41" s="84">
        <v>9776</v>
      </c>
      <c r="BO41" s="45">
        <f t="shared" si="21"/>
        <v>2180048</v>
      </c>
      <c r="BP41" s="84">
        <v>220</v>
      </c>
      <c r="BQ41" s="84">
        <v>5656</v>
      </c>
      <c r="BR41" s="45">
        <f t="shared" si="22"/>
        <v>1244320</v>
      </c>
      <c r="BS41" s="84">
        <v>154</v>
      </c>
      <c r="BT41" s="55">
        <f t="shared" si="23"/>
        <v>1203.6</v>
      </c>
    </row>
    <row r="42" spans="1:72" ht="14.25">
      <c r="A42" s="43"/>
      <c r="B42" s="84"/>
      <c r="C42" s="84"/>
      <c r="D42" s="45"/>
      <c r="E42" s="84"/>
      <c r="F42" s="84"/>
      <c r="G42" s="55"/>
      <c r="H42" s="84"/>
      <c r="I42" s="84"/>
      <c r="J42" s="55"/>
      <c r="K42" s="84"/>
      <c r="L42" s="84"/>
      <c r="M42" s="55"/>
      <c r="N42" s="84"/>
      <c r="O42" s="84"/>
      <c r="P42" s="55"/>
      <c r="Q42" s="84"/>
      <c r="R42" s="84"/>
      <c r="S42" s="55"/>
      <c r="T42" s="84"/>
      <c r="U42" s="84"/>
      <c r="V42" s="55"/>
      <c r="W42" s="84"/>
      <c r="X42" s="84"/>
      <c r="Y42" s="55"/>
      <c r="Z42" s="84"/>
      <c r="AA42" s="84"/>
      <c r="AB42" s="55"/>
      <c r="AC42" s="84"/>
      <c r="AD42" s="84"/>
      <c r="AE42" s="55"/>
      <c r="AF42" s="84"/>
      <c r="AG42" s="84"/>
      <c r="AH42" s="55"/>
      <c r="AI42" s="84"/>
      <c r="AJ42" s="84"/>
      <c r="AK42" s="55"/>
      <c r="AL42" s="84"/>
      <c r="AM42" s="84"/>
      <c r="AN42" s="55"/>
      <c r="AO42" s="84"/>
      <c r="AP42" s="84"/>
      <c r="AQ42" s="55"/>
      <c r="AR42" s="84"/>
      <c r="AS42" s="84"/>
      <c r="AT42" s="55"/>
      <c r="AU42" s="84"/>
      <c r="AV42" s="84"/>
      <c r="AW42" s="55"/>
      <c r="AX42" s="84"/>
      <c r="AY42" s="84"/>
      <c r="AZ42" s="55"/>
      <c r="BA42" s="84"/>
      <c r="BB42" s="84"/>
      <c r="BC42" s="55"/>
      <c r="BD42" s="84"/>
      <c r="BE42" s="84"/>
      <c r="BF42" s="55"/>
      <c r="BG42" s="84"/>
      <c r="BH42" s="84"/>
      <c r="BI42" s="55"/>
      <c r="BJ42" s="84"/>
      <c r="BK42" s="84"/>
      <c r="BL42" s="55"/>
      <c r="BM42" s="84"/>
      <c r="BN42" s="84"/>
      <c r="BO42" s="45"/>
      <c r="BP42" s="84"/>
      <c r="BQ42" s="84"/>
      <c r="BR42" s="45"/>
      <c r="BS42" s="84"/>
      <c r="BT42" s="55"/>
    </row>
    <row r="43" spans="1:72" ht="14.25">
      <c r="A43" s="43" t="s">
        <v>168</v>
      </c>
      <c r="B43" s="84">
        <v>159</v>
      </c>
      <c r="C43" s="84">
        <v>3113</v>
      </c>
      <c r="D43" s="45">
        <f aca="true" t="shared" si="24" ref="D43:D58">B43*C43</f>
        <v>494967</v>
      </c>
      <c r="E43" s="84">
        <v>74</v>
      </c>
      <c r="F43" s="84">
        <v>211</v>
      </c>
      <c r="G43" s="55">
        <f aca="true" t="shared" si="25" ref="G43:G58">E43*F43</f>
        <v>15614</v>
      </c>
      <c r="H43" s="84">
        <v>158</v>
      </c>
      <c r="I43" s="84">
        <v>200</v>
      </c>
      <c r="J43" s="55">
        <f aca="true" t="shared" si="26" ref="J43:J58">H43*I43</f>
        <v>31600</v>
      </c>
      <c r="K43" s="84">
        <v>30</v>
      </c>
      <c r="L43" s="84">
        <v>252</v>
      </c>
      <c r="M43" s="55">
        <f aca="true" t="shared" si="27" ref="M43:M58">K43*L43</f>
        <v>7560</v>
      </c>
      <c r="N43" s="84">
        <v>0</v>
      </c>
      <c r="O43" s="84">
        <v>0</v>
      </c>
      <c r="P43" s="55">
        <f aca="true" t="shared" si="28" ref="P43:P58">N43*O43</f>
        <v>0</v>
      </c>
      <c r="Q43" s="84">
        <v>119</v>
      </c>
      <c r="R43" s="84">
        <v>47</v>
      </c>
      <c r="S43" s="55">
        <f aca="true" t="shared" si="29" ref="S43:S58">Q43*R43</f>
        <v>5593</v>
      </c>
      <c r="T43" s="84">
        <v>0</v>
      </c>
      <c r="U43" s="84">
        <v>0</v>
      </c>
      <c r="V43" s="55">
        <f aca="true" t="shared" si="30" ref="V43:V58">T43*U43</f>
        <v>0</v>
      </c>
      <c r="W43" s="84">
        <v>8</v>
      </c>
      <c r="X43" s="84">
        <v>5</v>
      </c>
      <c r="Y43" s="55">
        <f aca="true" t="shared" si="31" ref="Y43:Y58">W43*X43</f>
        <v>40</v>
      </c>
      <c r="Z43" s="84">
        <v>34</v>
      </c>
      <c r="AA43" s="84">
        <v>520</v>
      </c>
      <c r="AB43" s="55">
        <f aca="true" t="shared" si="32" ref="AB43:AB58">Z43*AA43</f>
        <v>17680</v>
      </c>
      <c r="AC43" s="84">
        <v>0</v>
      </c>
      <c r="AD43" s="84">
        <v>0</v>
      </c>
      <c r="AE43" s="55">
        <f aca="true" t="shared" si="33" ref="AE43:AE58">AC43*AD43</f>
        <v>0</v>
      </c>
      <c r="AF43" s="84">
        <v>0</v>
      </c>
      <c r="AG43" s="84">
        <v>0</v>
      </c>
      <c r="AH43" s="55">
        <f aca="true" t="shared" si="34" ref="AH43:AH58">AF43*AG43</f>
        <v>0</v>
      </c>
      <c r="AI43" s="84">
        <v>0</v>
      </c>
      <c r="AJ43" s="84">
        <v>0</v>
      </c>
      <c r="AK43" s="55">
        <f aca="true" t="shared" si="35" ref="AK43:AK58">AI43*AJ43</f>
        <v>0</v>
      </c>
      <c r="AL43" s="84">
        <v>0</v>
      </c>
      <c r="AM43" s="84">
        <v>0</v>
      </c>
      <c r="AN43" s="55">
        <f aca="true" t="shared" si="36" ref="AN43:AN58">AL43*AM43</f>
        <v>0</v>
      </c>
      <c r="AO43" s="84">
        <v>0</v>
      </c>
      <c r="AP43" s="84">
        <v>0</v>
      </c>
      <c r="AQ43" s="55">
        <f aca="true" t="shared" si="37" ref="AQ43:AQ58">AO43*AP43</f>
        <v>0</v>
      </c>
      <c r="AR43" s="84">
        <v>0</v>
      </c>
      <c r="AS43" s="84">
        <v>0</v>
      </c>
      <c r="AT43" s="55">
        <f aca="true" t="shared" si="38" ref="AT43:AT58">AR43*AS43</f>
        <v>0</v>
      </c>
      <c r="AU43" s="84">
        <v>85</v>
      </c>
      <c r="AV43" s="84">
        <v>315</v>
      </c>
      <c r="AW43" s="55">
        <f aca="true" t="shared" si="39" ref="AW43:AW58">AU43*AV43</f>
        <v>26775</v>
      </c>
      <c r="AX43" s="84">
        <v>16</v>
      </c>
      <c r="AY43" s="84">
        <v>53</v>
      </c>
      <c r="AZ43" s="55">
        <f aca="true" t="shared" si="40" ref="AZ43:AZ58">AX43*AY43</f>
        <v>848</v>
      </c>
      <c r="BA43" s="84">
        <v>0</v>
      </c>
      <c r="BB43" s="84">
        <v>0</v>
      </c>
      <c r="BC43" s="55">
        <f aca="true" t="shared" si="41" ref="BC43:BC58">BA43*BB43</f>
        <v>0</v>
      </c>
      <c r="BD43" s="84">
        <v>0</v>
      </c>
      <c r="BE43" s="84">
        <v>0</v>
      </c>
      <c r="BF43" s="55">
        <f aca="true" t="shared" si="42" ref="BF43:BF58">BD43*BE43</f>
        <v>0</v>
      </c>
      <c r="BG43" s="84">
        <v>0</v>
      </c>
      <c r="BH43" s="84">
        <v>0</v>
      </c>
      <c r="BI43" s="55">
        <f aca="true" t="shared" si="43" ref="BI43:BI58">BG43*BH43</f>
        <v>0</v>
      </c>
      <c r="BJ43" s="84">
        <v>0</v>
      </c>
      <c r="BK43" s="84">
        <v>0</v>
      </c>
      <c r="BL43" s="55">
        <f aca="true" t="shared" si="44" ref="BL43:BL58">BJ43*BK43</f>
        <v>0</v>
      </c>
      <c r="BM43" s="84">
        <v>155</v>
      </c>
      <c r="BN43" s="84">
        <v>9575</v>
      </c>
      <c r="BO43" s="45">
        <f aca="true" t="shared" si="45" ref="BO43:BO58">BM43*BN43</f>
        <v>1484125</v>
      </c>
      <c r="BP43" s="84">
        <v>155</v>
      </c>
      <c r="BQ43" s="84">
        <v>5706</v>
      </c>
      <c r="BR43" s="45">
        <f aca="true" t="shared" si="46" ref="BR43:BR58">BP43*BQ43</f>
        <v>884430</v>
      </c>
      <c r="BS43" s="84">
        <v>95</v>
      </c>
      <c r="BT43" s="55">
        <f aca="true" t="shared" si="47" ref="BT43:BT58">(G43+J43+M43+P43+S43+V43+Y43+AB43+AE43+AH43+AK43+AN43+AQ43+AT43+AW43+AZ43+BC43+BF43+BI43+BL43)/B43</f>
        <v>664.8427672955975</v>
      </c>
    </row>
    <row r="44" spans="1:72" ht="14.25">
      <c r="A44" s="43" t="s">
        <v>36</v>
      </c>
      <c r="B44" s="84">
        <v>87</v>
      </c>
      <c r="C44" s="84">
        <v>2888</v>
      </c>
      <c r="D44" s="45">
        <f t="shared" si="24"/>
        <v>251256</v>
      </c>
      <c r="E44" s="84">
        <v>38</v>
      </c>
      <c r="F44" s="84">
        <v>201</v>
      </c>
      <c r="G44" s="55">
        <f t="shared" si="25"/>
        <v>7638</v>
      </c>
      <c r="H44" s="84">
        <v>87</v>
      </c>
      <c r="I44" s="84">
        <v>179</v>
      </c>
      <c r="J44" s="55">
        <f t="shared" si="26"/>
        <v>15573</v>
      </c>
      <c r="K44" s="84">
        <v>22</v>
      </c>
      <c r="L44" s="84">
        <v>256</v>
      </c>
      <c r="M44" s="55">
        <f t="shared" si="27"/>
        <v>5632</v>
      </c>
      <c r="N44" s="84">
        <v>0</v>
      </c>
      <c r="O44" s="84">
        <v>0</v>
      </c>
      <c r="P44" s="55">
        <f t="shared" si="28"/>
        <v>0</v>
      </c>
      <c r="Q44" s="84">
        <v>69</v>
      </c>
      <c r="R44" s="84">
        <v>82</v>
      </c>
      <c r="S44" s="55">
        <f t="shared" si="29"/>
        <v>5658</v>
      </c>
      <c r="T44" s="84">
        <v>1</v>
      </c>
      <c r="U44" s="84">
        <v>620</v>
      </c>
      <c r="V44" s="55">
        <f t="shared" si="30"/>
        <v>620</v>
      </c>
      <c r="W44" s="84">
        <v>0</v>
      </c>
      <c r="X44" s="84">
        <v>0</v>
      </c>
      <c r="Y44" s="55">
        <f t="shared" si="31"/>
        <v>0</v>
      </c>
      <c r="Z44" s="84">
        <v>14</v>
      </c>
      <c r="AA44" s="84">
        <v>549</v>
      </c>
      <c r="AB44" s="55">
        <f t="shared" si="32"/>
        <v>7686</v>
      </c>
      <c r="AC44" s="84">
        <v>0</v>
      </c>
      <c r="AD44" s="84">
        <v>0</v>
      </c>
      <c r="AE44" s="55">
        <f t="shared" si="33"/>
        <v>0</v>
      </c>
      <c r="AF44" s="84">
        <v>0</v>
      </c>
      <c r="AG44" s="84">
        <v>0</v>
      </c>
      <c r="AH44" s="55">
        <f t="shared" si="34"/>
        <v>0</v>
      </c>
      <c r="AI44" s="84">
        <v>0</v>
      </c>
      <c r="AJ44" s="84">
        <v>0</v>
      </c>
      <c r="AK44" s="55">
        <f t="shared" si="35"/>
        <v>0</v>
      </c>
      <c r="AL44" s="84">
        <v>0</v>
      </c>
      <c r="AM44" s="84">
        <v>0</v>
      </c>
      <c r="AN44" s="55">
        <f t="shared" si="36"/>
        <v>0</v>
      </c>
      <c r="AO44" s="84">
        <v>0</v>
      </c>
      <c r="AP44" s="84">
        <v>0</v>
      </c>
      <c r="AQ44" s="55">
        <f t="shared" si="37"/>
        <v>0</v>
      </c>
      <c r="AR44" s="84">
        <v>0</v>
      </c>
      <c r="AS44" s="84">
        <v>0</v>
      </c>
      <c r="AT44" s="55">
        <f t="shared" si="38"/>
        <v>0</v>
      </c>
      <c r="AU44" s="84">
        <v>44</v>
      </c>
      <c r="AV44" s="84">
        <v>250</v>
      </c>
      <c r="AW44" s="55">
        <f t="shared" si="39"/>
        <v>11000</v>
      </c>
      <c r="AX44" s="84">
        <v>0</v>
      </c>
      <c r="AY44" s="84">
        <v>0</v>
      </c>
      <c r="AZ44" s="55">
        <f t="shared" si="40"/>
        <v>0</v>
      </c>
      <c r="BA44" s="84">
        <v>0</v>
      </c>
      <c r="BB44" s="84">
        <v>0</v>
      </c>
      <c r="BC44" s="55">
        <f t="shared" si="41"/>
        <v>0</v>
      </c>
      <c r="BD44" s="84">
        <v>0</v>
      </c>
      <c r="BE44" s="84">
        <v>0</v>
      </c>
      <c r="BF44" s="55">
        <f t="shared" si="42"/>
        <v>0</v>
      </c>
      <c r="BG44" s="84">
        <v>0</v>
      </c>
      <c r="BH44" s="84">
        <v>0</v>
      </c>
      <c r="BI44" s="55">
        <f t="shared" si="43"/>
        <v>0</v>
      </c>
      <c r="BJ44" s="84">
        <v>0</v>
      </c>
      <c r="BK44" s="84">
        <v>0</v>
      </c>
      <c r="BL44" s="55">
        <f t="shared" si="44"/>
        <v>0</v>
      </c>
      <c r="BM44" s="84">
        <v>82</v>
      </c>
      <c r="BN44" s="84">
        <v>8916</v>
      </c>
      <c r="BO44" s="45">
        <f t="shared" si="45"/>
        <v>731112</v>
      </c>
      <c r="BP44" s="84">
        <v>82</v>
      </c>
      <c r="BQ44" s="84">
        <v>5335</v>
      </c>
      <c r="BR44" s="45">
        <f t="shared" si="46"/>
        <v>437470</v>
      </c>
      <c r="BS44" s="84">
        <v>45</v>
      </c>
      <c r="BT44" s="55">
        <f t="shared" si="47"/>
        <v>618.471264367816</v>
      </c>
    </row>
    <row r="45" spans="1:72" ht="14.25">
      <c r="A45" s="43" t="s">
        <v>37</v>
      </c>
      <c r="B45" s="84">
        <v>119</v>
      </c>
      <c r="C45" s="84">
        <v>3176</v>
      </c>
      <c r="D45" s="45">
        <f t="shared" si="24"/>
        <v>377944</v>
      </c>
      <c r="E45" s="84">
        <v>59</v>
      </c>
      <c r="F45" s="84">
        <v>191</v>
      </c>
      <c r="G45" s="55">
        <f t="shared" si="25"/>
        <v>11269</v>
      </c>
      <c r="H45" s="84">
        <v>118</v>
      </c>
      <c r="I45" s="84">
        <v>104</v>
      </c>
      <c r="J45" s="55">
        <f t="shared" si="26"/>
        <v>12272</v>
      </c>
      <c r="K45" s="84">
        <v>13</v>
      </c>
      <c r="L45" s="84">
        <v>266</v>
      </c>
      <c r="M45" s="55">
        <f t="shared" si="27"/>
        <v>3458</v>
      </c>
      <c r="N45" s="84">
        <v>0</v>
      </c>
      <c r="O45" s="84">
        <v>0</v>
      </c>
      <c r="P45" s="55">
        <f t="shared" si="28"/>
        <v>0</v>
      </c>
      <c r="Q45" s="84">
        <v>78</v>
      </c>
      <c r="R45" s="84">
        <v>40</v>
      </c>
      <c r="S45" s="55">
        <f t="shared" si="29"/>
        <v>3120</v>
      </c>
      <c r="T45" s="84">
        <v>0</v>
      </c>
      <c r="U45" s="84">
        <v>0</v>
      </c>
      <c r="V45" s="55">
        <f t="shared" si="30"/>
        <v>0</v>
      </c>
      <c r="W45" s="84">
        <v>0</v>
      </c>
      <c r="X45" s="84">
        <v>0</v>
      </c>
      <c r="Y45" s="55">
        <f t="shared" si="31"/>
        <v>0</v>
      </c>
      <c r="Z45" s="84">
        <v>21</v>
      </c>
      <c r="AA45" s="84">
        <v>564</v>
      </c>
      <c r="AB45" s="55">
        <f t="shared" si="32"/>
        <v>11844</v>
      </c>
      <c r="AC45" s="84">
        <v>0</v>
      </c>
      <c r="AD45" s="84">
        <v>0</v>
      </c>
      <c r="AE45" s="55">
        <f t="shared" si="33"/>
        <v>0</v>
      </c>
      <c r="AF45" s="84">
        <v>0</v>
      </c>
      <c r="AG45" s="84">
        <v>0</v>
      </c>
      <c r="AH45" s="55">
        <f t="shared" si="34"/>
        <v>0</v>
      </c>
      <c r="AI45" s="84">
        <v>0</v>
      </c>
      <c r="AJ45" s="84">
        <v>0</v>
      </c>
      <c r="AK45" s="55">
        <f t="shared" si="35"/>
        <v>0</v>
      </c>
      <c r="AL45" s="84">
        <v>0</v>
      </c>
      <c r="AM45" s="84">
        <v>0</v>
      </c>
      <c r="AN45" s="55">
        <f t="shared" si="36"/>
        <v>0</v>
      </c>
      <c r="AO45" s="84">
        <v>0</v>
      </c>
      <c r="AP45" s="84">
        <v>0</v>
      </c>
      <c r="AQ45" s="55">
        <f t="shared" si="37"/>
        <v>0</v>
      </c>
      <c r="AR45" s="84">
        <v>0</v>
      </c>
      <c r="AS45" s="84">
        <v>0</v>
      </c>
      <c r="AT45" s="55">
        <f t="shared" si="38"/>
        <v>0</v>
      </c>
      <c r="AU45" s="84">
        <v>71</v>
      </c>
      <c r="AV45" s="84">
        <v>503</v>
      </c>
      <c r="AW45" s="55">
        <f t="shared" si="39"/>
        <v>35713</v>
      </c>
      <c r="AX45" s="84">
        <v>0</v>
      </c>
      <c r="AY45" s="84">
        <v>0</v>
      </c>
      <c r="AZ45" s="55">
        <f t="shared" si="40"/>
        <v>0</v>
      </c>
      <c r="BA45" s="84">
        <v>0</v>
      </c>
      <c r="BB45" s="84">
        <v>0</v>
      </c>
      <c r="BC45" s="55">
        <f t="shared" si="41"/>
        <v>0</v>
      </c>
      <c r="BD45" s="84">
        <v>0</v>
      </c>
      <c r="BE45" s="84">
        <v>0</v>
      </c>
      <c r="BF45" s="55">
        <f t="shared" si="42"/>
        <v>0</v>
      </c>
      <c r="BG45" s="84">
        <v>0</v>
      </c>
      <c r="BH45" s="84">
        <v>0</v>
      </c>
      <c r="BI45" s="55">
        <f t="shared" si="43"/>
        <v>0</v>
      </c>
      <c r="BJ45" s="84">
        <v>0</v>
      </c>
      <c r="BK45" s="84">
        <v>0</v>
      </c>
      <c r="BL45" s="55">
        <f t="shared" si="44"/>
        <v>0</v>
      </c>
      <c r="BM45" s="84">
        <v>113</v>
      </c>
      <c r="BN45" s="84">
        <v>9498</v>
      </c>
      <c r="BO45" s="45">
        <f t="shared" si="45"/>
        <v>1073274</v>
      </c>
      <c r="BP45" s="84">
        <v>113</v>
      </c>
      <c r="BQ45" s="84">
        <v>5809</v>
      </c>
      <c r="BR45" s="45">
        <f t="shared" si="46"/>
        <v>656417</v>
      </c>
      <c r="BS45" s="84">
        <v>67</v>
      </c>
      <c r="BT45" s="55">
        <f t="shared" si="47"/>
        <v>652.7394957983194</v>
      </c>
    </row>
    <row r="46" spans="1:72" ht="14.25">
      <c r="A46" s="43" t="s">
        <v>38</v>
      </c>
      <c r="B46" s="84">
        <v>128</v>
      </c>
      <c r="C46" s="84">
        <v>3075</v>
      </c>
      <c r="D46" s="45">
        <f t="shared" si="24"/>
        <v>393600</v>
      </c>
      <c r="E46" s="84">
        <v>65</v>
      </c>
      <c r="F46" s="84">
        <v>212</v>
      </c>
      <c r="G46" s="55">
        <f t="shared" si="25"/>
        <v>13780</v>
      </c>
      <c r="H46" s="84">
        <v>128</v>
      </c>
      <c r="I46" s="84">
        <v>101</v>
      </c>
      <c r="J46" s="55">
        <f t="shared" si="26"/>
        <v>12928</v>
      </c>
      <c r="K46" s="84">
        <v>21</v>
      </c>
      <c r="L46" s="84">
        <v>260</v>
      </c>
      <c r="M46" s="55">
        <f t="shared" si="27"/>
        <v>5460</v>
      </c>
      <c r="N46" s="84">
        <v>0</v>
      </c>
      <c r="O46" s="84">
        <v>0</v>
      </c>
      <c r="P46" s="55">
        <f t="shared" si="28"/>
        <v>0</v>
      </c>
      <c r="Q46" s="84">
        <v>72</v>
      </c>
      <c r="R46" s="84">
        <v>54</v>
      </c>
      <c r="S46" s="55">
        <f t="shared" si="29"/>
        <v>3888</v>
      </c>
      <c r="T46" s="84">
        <v>0</v>
      </c>
      <c r="U46" s="84">
        <v>0</v>
      </c>
      <c r="V46" s="55">
        <f t="shared" si="30"/>
        <v>0</v>
      </c>
      <c r="W46" s="84">
        <v>4</v>
      </c>
      <c r="X46" s="84">
        <v>25</v>
      </c>
      <c r="Y46" s="55">
        <f t="shared" si="31"/>
        <v>100</v>
      </c>
      <c r="Z46" s="84">
        <v>41</v>
      </c>
      <c r="AA46" s="84">
        <v>431</v>
      </c>
      <c r="AB46" s="55">
        <f t="shared" si="32"/>
        <v>17671</v>
      </c>
      <c r="AC46" s="84">
        <v>0</v>
      </c>
      <c r="AD46" s="84">
        <v>0</v>
      </c>
      <c r="AE46" s="55">
        <f t="shared" si="33"/>
        <v>0</v>
      </c>
      <c r="AF46" s="84">
        <v>0</v>
      </c>
      <c r="AG46" s="84">
        <v>0</v>
      </c>
      <c r="AH46" s="55">
        <f t="shared" si="34"/>
        <v>0</v>
      </c>
      <c r="AI46" s="84">
        <v>0</v>
      </c>
      <c r="AJ46" s="84">
        <v>0</v>
      </c>
      <c r="AK46" s="55">
        <f t="shared" si="35"/>
        <v>0</v>
      </c>
      <c r="AL46" s="84">
        <v>0</v>
      </c>
      <c r="AM46" s="84">
        <v>0</v>
      </c>
      <c r="AN46" s="55">
        <f t="shared" si="36"/>
        <v>0</v>
      </c>
      <c r="AO46" s="84">
        <v>0</v>
      </c>
      <c r="AP46" s="84">
        <v>0</v>
      </c>
      <c r="AQ46" s="55">
        <f t="shared" si="37"/>
        <v>0</v>
      </c>
      <c r="AR46" s="84">
        <v>0</v>
      </c>
      <c r="AS46" s="84">
        <v>0</v>
      </c>
      <c r="AT46" s="55">
        <f t="shared" si="38"/>
        <v>0</v>
      </c>
      <c r="AU46" s="84">
        <v>77</v>
      </c>
      <c r="AV46" s="84">
        <v>974</v>
      </c>
      <c r="AW46" s="55">
        <f t="shared" si="39"/>
        <v>74998</v>
      </c>
      <c r="AX46" s="84">
        <v>0</v>
      </c>
      <c r="AY46" s="84">
        <v>0</v>
      </c>
      <c r="AZ46" s="55">
        <f t="shared" si="40"/>
        <v>0</v>
      </c>
      <c r="BA46" s="84">
        <v>23</v>
      </c>
      <c r="BB46" s="84">
        <v>89</v>
      </c>
      <c r="BC46" s="55">
        <f t="shared" si="41"/>
        <v>2047</v>
      </c>
      <c r="BD46" s="84">
        <v>0</v>
      </c>
      <c r="BE46" s="84">
        <v>0</v>
      </c>
      <c r="BF46" s="55">
        <f t="shared" si="42"/>
        <v>0</v>
      </c>
      <c r="BG46" s="84">
        <v>0</v>
      </c>
      <c r="BH46" s="84">
        <v>0</v>
      </c>
      <c r="BI46" s="55">
        <f t="shared" si="43"/>
        <v>0</v>
      </c>
      <c r="BJ46" s="84">
        <v>0</v>
      </c>
      <c r="BK46" s="84">
        <v>0</v>
      </c>
      <c r="BL46" s="55">
        <f t="shared" si="44"/>
        <v>0</v>
      </c>
      <c r="BM46" s="84">
        <v>126</v>
      </c>
      <c r="BN46" s="84">
        <v>9151</v>
      </c>
      <c r="BO46" s="45">
        <f t="shared" si="45"/>
        <v>1153026</v>
      </c>
      <c r="BP46" s="84">
        <v>123</v>
      </c>
      <c r="BQ46" s="84">
        <v>5547</v>
      </c>
      <c r="BR46" s="45">
        <f t="shared" si="46"/>
        <v>682281</v>
      </c>
      <c r="BS46" s="84">
        <v>86</v>
      </c>
      <c r="BT46" s="55">
        <f t="shared" si="47"/>
        <v>1022.4375</v>
      </c>
    </row>
    <row r="47" spans="1:72" ht="14.25">
      <c r="A47" s="43" t="s">
        <v>39</v>
      </c>
      <c r="B47" s="84">
        <v>122</v>
      </c>
      <c r="C47" s="84">
        <v>2877</v>
      </c>
      <c r="D47" s="45">
        <f t="shared" si="24"/>
        <v>350994</v>
      </c>
      <c r="E47" s="84">
        <v>52</v>
      </c>
      <c r="F47" s="84">
        <v>216</v>
      </c>
      <c r="G47" s="55">
        <f t="shared" si="25"/>
        <v>11232</v>
      </c>
      <c r="H47" s="84">
        <v>122</v>
      </c>
      <c r="I47" s="84">
        <v>184</v>
      </c>
      <c r="J47" s="55">
        <f t="shared" si="26"/>
        <v>22448</v>
      </c>
      <c r="K47" s="84">
        <v>22</v>
      </c>
      <c r="L47" s="84">
        <v>265</v>
      </c>
      <c r="M47" s="55">
        <f t="shared" si="27"/>
        <v>5830</v>
      </c>
      <c r="N47" s="84">
        <v>0</v>
      </c>
      <c r="O47" s="84">
        <v>0</v>
      </c>
      <c r="P47" s="55">
        <f t="shared" si="28"/>
        <v>0</v>
      </c>
      <c r="Q47" s="84">
        <v>88</v>
      </c>
      <c r="R47" s="84">
        <v>60</v>
      </c>
      <c r="S47" s="55">
        <f t="shared" si="29"/>
        <v>5280</v>
      </c>
      <c r="T47" s="84">
        <v>0</v>
      </c>
      <c r="U47" s="84">
        <v>0</v>
      </c>
      <c r="V47" s="55">
        <f t="shared" si="30"/>
        <v>0</v>
      </c>
      <c r="W47" s="84">
        <v>0</v>
      </c>
      <c r="X47" s="84">
        <v>0</v>
      </c>
      <c r="Y47" s="55">
        <f t="shared" si="31"/>
        <v>0</v>
      </c>
      <c r="Z47" s="84">
        <v>21</v>
      </c>
      <c r="AA47" s="84">
        <v>614</v>
      </c>
      <c r="AB47" s="55">
        <f t="shared" si="32"/>
        <v>12894</v>
      </c>
      <c r="AC47" s="84">
        <v>0</v>
      </c>
      <c r="AD47" s="84">
        <v>0</v>
      </c>
      <c r="AE47" s="55">
        <f t="shared" si="33"/>
        <v>0</v>
      </c>
      <c r="AF47" s="84">
        <v>0</v>
      </c>
      <c r="AG47" s="84">
        <v>0</v>
      </c>
      <c r="AH47" s="55">
        <f t="shared" si="34"/>
        <v>0</v>
      </c>
      <c r="AI47" s="84">
        <v>0</v>
      </c>
      <c r="AJ47" s="84">
        <v>0</v>
      </c>
      <c r="AK47" s="55">
        <f t="shared" si="35"/>
        <v>0</v>
      </c>
      <c r="AL47" s="84">
        <v>0</v>
      </c>
      <c r="AM47" s="84">
        <v>0</v>
      </c>
      <c r="AN47" s="55">
        <f t="shared" si="36"/>
        <v>0</v>
      </c>
      <c r="AO47" s="84">
        <v>0</v>
      </c>
      <c r="AP47" s="84">
        <v>0</v>
      </c>
      <c r="AQ47" s="55">
        <f t="shared" si="37"/>
        <v>0</v>
      </c>
      <c r="AR47" s="84">
        <v>0</v>
      </c>
      <c r="AS47" s="84">
        <v>0</v>
      </c>
      <c r="AT47" s="55">
        <f t="shared" si="38"/>
        <v>0</v>
      </c>
      <c r="AU47" s="84">
        <v>84</v>
      </c>
      <c r="AV47" s="84">
        <v>532</v>
      </c>
      <c r="AW47" s="55">
        <f t="shared" si="39"/>
        <v>44688</v>
      </c>
      <c r="AX47" s="84">
        <v>52</v>
      </c>
      <c r="AY47" s="84">
        <v>49</v>
      </c>
      <c r="AZ47" s="55">
        <f t="shared" si="40"/>
        <v>2548</v>
      </c>
      <c r="BA47" s="84">
        <v>0</v>
      </c>
      <c r="BB47" s="84">
        <v>0</v>
      </c>
      <c r="BC47" s="55">
        <f t="shared" si="41"/>
        <v>0</v>
      </c>
      <c r="BD47" s="84">
        <v>0</v>
      </c>
      <c r="BE47" s="84">
        <v>0</v>
      </c>
      <c r="BF47" s="55">
        <f t="shared" si="42"/>
        <v>0</v>
      </c>
      <c r="BG47" s="84">
        <v>2</v>
      </c>
      <c r="BH47" s="84">
        <v>117</v>
      </c>
      <c r="BI47" s="55">
        <f t="shared" si="43"/>
        <v>234</v>
      </c>
      <c r="BJ47" s="84">
        <v>0</v>
      </c>
      <c r="BK47" s="84">
        <v>0</v>
      </c>
      <c r="BL47" s="55">
        <f t="shared" si="44"/>
        <v>0</v>
      </c>
      <c r="BM47" s="84">
        <v>123</v>
      </c>
      <c r="BN47" s="84">
        <v>8772</v>
      </c>
      <c r="BO47" s="45">
        <f t="shared" si="45"/>
        <v>1078956</v>
      </c>
      <c r="BP47" s="84">
        <v>118</v>
      </c>
      <c r="BQ47" s="84">
        <v>4620</v>
      </c>
      <c r="BR47" s="45">
        <f t="shared" si="46"/>
        <v>545160</v>
      </c>
      <c r="BS47" s="84">
        <v>50</v>
      </c>
      <c r="BT47" s="55">
        <f t="shared" si="47"/>
        <v>861.9180327868852</v>
      </c>
    </row>
    <row r="48" spans="1:72" ht="14.25">
      <c r="A48" s="43" t="s">
        <v>40</v>
      </c>
      <c r="B48" s="84">
        <v>120</v>
      </c>
      <c r="C48" s="84">
        <v>2785</v>
      </c>
      <c r="D48" s="45">
        <f t="shared" si="24"/>
        <v>334200</v>
      </c>
      <c r="E48" s="84">
        <v>60</v>
      </c>
      <c r="F48" s="84">
        <v>188</v>
      </c>
      <c r="G48" s="55">
        <f t="shared" si="25"/>
        <v>11280</v>
      </c>
      <c r="H48" s="84">
        <v>120</v>
      </c>
      <c r="I48" s="84">
        <v>180</v>
      </c>
      <c r="J48" s="55">
        <f t="shared" si="26"/>
        <v>21600</v>
      </c>
      <c r="K48" s="84">
        <v>21</v>
      </c>
      <c r="L48" s="84">
        <v>263</v>
      </c>
      <c r="M48" s="55">
        <f t="shared" si="27"/>
        <v>5523</v>
      </c>
      <c r="N48" s="84">
        <v>0</v>
      </c>
      <c r="O48" s="84">
        <v>0</v>
      </c>
      <c r="P48" s="55">
        <f t="shared" si="28"/>
        <v>0</v>
      </c>
      <c r="Q48" s="84">
        <v>64</v>
      </c>
      <c r="R48" s="84">
        <v>62</v>
      </c>
      <c r="S48" s="55">
        <f t="shared" si="29"/>
        <v>3968</v>
      </c>
      <c r="T48" s="84">
        <v>0</v>
      </c>
      <c r="U48" s="84">
        <v>0</v>
      </c>
      <c r="V48" s="55">
        <f t="shared" si="30"/>
        <v>0</v>
      </c>
      <c r="W48" s="84">
        <v>0</v>
      </c>
      <c r="X48" s="84">
        <v>0</v>
      </c>
      <c r="Y48" s="55">
        <f t="shared" si="31"/>
        <v>0</v>
      </c>
      <c r="Z48" s="84">
        <v>23</v>
      </c>
      <c r="AA48" s="84">
        <v>617</v>
      </c>
      <c r="AB48" s="55">
        <f t="shared" si="32"/>
        <v>14191</v>
      </c>
      <c r="AC48" s="84">
        <v>0</v>
      </c>
      <c r="AD48" s="84">
        <v>0</v>
      </c>
      <c r="AE48" s="55">
        <f t="shared" si="33"/>
        <v>0</v>
      </c>
      <c r="AF48" s="84">
        <v>0</v>
      </c>
      <c r="AG48" s="84">
        <v>0</v>
      </c>
      <c r="AH48" s="55">
        <f t="shared" si="34"/>
        <v>0</v>
      </c>
      <c r="AI48" s="84">
        <v>0</v>
      </c>
      <c r="AJ48" s="84">
        <v>0</v>
      </c>
      <c r="AK48" s="55">
        <f t="shared" si="35"/>
        <v>0</v>
      </c>
      <c r="AL48" s="84">
        <v>0</v>
      </c>
      <c r="AM48" s="84">
        <v>0</v>
      </c>
      <c r="AN48" s="55">
        <f t="shared" si="36"/>
        <v>0</v>
      </c>
      <c r="AO48" s="84">
        <v>0</v>
      </c>
      <c r="AP48" s="84">
        <v>0</v>
      </c>
      <c r="AQ48" s="55">
        <f t="shared" si="37"/>
        <v>0</v>
      </c>
      <c r="AR48" s="84">
        <v>0</v>
      </c>
      <c r="AS48" s="84">
        <v>0</v>
      </c>
      <c r="AT48" s="55">
        <f t="shared" si="38"/>
        <v>0</v>
      </c>
      <c r="AU48" s="84">
        <v>74</v>
      </c>
      <c r="AV48" s="84">
        <v>348</v>
      </c>
      <c r="AW48" s="55">
        <f t="shared" si="39"/>
        <v>25752</v>
      </c>
      <c r="AX48" s="84">
        <v>50</v>
      </c>
      <c r="AY48" s="84">
        <v>64</v>
      </c>
      <c r="AZ48" s="55">
        <f t="shared" si="40"/>
        <v>3200</v>
      </c>
      <c r="BA48" s="84">
        <v>0</v>
      </c>
      <c r="BB48" s="84">
        <v>0</v>
      </c>
      <c r="BC48" s="55">
        <f t="shared" si="41"/>
        <v>0</v>
      </c>
      <c r="BD48" s="84">
        <v>0</v>
      </c>
      <c r="BE48" s="84">
        <v>0</v>
      </c>
      <c r="BF48" s="55">
        <f t="shared" si="42"/>
        <v>0</v>
      </c>
      <c r="BG48" s="84">
        <v>0</v>
      </c>
      <c r="BH48" s="84">
        <v>0</v>
      </c>
      <c r="BI48" s="55">
        <f t="shared" si="43"/>
        <v>0</v>
      </c>
      <c r="BJ48" s="84">
        <v>0</v>
      </c>
      <c r="BK48" s="84">
        <v>0</v>
      </c>
      <c r="BL48" s="55">
        <f t="shared" si="44"/>
        <v>0</v>
      </c>
      <c r="BM48" s="84">
        <v>117</v>
      </c>
      <c r="BN48" s="84">
        <v>8393</v>
      </c>
      <c r="BO48" s="45">
        <f t="shared" si="45"/>
        <v>981981</v>
      </c>
      <c r="BP48" s="84">
        <v>116</v>
      </c>
      <c r="BQ48" s="84">
        <v>5018</v>
      </c>
      <c r="BR48" s="45">
        <f t="shared" si="46"/>
        <v>582088</v>
      </c>
      <c r="BS48" s="84">
        <v>70</v>
      </c>
      <c r="BT48" s="55">
        <f t="shared" si="47"/>
        <v>712.6166666666667</v>
      </c>
    </row>
    <row r="49" spans="1:72" ht="14.25">
      <c r="A49" s="43" t="s">
        <v>41</v>
      </c>
      <c r="B49" s="84">
        <v>74</v>
      </c>
      <c r="C49" s="84">
        <v>3012</v>
      </c>
      <c r="D49" s="45">
        <f t="shared" si="24"/>
        <v>222888</v>
      </c>
      <c r="E49" s="84">
        <v>27</v>
      </c>
      <c r="F49" s="84">
        <v>147</v>
      </c>
      <c r="G49" s="55">
        <f t="shared" si="25"/>
        <v>3969</v>
      </c>
      <c r="H49" s="84">
        <v>74</v>
      </c>
      <c r="I49" s="84">
        <v>112</v>
      </c>
      <c r="J49" s="55">
        <f t="shared" si="26"/>
        <v>8288</v>
      </c>
      <c r="K49" s="84">
        <v>8</v>
      </c>
      <c r="L49" s="84">
        <v>253</v>
      </c>
      <c r="M49" s="55">
        <f t="shared" si="27"/>
        <v>2024</v>
      </c>
      <c r="N49" s="84">
        <v>0</v>
      </c>
      <c r="O49" s="84">
        <v>0</v>
      </c>
      <c r="P49" s="55">
        <f t="shared" si="28"/>
        <v>0</v>
      </c>
      <c r="Q49" s="84">
        <v>46</v>
      </c>
      <c r="R49" s="84">
        <v>74</v>
      </c>
      <c r="S49" s="55">
        <f t="shared" si="29"/>
        <v>3404</v>
      </c>
      <c r="T49" s="84">
        <v>0</v>
      </c>
      <c r="U49" s="84">
        <v>0</v>
      </c>
      <c r="V49" s="55">
        <f t="shared" si="30"/>
        <v>0</v>
      </c>
      <c r="W49" s="84">
        <v>0</v>
      </c>
      <c r="X49" s="84">
        <v>0</v>
      </c>
      <c r="Y49" s="55">
        <f t="shared" si="31"/>
        <v>0</v>
      </c>
      <c r="Z49" s="84">
        <v>18</v>
      </c>
      <c r="AA49" s="84">
        <v>671</v>
      </c>
      <c r="AB49" s="55">
        <f t="shared" si="32"/>
        <v>12078</v>
      </c>
      <c r="AC49" s="84">
        <v>0</v>
      </c>
      <c r="AD49" s="84">
        <v>0</v>
      </c>
      <c r="AE49" s="55">
        <f t="shared" si="33"/>
        <v>0</v>
      </c>
      <c r="AF49" s="84">
        <v>0</v>
      </c>
      <c r="AG49" s="84">
        <v>0</v>
      </c>
      <c r="AH49" s="55">
        <f t="shared" si="34"/>
        <v>0</v>
      </c>
      <c r="AI49" s="84">
        <v>0</v>
      </c>
      <c r="AJ49" s="84">
        <v>0</v>
      </c>
      <c r="AK49" s="55">
        <f t="shared" si="35"/>
        <v>0</v>
      </c>
      <c r="AL49" s="84">
        <v>0</v>
      </c>
      <c r="AM49" s="84">
        <v>0</v>
      </c>
      <c r="AN49" s="55">
        <f t="shared" si="36"/>
        <v>0</v>
      </c>
      <c r="AO49" s="84">
        <v>0</v>
      </c>
      <c r="AP49" s="84">
        <v>0</v>
      </c>
      <c r="AQ49" s="55">
        <f t="shared" si="37"/>
        <v>0</v>
      </c>
      <c r="AR49" s="84">
        <v>0</v>
      </c>
      <c r="AS49" s="84">
        <v>0</v>
      </c>
      <c r="AT49" s="55">
        <f t="shared" si="38"/>
        <v>0</v>
      </c>
      <c r="AU49" s="84">
        <v>48</v>
      </c>
      <c r="AV49" s="84">
        <v>638</v>
      </c>
      <c r="AW49" s="55">
        <f t="shared" si="39"/>
        <v>30624</v>
      </c>
      <c r="AX49" s="84">
        <v>36</v>
      </c>
      <c r="AY49" s="84">
        <v>77</v>
      </c>
      <c r="AZ49" s="55">
        <f t="shared" si="40"/>
        <v>2772</v>
      </c>
      <c r="BA49" s="84">
        <v>0</v>
      </c>
      <c r="BB49" s="84">
        <v>0</v>
      </c>
      <c r="BC49" s="55">
        <f t="shared" si="41"/>
        <v>0</v>
      </c>
      <c r="BD49" s="84">
        <v>0</v>
      </c>
      <c r="BE49" s="84">
        <v>0</v>
      </c>
      <c r="BF49" s="55">
        <f t="shared" si="42"/>
        <v>0</v>
      </c>
      <c r="BG49" s="84">
        <v>0</v>
      </c>
      <c r="BH49" s="84">
        <v>0</v>
      </c>
      <c r="BI49" s="55">
        <f t="shared" si="43"/>
        <v>0</v>
      </c>
      <c r="BJ49" s="84">
        <v>0</v>
      </c>
      <c r="BK49" s="84">
        <v>0</v>
      </c>
      <c r="BL49" s="55">
        <f t="shared" si="44"/>
        <v>0</v>
      </c>
      <c r="BM49" s="84">
        <v>74</v>
      </c>
      <c r="BN49" s="84">
        <v>9387</v>
      </c>
      <c r="BO49" s="45">
        <f t="shared" si="45"/>
        <v>694638</v>
      </c>
      <c r="BP49" s="84">
        <v>72</v>
      </c>
      <c r="BQ49" s="84">
        <v>5436</v>
      </c>
      <c r="BR49" s="45">
        <f t="shared" si="46"/>
        <v>391392</v>
      </c>
      <c r="BS49" s="84">
        <v>44</v>
      </c>
      <c r="BT49" s="55">
        <f t="shared" si="47"/>
        <v>853.5</v>
      </c>
    </row>
    <row r="50" spans="1:72" ht="14.25">
      <c r="A50" s="43" t="s">
        <v>42</v>
      </c>
      <c r="B50" s="84">
        <v>105</v>
      </c>
      <c r="C50" s="84">
        <v>3008</v>
      </c>
      <c r="D50" s="45">
        <f t="shared" si="24"/>
        <v>315840</v>
      </c>
      <c r="E50" s="84">
        <v>39</v>
      </c>
      <c r="F50" s="84">
        <v>234</v>
      </c>
      <c r="G50" s="55">
        <f t="shared" si="25"/>
        <v>9126</v>
      </c>
      <c r="H50" s="84">
        <v>105</v>
      </c>
      <c r="I50" s="84">
        <v>97</v>
      </c>
      <c r="J50" s="55">
        <f t="shared" si="26"/>
        <v>10185</v>
      </c>
      <c r="K50" s="84">
        <v>11</v>
      </c>
      <c r="L50" s="84">
        <v>254</v>
      </c>
      <c r="M50" s="55">
        <f t="shared" si="27"/>
        <v>2794</v>
      </c>
      <c r="N50" s="84">
        <v>0</v>
      </c>
      <c r="O50" s="84">
        <v>0</v>
      </c>
      <c r="P50" s="55">
        <f t="shared" si="28"/>
        <v>0</v>
      </c>
      <c r="Q50" s="84">
        <v>84</v>
      </c>
      <c r="R50" s="84">
        <v>50</v>
      </c>
      <c r="S50" s="55">
        <f t="shared" si="29"/>
        <v>4200</v>
      </c>
      <c r="T50" s="84">
        <v>0</v>
      </c>
      <c r="U50" s="84">
        <v>0</v>
      </c>
      <c r="V50" s="55">
        <f t="shared" si="30"/>
        <v>0</v>
      </c>
      <c r="W50" s="84">
        <v>0</v>
      </c>
      <c r="X50" s="84">
        <v>0</v>
      </c>
      <c r="Y50" s="55">
        <f t="shared" si="31"/>
        <v>0</v>
      </c>
      <c r="Z50" s="84">
        <v>26</v>
      </c>
      <c r="AA50" s="84">
        <v>549</v>
      </c>
      <c r="AB50" s="55">
        <f t="shared" si="32"/>
        <v>14274</v>
      </c>
      <c r="AC50" s="84">
        <v>0</v>
      </c>
      <c r="AD50" s="84">
        <v>0</v>
      </c>
      <c r="AE50" s="55">
        <f t="shared" si="33"/>
        <v>0</v>
      </c>
      <c r="AF50" s="84">
        <v>0</v>
      </c>
      <c r="AG50" s="84">
        <v>0</v>
      </c>
      <c r="AH50" s="55">
        <f t="shared" si="34"/>
        <v>0</v>
      </c>
      <c r="AI50" s="84">
        <v>0</v>
      </c>
      <c r="AJ50" s="84">
        <v>0</v>
      </c>
      <c r="AK50" s="55">
        <f t="shared" si="35"/>
        <v>0</v>
      </c>
      <c r="AL50" s="84">
        <v>0</v>
      </c>
      <c r="AM50" s="84">
        <v>0</v>
      </c>
      <c r="AN50" s="55">
        <f t="shared" si="36"/>
        <v>0</v>
      </c>
      <c r="AO50" s="84">
        <v>0</v>
      </c>
      <c r="AP50" s="84">
        <v>0</v>
      </c>
      <c r="AQ50" s="55">
        <f t="shared" si="37"/>
        <v>0</v>
      </c>
      <c r="AR50" s="84">
        <v>0</v>
      </c>
      <c r="AS50" s="84">
        <v>0</v>
      </c>
      <c r="AT50" s="55">
        <f t="shared" si="38"/>
        <v>0</v>
      </c>
      <c r="AU50" s="84">
        <v>68</v>
      </c>
      <c r="AV50" s="84">
        <v>422</v>
      </c>
      <c r="AW50" s="55">
        <f t="shared" si="39"/>
        <v>28696</v>
      </c>
      <c r="AX50" s="84">
        <v>16</v>
      </c>
      <c r="AY50" s="84">
        <v>48</v>
      </c>
      <c r="AZ50" s="55">
        <f t="shared" si="40"/>
        <v>768</v>
      </c>
      <c r="BA50" s="84">
        <v>0</v>
      </c>
      <c r="BB50" s="84">
        <v>0</v>
      </c>
      <c r="BC50" s="55">
        <f t="shared" si="41"/>
        <v>0</v>
      </c>
      <c r="BD50" s="84">
        <v>0</v>
      </c>
      <c r="BE50" s="84">
        <v>0</v>
      </c>
      <c r="BF50" s="55">
        <f t="shared" si="42"/>
        <v>0</v>
      </c>
      <c r="BG50" s="84">
        <v>15</v>
      </c>
      <c r="BH50" s="84">
        <v>202</v>
      </c>
      <c r="BI50" s="55">
        <f t="shared" si="43"/>
        <v>3030</v>
      </c>
      <c r="BJ50" s="84">
        <v>0</v>
      </c>
      <c r="BK50" s="84">
        <v>0</v>
      </c>
      <c r="BL50" s="55">
        <f t="shared" si="44"/>
        <v>0</v>
      </c>
      <c r="BM50" s="84">
        <v>103</v>
      </c>
      <c r="BN50" s="84">
        <v>8951</v>
      </c>
      <c r="BO50" s="45">
        <f t="shared" si="45"/>
        <v>921953</v>
      </c>
      <c r="BP50" s="84">
        <v>101</v>
      </c>
      <c r="BQ50" s="84">
        <v>5384</v>
      </c>
      <c r="BR50" s="45">
        <f t="shared" si="46"/>
        <v>543784</v>
      </c>
      <c r="BS50" s="84">
        <v>60</v>
      </c>
      <c r="BT50" s="55">
        <f t="shared" si="47"/>
        <v>695.9333333333333</v>
      </c>
    </row>
    <row r="51" spans="1:72" ht="14.25">
      <c r="A51" s="43" t="s">
        <v>43</v>
      </c>
      <c r="B51" s="84">
        <v>223</v>
      </c>
      <c r="C51" s="84">
        <v>2905</v>
      </c>
      <c r="D51" s="45">
        <f t="shared" si="24"/>
        <v>647815</v>
      </c>
      <c r="E51" s="84">
        <v>84</v>
      </c>
      <c r="F51" s="84">
        <v>194</v>
      </c>
      <c r="G51" s="55">
        <f t="shared" si="25"/>
        <v>16296</v>
      </c>
      <c r="H51" s="84">
        <v>223</v>
      </c>
      <c r="I51" s="84">
        <v>92</v>
      </c>
      <c r="J51" s="55">
        <f t="shared" si="26"/>
        <v>20516</v>
      </c>
      <c r="K51" s="84">
        <v>42</v>
      </c>
      <c r="L51" s="84">
        <v>268</v>
      </c>
      <c r="M51" s="55">
        <f t="shared" si="27"/>
        <v>11256</v>
      </c>
      <c r="N51" s="84">
        <v>0</v>
      </c>
      <c r="O51" s="84">
        <v>0</v>
      </c>
      <c r="P51" s="55">
        <f t="shared" si="28"/>
        <v>0</v>
      </c>
      <c r="Q51" s="84">
        <v>188</v>
      </c>
      <c r="R51" s="84">
        <v>49</v>
      </c>
      <c r="S51" s="55">
        <f t="shared" si="29"/>
        <v>9212</v>
      </c>
      <c r="T51" s="84">
        <v>0</v>
      </c>
      <c r="U51" s="84">
        <v>0</v>
      </c>
      <c r="V51" s="55">
        <f t="shared" si="30"/>
        <v>0</v>
      </c>
      <c r="W51" s="84">
        <v>13</v>
      </c>
      <c r="X51" s="84">
        <v>30</v>
      </c>
      <c r="Y51" s="55">
        <f t="shared" si="31"/>
        <v>390</v>
      </c>
      <c r="Z51" s="84">
        <v>31</v>
      </c>
      <c r="AA51" s="84">
        <v>620</v>
      </c>
      <c r="AB51" s="55">
        <f t="shared" si="32"/>
        <v>19220</v>
      </c>
      <c r="AC51" s="84">
        <v>0</v>
      </c>
      <c r="AD51" s="84">
        <v>0</v>
      </c>
      <c r="AE51" s="55">
        <f t="shared" si="33"/>
        <v>0</v>
      </c>
      <c r="AF51" s="84">
        <v>0</v>
      </c>
      <c r="AG51" s="84">
        <v>0</v>
      </c>
      <c r="AH51" s="55">
        <f t="shared" si="34"/>
        <v>0</v>
      </c>
      <c r="AI51" s="84">
        <v>0</v>
      </c>
      <c r="AJ51" s="84">
        <v>0</v>
      </c>
      <c r="AK51" s="55">
        <f t="shared" si="35"/>
        <v>0</v>
      </c>
      <c r="AL51" s="84">
        <v>0</v>
      </c>
      <c r="AM51" s="84">
        <v>0</v>
      </c>
      <c r="AN51" s="55">
        <f t="shared" si="36"/>
        <v>0</v>
      </c>
      <c r="AO51" s="84">
        <v>0</v>
      </c>
      <c r="AP51" s="84">
        <v>0</v>
      </c>
      <c r="AQ51" s="55">
        <f t="shared" si="37"/>
        <v>0</v>
      </c>
      <c r="AR51" s="84">
        <v>0</v>
      </c>
      <c r="AS51" s="84">
        <v>0</v>
      </c>
      <c r="AT51" s="55">
        <f t="shared" si="38"/>
        <v>0</v>
      </c>
      <c r="AU51" s="84">
        <v>137</v>
      </c>
      <c r="AV51" s="84">
        <v>379</v>
      </c>
      <c r="AW51" s="55">
        <f t="shared" si="39"/>
        <v>51923</v>
      </c>
      <c r="AX51" s="84">
        <v>16</v>
      </c>
      <c r="AY51" s="84">
        <v>48</v>
      </c>
      <c r="AZ51" s="55">
        <f t="shared" si="40"/>
        <v>768</v>
      </c>
      <c r="BA51" s="84">
        <v>1</v>
      </c>
      <c r="BB51" s="84">
        <v>240</v>
      </c>
      <c r="BC51" s="55">
        <f t="shared" si="41"/>
        <v>240</v>
      </c>
      <c r="BD51" s="84">
        <v>0</v>
      </c>
      <c r="BE51" s="84">
        <v>0</v>
      </c>
      <c r="BF51" s="55">
        <f t="shared" si="42"/>
        <v>0</v>
      </c>
      <c r="BG51" s="84">
        <v>0</v>
      </c>
      <c r="BH51" s="84">
        <v>0</v>
      </c>
      <c r="BI51" s="55">
        <f t="shared" si="43"/>
        <v>0</v>
      </c>
      <c r="BJ51" s="84">
        <v>0</v>
      </c>
      <c r="BK51" s="84">
        <v>0</v>
      </c>
      <c r="BL51" s="55">
        <f t="shared" si="44"/>
        <v>0</v>
      </c>
      <c r="BM51" s="84">
        <v>205</v>
      </c>
      <c r="BN51" s="84">
        <v>8580</v>
      </c>
      <c r="BO51" s="45">
        <f t="shared" si="45"/>
        <v>1758900</v>
      </c>
      <c r="BP51" s="84">
        <v>203</v>
      </c>
      <c r="BQ51" s="84">
        <v>5159</v>
      </c>
      <c r="BR51" s="45">
        <f t="shared" si="46"/>
        <v>1047277</v>
      </c>
      <c r="BS51" s="84">
        <v>136</v>
      </c>
      <c r="BT51" s="55">
        <f t="shared" si="47"/>
        <v>582.1569506726457</v>
      </c>
    </row>
    <row r="52" spans="1:72" ht="14.25">
      <c r="A52" s="43" t="s">
        <v>44</v>
      </c>
      <c r="B52" s="84">
        <v>119</v>
      </c>
      <c r="C52" s="84">
        <v>3054</v>
      </c>
      <c r="D52" s="45">
        <f t="shared" si="24"/>
        <v>363426</v>
      </c>
      <c r="E52" s="84">
        <v>58</v>
      </c>
      <c r="F52" s="84">
        <v>225</v>
      </c>
      <c r="G52" s="55">
        <f t="shared" si="25"/>
        <v>13050</v>
      </c>
      <c r="H52" s="84">
        <v>0</v>
      </c>
      <c r="I52" s="84">
        <v>0</v>
      </c>
      <c r="J52" s="55">
        <f t="shared" si="26"/>
        <v>0</v>
      </c>
      <c r="K52" s="84">
        <v>25</v>
      </c>
      <c r="L52" s="84">
        <v>250</v>
      </c>
      <c r="M52" s="55">
        <f t="shared" si="27"/>
        <v>6250</v>
      </c>
      <c r="N52" s="84">
        <v>0</v>
      </c>
      <c r="O52" s="84">
        <v>0</v>
      </c>
      <c r="P52" s="55">
        <f t="shared" si="28"/>
        <v>0</v>
      </c>
      <c r="Q52" s="84">
        <v>103</v>
      </c>
      <c r="R52" s="84">
        <v>84</v>
      </c>
      <c r="S52" s="55">
        <f t="shared" si="29"/>
        <v>8652</v>
      </c>
      <c r="T52" s="84">
        <v>0</v>
      </c>
      <c r="U52" s="84">
        <v>0</v>
      </c>
      <c r="V52" s="55">
        <f t="shared" si="30"/>
        <v>0</v>
      </c>
      <c r="W52" s="84">
        <v>0</v>
      </c>
      <c r="X52" s="84">
        <v>0</v>
      </c>
      <c r="Y52" s="55">
        <f t="shared" si="31"/>
        <v>0</v>
      </c>
      <c r="Z52" s="84">
        <v>27</v>
      </c>
      <c r="AA52" s="84">
        <v>505</v>
      </c>
      <c r="AB52" s="55">
        <f t="shared" si="32"/>
        <v>13635</v>
      </c>
      <c r="AC52" s="84">
        <v>0</v>
      </c>
      <c r="AD52" s="84">
        <v>0</v>
      </c>
      <c r="AE52" s="55">
        <f t="shared" si="33"/>
        <v>0</v>
      </c>
      <c r="AF52" s="84">
        <v>0</v>
      </c>
      <c r="AG52" s="84">
        <v>0</v>
      </c>
      <c r="AH52" s="55">
        <f t="shared" si="34"/>
        <v>0</v>
      </c>
      <c r="AI52" s="84">
        <v>0</v>
      </c>
      <c r="AJ52" s="84">
        <v>0</v>
      </c>
      <c r="AK52" s="55">
        <f t="shared" si="35"/>
        <v>0</v>
      </c>
      <c r="AL52" s="84">
        <v>0</v>
      </c>
      <c r="AM52" s="84">
        <v>0</v>
      </c>
      <c r="AN52" s="55">
        <f t="shared" si="36"/>
        <v>0</v>
      </c>
      <c r="AO52" s="84">
        <v>0</v>
      </c>
      <c r="AP52" s="84">
        <v>0</v>
      </c>
      <c r="AQ52" s="55">
        <f t="shared" si="37"/>
        <v>0</v>
      </c>
      <c r="AR52" s="84">
        <v>0</v>
      </c>
      <c r="AS52" s="84">
        <v>0</v>
      </c>
      <c r="AT52" s="55">
        <f t="shared" si="38"/>
        <v>0</v>
      </c>
      <c r="AU52" s="84">
        <v>63</v>
      </c>
      <c r="AV52" s="84">
        <v>364</v>
      </c>
      <c r="AW52" s="55">
        <f t="shared" si="39"/>
        <v>22932</v>
      </c>
      <c r="AX52" s="84">
        <v>19</v>
      </c>
      <c r="AY52" s="84">
        <v>48</v>
      </c>
      <c r="AZ52" s="55">
        <f t="shared" si="40"/>
        <v>912</v>
      </c>
      <c r="BA52" s="84">
        <v>0</v>
      </c>
      <c r="BB52" s="84">
        <v>0</v>
      </c>
      <c r="BC52" s="55">
        <f t="shared" si="41"/>
        <v>0</v>
      </c>
      <c r="BD52" s="84">
        <v>0</v>
      </c>
      <c r="BE52" s="84">
        <v>0</v>
      </c>
      <c r="BF52" s="55">
        <f t="shared" si="42"/>
        <v>0</v>
      </c>
      <c r="BG52" s="84">
        <v>6</v>
      </c>
      <c r="BH52" s="84">
        <v>100</v>
      </c>
      <c r="BI52" s="55">
        <f t="shared" si="43"/>
        <v>600</v>
      </c>
      <c r="BJ52" s="84">
        <v>0</v>
      </c>
      <c r="BK52" s="84">
        <v>0</v>
      </c>
      <c r="BL52" s="55">
        <f t="shared" si="44"/>
        <v>0</v>
      </c>
      <c r="BM52" s="84">
        <v>124</v>
      </c>
      <c r="BN52" s="84">
        <v>8712</v>
      </c>
      <c r="BO52" s="45">
        <f t="shared" si="45"/>
        <v>1080288</v>
      </c>
      <c r="BP52" s="84">
        <v>121</v>
      </c>
      <c r="BQ52" s="84">
        <v>5386</v>
      </c>
      <c r="BR52" s="45">
        <f t="shared" si="46"/>
        <v>651706</v>
      </c>
      <c r="BS52" s="84">
        <v>76</v>
      </c>
      <c r="BT52" s="55">
        <f t="shared" si="47"/>
        <v>554.8823529411765</v>
      </c>
    </row>
    <row r="53" spans="1:72" ht="14.25">
      <c r="A53" s="43" t="s">
        <v>45</v>
      </c>
      <c r="B53" s="84">
        <v>124</v>
      </c>
      <c r="C53" s="84">
        <v>3342</v>
      </c>
      <c r="D53" s="45">
        <f t="shared" si="24"/>
        <v>414408</v>
      </c>
      <c r="E53" s="84">
        <v>61</v>
      </c>
      <c r="F53" s="84">
        <v>199</v>
      </c>
      <c r="G53" s="55">
        <f t="shared" si="25"/>
        <v>12139</v>
      </c>
      <c r="H53" s="84">
        <v>0</v>
      </c>
      <c r="I53" s="84">
        <v>0</v>
      </c>
      <c r="J53" s="55">
        <f t="shared" si="26"/>
        <v>0</v>
      </c>
      <c r="K53" s="84">
        <v>11</v>
      </c>
      <c r="L53" s="84">
        <v>233</v>
      </c>
      <c r="M53" s="55">
        <f t="shared" si="27"/>
        <v>2563</v>
      </c>
      <c r="N53" s="84">
        <v>0</v>
      </c>
      <c r="O53" s="84">
        <v>0</v>
      </c>
      <c r="P53" s="55">
        <f t="shared" si="28"/>
        <v>0</v>
      </c>
      <c r="Q53" s="84">
        <v>90</v>
      </c>
      <c r="R53" s="84">
        <v>56</v>
      </c>
      <c r="S53" s="55">
        <f t="shared" si="29"/>
        <v>5040</v>
      </c>
      <c r="T53" s="84">
        <v>0</v>
      </c>
      <c r="U53" s="84">
        <v>0</v>
      </c>
      <c r="V53" s="55">
        <f t="shared" si="30"/>
        <v>0</v>
      </c>
      <c r="W53" s="84">
        <v>1</v>
      </c>
      <c r="X53" s="84">
        <v>6</v>
      </c>
      <c r="Y53" s="55">
        <f t="shared" si="31"/>
        <v>6</v>
      </c>
      <c r="Z53" s="84">
        <v>56</v>
      </c>
      <c r="AA53" s="84">
        <v>464</v>
      </c>
      <c r="AB53" s="55">
        <f t="shared" si="32"/>
        <v>25984</v>
      </c>
      <c r="AC53" s="84">
        <v>0</v>
      </c>
      <c r="AD53" s="84">
        <v>0</v>
      </c>
      <c r="AE53" s="55">
        <f t="shared" si="33"/>
        <v>0</v>
      </c>
      <c r="AF53" s="84">
        <v>0</v>
      </c>
      <c r="AG53" s="84">
        <v>0</v>
      </c>
      <c r="AH53" s="55">
        <f t="shared" si="34"/>
        <v>0</v>
      </c>
      <c r="AI53" s="84">
        <v>0</v>
      </c>
      <c r="AJ53" s="84">
        <v>0</v>
      </c>
      <c r="AK53" s="55">
        <f t="shared" si="35"/>
        <v>0</v>
      </c>
      <c r="AL53" s="84">
        <v>0</v>
      </c>
      <c r="AM53" s="84">
        <v>0</v>
      </c>
      <c r="AN53" s="55">
        <f t="shared" si="36"/>
        <v>0</v>
      </c>
      <c r="AO53" s="84">
        <v>0</v>
      </c>
      <c r="AP53" s="84">
        <v>0</v>
      </c>
      <c r="AQ53" s="55">
        <f t="shared" si="37"/>
        <v>0</v>
      </c>
      <c r="AR53" s="84">
        <v>0</v>
      </c>
      <c r="AS53" s="84">
        <v>0</v>
      </c>
      <c r="AT53" s="55">
        <f t="shared" si="38"/>
        <v>0</v>
      </c>
      <c r="AU53" s="84">
        <v>48</v>
      </c>
      <c r="AV53" s="84">
        <v>312</v>
      </c>
      <c r="AW53" s="55">
        <f t="shared" si="39"/>
        <v>14976</v>
      </c>
      <c r="AX53" s="84">
        <v>15</v>
      </c>
      <c r="AY53" s="84">
        <v>50</v>
      </c>
      <c r="AZ53" s="55">
        <f t="shared" si="40"/>
        <v>750</v>
      </c>
      <c r="BA53" s="84">
        <v>0</v>
      </c>
      <c r="BB53" s="84">
        <v>0</v>
      </c>
      <c r="BC53" s="55">
        <f t="shared" si="41"/>
        <v>0</v>
      </c>
      <c r="BD53" s="84">
        <v>0</v>
      </c>
      <c r="BE53" s="84">
        <v>0</v>
      </c>
      <c r="BF53" s="55">
        <f t="shared" si="42"/>
        <v>0</v>
      </c>
      <c r="BG53" s="84">
        <v>2</v>
      </c>
      <c r="BH53" s="84">
        <v>44</v>
      </c>
      <c r="BI53" s="55">
        <f t="shared" si="43"/>
        <v>88</v>
      </c>
      <c r="BJ53" s="84">
        <v>0</v>
      </c>
      <c r="BK53" s="84">
        <v>0</v>
      </c>
      <c r="BL53" s="55">
        <f t="shared" si="44"/>
        <v>0</v>
      </c>
      <c r="BM53" s="84">
        <v>124</v>
      </c>
      <c r="BN53" s="84">
        <v>9693</v>
      </c>
      <c r="BO53" s="45">
        <f t="shared" si="45"/>
        <v>1201932</v>
      </c>
      <c r="BP53" s="84">
        <v>123</v>
      </c>
      <c r="BQ53" s="84">
        <v>5920</v>
      </c>
      <c r="BR53" s="45">
        <f t="shared" si="46"/>
        <v>728160</v>
      </c>
      <c r="BS53" s="84">
        <v>94</v>
      </c>
      <c r="BT53" s="55">
        <f t="shared" si="47"/>
        <v>496.33870967741933</v>
      </c>
    </row>
    <row r="54" spans="1:72" ht="14.25">
      <c r="A54" s="43" t="s">
        <v>46</v>
      </c>
      <c r="B54" s="84">
        <v>175</v>
      </c>
      <c r="C54" s="84">
        <v>3110</v>
      </c>
      <c r="D54" s="45">
        <f t="shared" si="24"/>
        <v>544250</v>
      </c>
      <c r="E54" s="84">
        <v>77</v>
      </c>
      <c r="F54" s="84">
        <v>191</v>
      </c>
      <c r="G54" s="55">
        <f t="shared" si="25"/>
        <v>14707</v>
      </c>
      <c r="H54" s="84">
        <v>175</v>
      </c>
      <c r="I54" s="84">
        <v>102</v>
      </c>
      <c r="J54" s="55">
        <f t="shared" si="26"/>
        <v>17850</v>
      </c>
      <c r="K54" s="84">
        <v>34</v>
      </c>
      <c r="L54" s="84">
        <v>259</v>
      </c>
      <c r="M54" s="55">
        <f t="shared" si="27"/>
        <v>8806</v>
      </c>
      <c r="N54" s="84">
        <v>0</v>
      </c>
      <c r="O54" s="84">
        <v>0</v>
      </c>
      <c r="P54" s="55">
        <f t="shared" si="28"/>
        <v>0</v>
      </c>
      <c r="Q54" s="84">
        <v>106</v>
      </c>
      <c r="R54" s="84">
        <v>55</v>
      </c>
      <c r="S54" s="55">
        <f t="shared" si="29"/>
        <v>5830</v>
      </c>
      <c r="T54" s="84">
        <v>0</v>
      </c>
      <c r="U54" s="84">
        <v>0</v>
      </c>
      <c r="V54" s="55">
        <f t="shared" si="30"/>
        <v>0</v>
      </c>
      <c r="W54" s="84">
        <v>0</v>
      </c>
      <c r="X54" s="84">
        <v>0</v>
      </c>
      <c r="Y54" s="55">
        <f t="shared" si="31"/>
        <v>0</v>
      </c>
      <c r="Z54" s="84">
        <v>63</v>
      </c>
      <c r="AA54" s="84">
        <v>569</v>
      </c>
      <c r="AB54" s="55">
        <f t="shared" si="32"/>
        <v>35847</v>
      </c>
      <c r="AC54" s="84">
        <v>0</v>
      </c>
      <c r="AD54" s="84">
        <v>0</v>
      </c>
      <c r="AE54" s="55">
        <f t="shared" si="33"/>
        <v>0</v>
      </c>
      <c r="AF54" s="84">
        <v>0</v>
      </c>
      <c r="AG54" s="84">
        <v>0</v>
      </c>
      <c r="AH54" s="55">
        <f t="shared" si="34"/>
        <v>0</v>
      </c>
      <c r="AI54" s="84">
        <v>0</v>
      </c>
      <c r="AJ54" s="84">
        <v>0</v>
      </c>
      <c r="AK54" s="55">
        <f t="shared" si="35"/>
        <v>0</v>
      </c>
      <c r="AL54" s="84">
        <v>0</v>
      </c>
      <c r="AM54" s="84">
        <v>0</v>
      </c>
      <c r="AN54" s="55">
        <f t="shared" si="36"/>
        <v>0</v>
      </c>
      <c r="AO54" s="84">
        <v>0</v>
      </c>
      <c r="AP54" s="84">
        <v>0</v>
      </c>
      <c r="AQ54" s="55">
        <f t="shared" si="37"/>
        <v>0</v>
      </c>
      <c r="AR54" s="84">
        <v>0</v>
      </c>
      <c r="AS54" s="84">
        <v>0</v>
      </c>
      <c r="AT54" s="55">
        <f t="shared" si="38"/>
        <v>0</v>
      </c>
      <c r="AU54" s="84">
        <v>83</v>
      </c>
      <c r="AV54" s="84">
        <v>508</v>
      </c>
      <c r="AW54" s="55">
        <f t="shared" si="39"/>
        <v>42164</v>
      </c>
      <c r="AX54" s="84">
        <v>0</v>
      </c>
      <c r="AY54" s="84">
        <v>0</v>
      </c>
      <c r="AZ54" s="55">
        <f t="shared" si="40"/>
        <v>0</v>
      </c>
      <c r="BA54" s="84">
        <v>0</v>
      </c>
      <c r="BB54" s="84">
        <v>0</v>
      </c>
      <c r="BC54" s="55">
        <f t="shared" si="41"/>
        <v>0</v>
      </c>
      <c r="BD54" s="84">
        <v>0</v>
      </c>
      <c r="BE54" s="84">
        <v>0</v>
      </c>
      <c r="BF54" s="55">
        <f t="shared" si="42"/>
        <v>0</v>
      </c>
      <c r="BG54" s="84">
        <v>2</v>
      </c>
      <c r="BH54" s="84">
        <v>130</v>
      </c>
      <c r="BI54" s="55">
        <f t="shared" si="43"/>
        <v>260</v>
      </c>
      <c r="BJ54" s="84">
        <v>0</v>
      </c>
      <c r="BK54" s="84">
        <v>0</v>
      </c>
      <c r="BL54" s="55">
        <f t="shared" si="44"/>
        <v>0</v>
      </c>
      <c r="BM54" s="84">
        <v>162</v>
      </c>
      <c r="BN54" s="84">
        <v>9173</v>
      </c>
      <c r="BO54" s="45">
        <f t="shared" si="45"/>
        <v>1486026</v>
      </c>
      <c r="BP54" s="84">
        <v>162</v>
      </c>
      <c r="BQ54" s="84">
        <v>5463</v>
      </c>
      <c r="BR54" s="45">
        <f t="shared" si="46"/>
        <v>885006</v>
      </c>
      <c r="BS54" s="84">
        <v>108</v>
      </c>
      <c r="BT54" s="55">
        <f t="shared" si="47"/>
        <v>716.9371428571428</v>
      </c>
    </row>
    <row r="55" spans="1:72" ht="14.25">
      <c r="A55" s="43" t="s">
        <v>47</v>
      </c>
      <c r="B55" s="84">
        <v>182</v>
      </c>
      <c r="C55" s="84">
        <v>3051</v>
      </c>
      <c r="D55" s="45">
        <f t="shared" si="24"/>
        <v>555282</v>
      </c>
      <c r="E55" s="84">
        <v>86</v>
      </c>
      <c r="F55" s="84">
        <v>225</v>
      </c>
      <c r="G55" s="55">
        <f t="shared" si="25"/>
        <v>19350</v>
      </c>
      <c r="H55" s="84">
        <v>182</v>
      </c>
      <c r="I55" s="84">
        <v>99</v>
      </c>
      <c r="J55" s="55">
        <f t="shared" si="26"/>
        <v>18018</v>
      </c>
      <c r="K55" s="84">
        <v>26</v>
      </c>
      <c r="L55" s="84">
        <v>259</v>
      </c>
      <c r="M55" s="55">
        <f t="shared" si="27"/>
        <v>6734</v>
      </c>
      <c r="N55" s="84">
        <v>0</v>
      </c>
      <c r="O55" s="84">
        <v>0</v>
      </c>
      <c r="P55" s="55">
        <f t="shared" si="28"/>
        <v>0</v>
      </c>
      <c r="Q55" s="84">
        <v>125</v>
      </c>
      <c r="R55" s="84">
        <v>75</v>
      </c>
      <c r="S55" s="55">
        <f t="shared" si="29"/>
        <v>9375</v>
      </c>
      <c r="T55" s="84">
        <v>0</v>
      </c>
      <c r="U55" s="84">
        <v>0</v>
      </c>
      <c r="V55" s="55">
        <f t="shared" si="30"/>
        <v>0</v>
      </c>
      <c r="W55" s="84">
        <v>0</v>
      </c>
      <c r="X55" s="84">
        <v>0</v>
      </c>
      <c r="Y55" s="55">
        <f t="shared" si="31"/>
        <v>0</v>
      </c>
      <c r="Z55" s="84">
        <v>38</v>
      </c>
      <c r="AA55" s="84">
        <v>655</v>
      </c>
      <c r="AB55" s="55">
        <f t="shared" si="32"/>
        <v>24890</v>
      </c>
      <c r="AC55" s="84">
        <v>0</v>
      </c>
      <c r="AD55" s="84">
        <v>0</v>
      </c>
      <c r="AE55" s="55">
        <f t="shared" si="33"/>
        <v>0</v>
      </c>
      <c r="AF55" s="84">
        <v>0</v>
      </c>
      <c r="AG55" s="84">
        <v>0</v>
      </c>
      <c r="AH55" s="55">
        <f t="shared" si="34"/>
        <v>0</v>
      </c>
      <c r="AI55" s="84">
        <v>0</v>
      </c>
      <c r="AJ55" s="84">
        <v>0</v>
      </c>
      <c r="AK55" s="55">
        <f t="shared" si="35"/>
        <v>0</v>
      </c>
      <c r="AL55" s="84">
        <v>0</v>
      </c>
      <c r="AM55" s="84">
        <v>0</v>
      </c>
      <c r="AN55" s="55">
        <f t="shared" si="36"/>
        <v>0</v>
      </c>
      <c r="AO55" s="84">
        <v>0</v>
      </c>
      <c r="AP55" s="84">
        <v>0</v>
      </c>
      <c r="AQ55" s="55">
        <f t="shared" si="37"/>
        <v>0</v>
      </c>
      <c r="AR55" s="84">
        <v>0</v>
      </c>
      <c r="AS55" s="84">
        <v>0</v>
      </c>
      <c r="AT55" s="55">
        <f t="shared" si="38"/>
        <v>0</v>
      </c>
      <c r="AU55" s="84">
        <v>113</v>
      </c>
      <c r="AV55" s="84">
        <v>528</v>
      </c>
      <c r="AW55" s="55">
        <f t="shared" si="39"/>
        <v>59664</v>
      </c>
      <c r="AX55" s="84">
        <v>0</v>
      </c>
      <c r="AY55" s="84">
        <v>0</v>
      </c>
      <c r="AZ55" s="55">
        <f t="shared" si="40"/>
        <v>0</v>
      </c>
      <c r="BA55" s="84">
        <v>0</v>
      </c>
      <c r="BB55" s="84">
        <v>0</v>
      </c>
      <c r="BC55" s="55">
        <f t="shared" si="41"/>
        <v>0</v>
      </c>
      <c r="BD55" s="84">
        <v>0</v>
      </c>
      <c r="BE55" s="84">
        <v>0</v>
      </c>
      <c r="BF55" s="55">
        <f t="shared" si="42"/>
        <v>0</v>
      </c>
      <c r="BG55" s="84">
        <v>45</v>
      </c>
      <c r="BH55" s="84">
        <v>113</v>
      </c>
      <c r="BI55" s="55">
        <f t="shared" si="43"/>
        <v>5085</v>
      </c>
      <c r="BJ55" s="84">
        <v>0</v>
      </c>
      <c r="BK55" s="84">
        <v>0</v>
      </c>
      <c r="BL55" s="55">
        <f t="shared" si="44"/>
        <v>0</v>
      </c>
      <c r="BM55" s="84">
        <v>166</v>
      </c>
      <c r="BN55" s="84">
        <v>9688</v>
      </c>
      <c r="BO55" s="45">
        <f t="shared" si="45"/>
        <v>1608208</v>
      </c>
      <c r="BP55" s="84">
        <v>165</v>
      </c>
      <c r="BQ55" s="84">
        <v>5755</v>
      </c>
      <c r="BR55" s="45">
        <f t="shared" si="46"/>
        <v>949575</v>
      </c>
      <c r="BS55" s="84">
        <v>121</v>
      </c>
      <c r="BT55" s="55">
        <f t="shared" si="47"/>
        <v>786.3516483516484</v>
      </c>
    </row>
    <row r="56" spans="1:72" ht="14.25">
      <c r="A56" s="43" t="s">
        <v>48</v>
      </c>
      <c r="B56" s="84">
        <v>70</v>
      </c>
      <c r="C56" s="84">
        <v>3329</v>
      </c>
      <c r="D56" s="45">
        <f t="shared" si="24"/>
        <v>233030</v>
      </c>
      <c r="E56" s="84">
        <v>45</v>
      </c>
      <c r="F56" s="84">
        <v>222</v>
      </c>
      <c r="G56" s="55">
        <f t="shared" si="25"/>
        <v>9990</v>
      </c>
      <c r="H56" s="84">
        <v>0</v>
      </c>
      <c r="I56" s="84">
        <v>0</v>
      </c>
      <c r="J56" s="55">
        <f t="shared" si="26"/>
        <v>0</v>
      </c>
      <c r="K56" s="84">
        <v>11</v>
      </c>
      <c r="L56" s="84">
        <v>185</v>
      </c>
      <c r="M56" s="55">
        <f t="shared" si="27"/>
        <v>2035</v>
      </c>
      <c r="N56" s="84">
        <v>0</v>
      </c>
      <c r="O56" s="84">
        <v>0</v>
      </c>
      <c r="P56" s="55">
        <f t="shared" si="28"/>
        <v>0</v>
      </c>
      <c r="Q56" s="84">
        <v>43</v>
      </c>
      <c r="R56" s="84">
        <v>120</v>
      </c>
      <c r="S56" s="55">
        <f t="shared" si="29"/>
        <v>5160</v>
      </c>
      <c r="T56" s="84">
        <v>1</v>
      </c>
      <c r="U56" s="84">
        <v>300</v>
      </c>
      <c r="V56" s="55">
        <f t="shared" si="30"/>
        <v>300</v>
      </c>
      <c r="W56" s="84">
        <v>2</v>
      </c>
      <c r="X56" s="84">
        <v>5</v>
      </c>
      <c r="Y56" s="55">
        <f t="shared" si="31"/>
        <v>10</v>
      </c>
      <c r="Z56" s="84">
        <v>32</v>
      </c>
      <c r="AA56" s="84">
        <v>257</v>
      </c>
      <c r="AB56" s="55">
        <f t="shared" si="32"/>
        <v>8224</v>
      </c>
      <c r="AC56" s="84">
        <v>0</v>
      </c>
      <c r="AD56" s="84">
        <v>0</v>
      </c>
      <c r="AE56" s="55">
        <f t="shared" si="33"/>
        <v>0</v>
      </c>
      <c r="AF56" s="84">
        <v>0</v>
      </c>
      <c r="AG56" s="84">
        <v>0</v>
      </c>
      <c r="AH56" s="55">
        <f t="shared" si="34"/>
        <v>0</v>
      </c>
      <c r="AI56" s="84">
        <v>0</v>
      </c>
      <c r="AJ56" s="84">
        <v>0</v>
      </c>
      <c r="AK56" s="55">
        <f t="shared" si="35"/>
        <v>0</v>
      </c>
      <c r="AL56" s="84">
        <v>0</v>
      </c>
      <c r="AM56" s="84">
        <v>0</v>
      </c>
      <c r="AN56" s="55">
        <f t="shared" si="36"/>
        <v>0</v>
      </c>
      <c r="AO56" s="84">
        <v>0</v>
      </c>
      <c r="AP56" s="84">
        <v>0</v>
      </c>
      <c r="AQ56" s="55">
        <f t="shared" si="37"/>
        <v>0</v>
      </c>
      <c r="AR56" s="84">
        <v>0</v>
      </c>
      <c r="AS56" s="84">
        <v>0</v>
      </c>
      <c r="AT56" s="55">
        <f t="shared" si="38"/>
        <v>0</v>
      </c>
      <c r="AU56" s="84">
        <v>17</v>
      </c>
      <c r="AV56" s="84">
        <v>284</v>
      </c>
      <c r="AW56" s="55">
        <f t="shared" si="39"/>
        <v>4828</v>
      </c>
      <c r="AX56" s="84">
        <v>45</v>
      </c>
      <c r="AY56" s="84">
        <v>57</v>
      </c>
      <c r="AZ56" s="55">
        <f t="shared" si="40"/>
        <v>2565</v>
      </c>
      <c r="BA56" s="84">
        <v>0</v>
      </c>
      <c r="BB56" s="84">
        <v>0</v>
      </c>
      <c r="BC56" s="55">
        <f t="shared" si="41"/>
        <v>0</v>
      </c>
      <c r="BD56" s="84">
        <v>0</v>
      </c>
      <c r="BE56" s="84">
        <v>0</v>
      </c>
      <c r="BF56" s="55">
        <f t="shared" si="42"/>
        <v>0</v>
      </c>
      <c r="BG56" s="84">
        <v>0</v>
      </c>
      <c r="BH56" s="84">
        <v>0</v>
      </c>
      <c r="BI56" s="55">
        <f t="shared" si="43"/>
        <v>0</v>
      </c>
      <c r="BJ56" s="84">
        <v>0</v>
      </c>
      <c r="BK56" s="84">
        <v>0</v>
      </c>
      <c r="BL56" s="55">
        <f t="shared" si="44"/>
        <v>0</v>
      </c>
      <c r="BM56" s="84">
        <v>69</v>
      </c>
      <c r="BN56" s="84">
        <v>9711</v>
      </c>
      <c r="BO56" s="45">
        <f t="shared" si="45"/>
        <v>670059</v>
      </c>
      <c r="BP56" s="84">
        <v>68</v>
      </c>
      <c r="BQ56" s="84">
        <v>5754</v>
      </c>
      <c r="BR56" s="45">
        <f t="shared" si="46"/>
        <v>391272</v>
      </c>
      <c r="BS56" s="84">
        <v>59</v>
      </c>
      <c r="BT56" s="55">
        <f t="shared" si="47"/>
        <v>473.0285714285714</v>
      </c>
    </row>
    <row r="57" spans="1:72" ht="14.25">
      <c r="A57" s="43" t="s">
        <v>49</v>
      </c>
      <c r="B57" s="84">
        <v>52</v>
      </c>
      <c r="C57" s="84">
        <v>2931</v>
      </c>
      <c r="D57" s="45">
        <f t="shared" si="24"/>
        <v>152412</v>
      </c>
      <c r="E57" s="84">
        <v>21</v>
      </c>
      <c r="F57" s="84">
        <v>212</v>
      </c>
      <c r="G57" s="55">
        <f t="shared" si="25"/>
        <v>4452</v>
      </c>
      <c r="H57" s="84">
        <v>0</v>
      </c>
      <c r="I57" s="84">
        <v>0</v>
      </c>
      <c r="J57" s="55">
        <f t="shared" si="26"/>
        <v>0</v>
      </c>
      <c r="K57" s="84">
        <v>10</v>
      </c>
      <c r="L57" s="84">
        <v>169</v>
      </c>
      <c r="M57" s="55">
        <f t="shared" si="27"/>
        <v>1690</v>
      </c>
      <c r="N57" s="84">
        <v>0</v>
      </c>
      <c r="O57" s="84">
        <v>0</v>
      </c>
      <c r="P57" s="55">
        <f t="shared" si="28"/>
        <v>0</v>
      </c>
      <c r="Q57" s="84">
        <v>36</v>
      </c>
      <c r="R57" s="84">
        <v>80</v>
      </c>
      <c r="S57" s="55">
        <f t="shared" si="29"/>
        <v>2880</v>
      </c>
      <c r="T57" s="84">
        <v>0</v>
      </c>
      <c r="U57" s="84">
        <v>0</v>
      </c>
      <c r="V57" s="55">
        <f t="shared" si="30"/>
        <v>0</v>
      </c>
      <c r="W57" s="84">
        <v>0</v>
      </c>
      <c r="X57" s="84">
        <v>0</v>
      </c>
      <c r="Y57" s="55">
        <f t="shared" si="31"/>
        <v>0</v>
      </c>
      <c r="Z57" s="84">
        <v>16</v>
      </c>
      <c r="AA57" s="84">
        <v>237</v>
      </c>
      <c r="AB57" s="55">
        <f t="shared" si="32"/>
        <v>3792</v>
      </c>
      <c r="AC57" s="84">
        <v>0</v>
      </c>
      <c r="AD57" s="84">
        <v>0</v>
      </c>
      <c r="AE57" s="55">
        <f t="shared" si="33"/>
        <v>0</v>
      </c>
      <c r="AF57" s="84">
        <v>0</v>
      </c>
      <c r="AG57" s="84">
        <v>0</v>
      </c>
      <c r="AH57" s="55">
        <f t="shared" si="34"/>
        <v>0</v>
      </c>
      <c r="AI57" s="84">
        <v>0</v>
      </c>
      <c r="AJ57" s="84">
        <v>0</v>
      </c>
      <c r="AK57" s="55">
        <f t="shared" si="35"/>
        <v>0</v>
      </c>
      <c r="AL57" s="84">
        <v>0</v>
      </c>
      <c r="AM57" s="84">
        <v>0</v>
      </c>
      <c r="AN57" s="55">
        <f t="shared" si="36"/>
        <v>0</v>
      </c>
      <c r="AO57" s="84">
        <v>0</v>
      </c>
      <c r="AP57" s="84">
        <v>0</v>
      </c>
      <c r="AQ57" s="55">
        <f t="shared" si="37"/>
        <v>0</v>
      </c>
      <c r="AR57" s="84">
        <v>0</v>
      </c>
      <c r="AS57" s="84">
        <v>0</v>
      </c>
      <c r="AT57" s="55">
        <f t="shared" si="38"/>
        <v>0</v>
      </c>
      <c r="AU57" s="84">
        <v>10</v>
      </c>
      <c r="AV57" s="84">
        <v>49</v>
      </c>
      <c r="AW57" s="55">
        <f t="shared" si="39"/>
        <v>490</v>
      </c>
      <c r="AX57" s="84">
        <v>27</v>
      </c>
      <c r="AY57" s="84">
        <v>40</v>
      </c>
      <c r="AZ57" s="55">
        <f t="shared" si="40"/>
        <v>1080</v>
      </c>
      <c r="BA57" s="84">
        <v>0</v>
      </c>
      <c r="BB57" s="84">
        <v>0</v>
      </c>
      <c r="BC57" s="55">
        <f t="shared" si="41"/>
        <v>0</v>
      </c>
      <c r="BD57" s="84">
        <v>0</v>
      </c>
      <c r="BE57" s="84">
        <v>0</v>
      </c>
      <c r="BF57" s="55">
        <f t="shared" si="42"/>
        <v>0</v>
      </c>
      <c r="BG57" s="84">
        <v>0</v>
      </c>
      <c r="BH57" s="84">
        <v>0</v>
      </c>
      <c r="BI57" s="55">
        <f t="shared" si="43"/>
        <v>0</v>
      </c>
      <c r="BJ57" s="84">
        <v>0</v>
      </c>
      <c r="BK57" s="84">
        <v>0</v>
      </c>
      <c r="BL57" s="55">
        <f t="shared" si="44"/>
        <v>0</v>
      </c>
      <c r="BM57" s="84">
        <v>51</v>
      </c>
      <c r="BN57" s="84">
        <v>8148</v>
      </c>
      <c r="BO57" s="45">
        <f t="shared" si="45"/>
        <v>415548</v>
      </c>
      <c r="BP57" s="84">
        <v>51</v>
      </c>
      <c r="BQ57" s="84">
        <v>4670</v>
      </c>
      <c r="BR57" s="45">
        <f t="shared" si="46"/>
        <v>238170</v>
      </c>
      <c r="BS57" s="84">
        <v>29</v>
      </c>
      <c r="BT57" s="55">
        <f t="shared" si="47"/>
        <v>276.61538461538464</v>
      </c>
    </row>
    <row r="58" spans="1:72" ht="14.25">
      <c r="A58" s="43" t="s">
        <v>50</v>
      </c>
      <c r="B58" s="84">
        <v>36</v>
      </c>
      <c r="C58" s="84">
        <v>2985</v>
      </c>
      <c r="D58" s="45">
        <f t="shared" si="24"/>
        <v>107460</v>
      </c>
      <c r="E58" s="84">
        <v>21</v>
      </c>
      <c r="F58" s="84">
        <v>198</v>
      </c>
      <c r="G58" s="55">
        <f t="shared" si="25"/>
        <v>4158</v>
      </c>
      <c r="H58" s="84">
        <v>0</v>
      </c>
      <c r="I58" s="84">
        <v>0</v>
      </c>
      <c r="J58" s="55">
        <f t="shared" si="26"/>
        <v>0</v>
      </c>
      <c r="K58" s="84">
        <v>12</v>
      </c>
      <c r="L58" s="84">
        <v>94</v>
      </c>
      <c r="M58" s="55">
        <f t="shared" si="27"/>
        <v>1128</v>
      </c>
      <c r="N58" s="84">
        <v>0</v>
      </c>
      <c r="O58" s="84">
        <v>0</v>
      </c>
      <c r="P58" s="55">
        <f t="shared" si="28"/>
        <v>0</v>
      </c>
      <c r="Q58" s="84">
        <v>26</v>
      </c>
      <c r="R58" s="84">
        <v>98</v>
      </c>
      <c r="S58" s="55">
        <f t="shared" si="29"/>
        <v>2548</v>
      </c>
      <c r="T58" s="84">
        <v>0</v>
      </c>
      <c r="U58" s="84">
        <v>0</v>
      </c>
      <c r="V58" s="55">
        <f t="shared" si="30"/>
        <v>0</v>
      </c>
      <c r="W58" s="84">
        <v>6</v>
      </c>
      <c r="X58" s="84">
        <v>117</v>
      </c>
      <c r="Y58" s="55">
        <f t="shared" si="31"/>
        <v>702</v>
      </c>
      <c r="Z58" s="84">
        <v>17</v>
      </c>
      <c r="AA58" s="84">
        <v>229</v>
      </c>
      <c r="AB58" s="55">
        <f t="shared" si="32"/>
        <v>3893</v>
      </c>
      <c r="AC58" s="84">
        <v>0</v>
      </c>
      <c r="AD58" s="84">
        <v>0</v>
      </c>
      <c r="AE58" s="55">
        <f t="shared" si="33"/>
        <v>0</v>
      </c>
      <c r="AF58" s="84">
        <v>0</v>
      </c>
      <c r="AG58" s="84">
        <v>0</v>
      </c>
      <c r="AH58" s="55">
        <f t="shared" si="34"/>
        <v>0</v>
      </c>
      <c r="AI58" s="84">
        <v>0</v>
      </c>
      <c r="AJ58" s="84">
        <v>0</v>
      </c>
      <c r="AK58" s="55">
        <f t="shared" si="35"/>
        <v>0</v>
      </c>
      <c r="AL58" s="84">
        <v>0</v>
      </c>
      <c r="AM58" s="84">
        <v>0</v>
      </c>
      <c r="AN58" s="55">
        <f t="shared" si="36"/>
        <v>0</v>
      </c>
      <c r="AO58" s="84">
        <v>0</v>
      </c>
      <c r="AP58" s="84">
        <v>0</v>
      </c>
      <c r="AQ58" s="55">
        <f t="shared" si="37"/>
        <v>0</v>
      </c>
      <c r="AR58" s="84">
        <v>0</v>
      </c>
      <c r="AS58" s="84">
        <v>0</v>
      </c>
      <c r="AT58" s="55">
        <f t="shared" si="38"/>
        <v>0</v>
      </c>
      <c r="AU58" s="84">
        <v>0</v>
      </c>
      <c r="AV58" s="84">
        <v>0</v>
      </c>
      <c r="AW58" s="55">
        <f t="shared" si="39"/>
        <v>0</v>
      </c>
      <c r="AX58" s="84">
        <v>25</v>
      </c>
      <c r="AY58" s="84">
        <v>59</v>
      </c>
      <c r="AZ58" s="55">
        <f t="shared" si="40"/>
        <v>1475</v>
      </c>
      <c r="BA58" s="84">
        <v>0</v>
      </c>
      <c r="BB58" s="84">
        <v>0</v>
      </c>
      <c r="BC58" s="55">
        <f t="shared" si="41"/>
        <v>0</v>
      </c>
      <c r="BD58" s="84">
        <v>0</v>
      </c>
      <c r="BE58" s="84">
        <v>0</v>
      </c>
      <c r="BF58" s="55">
        <f t="shared" si="42"/>
        <v>0</v>
      </c>
      <c r="BG58" s="84">
        <v>0</v>
      </c>
      <c r="BH58" s="84">
        <v>0</v>
      </c>
      <c r="BI58" s="55">
        <f t="shared" si="43"/>
        <v>0</v>
      </c>
      <c r="BJ58" s="84">
        <v>0</v>
      </c>
      <c r="BK58" s="84">
        <v>0</v>
      </c>
      <c r="BL58" s="55">
        <f t="shared" si="44"/>
        <v>0</v>
      </c>
      <c r="BM58" s="84">
        <v>37</v>
      </c>
      <c r="BN58" s="84">
        <v>8812</v>
      </c>
      <c r="BO58" s="45">
        <f t="shared" si="45"/>
        <v>326044</v>
      </c>
      <c r="BP58" s="84">
        <v>37</v>
      </c>
      <c r="BQ58" s="84">
        <v>5252</v>
      </c>
      <c r="BR58" s="45">
        <f t="shared" si="46"/>
        <v>194324</v>
      </c>
      <c r="BS58" s="84">
        <v>26</v>
      </c>
      <c r="BT58" s="55">
        <f t="shared" si="47"/>
        <v>386.22222222222223</v>
      </c>
    </row>
    <row r="61" spans="1:72" s="52" customFormat="1" ht="11.25">
      <c r="A61" s="58" t="s">
        <v>94</v>
      </c>
      <c r="B61" s="59">
        <f>SUM(B5:B41)</f>
        <v>15987</v>
      </c>
      <c r="C61" s="58" t="s">
        <v>94</v>
      </c>
      <c r="D61" s="51">
        <f>SUM(D5:D41)</f>
        <v>50314147</v>
      </c>
      <c r="F61" s="58" t="s">
        <v>94</v>
      </c>
      <c r="G61" s="57">
        <f>SUM(G5:G41)</f>
        <v>1513251</v>
      </c>
      <c r="I61" s="58" t="s">
        <v>94</v>
      </c>
      <c r="J61" s="57">
        <f>SUM(J5:J41)</f>
        <v>4405975</v>
      </c>
      <c r="L61" s="58" t="s">
        <v>94</v>
      </c>
      <c r="M61" s="57">
        <f>SUM(M5:M41)</f>
        <v>695106</v>
      </c>
      <c r="O61" s="58" t="s">
        <v>94</v>
      </c>
      <c r="P61" s="57">
        <f>SUM(P5:P41)</f>
        <v>0</v>
      </c>
      <c r="R61" s="58" t="s">
        <v>94</v>
      </c>
      <c r="S61" s="57">
        <f>SUM(S5:S41)</f>
        <v>919835</v>
      </c>
      <c r="U61" s="58" t="s">
        <v>94</v>
      </c>
      <c r="V61" s="57">
        <f>SUM(V5:V41)</f>
        <v>18597</v>
      </c>
      <c r="X61" s="58" t="s">
        <v>94</v>
      </c>
      <c r="Y61" s="57">
        <f>SUM(Y5:Y41)</f>
        <v>32791</v>
      </c>
      <c r="AA61" s="58" t="s">
        <v>94</v>
      </c>
      <c r="AB61" s="57">
        <f>SUM(AB5:AB41)</f>
        <v>2476693</v>
      </c>
      <c r="AD61" s="58" t="s">
        <v>94</v>
      </c>
      <c r="AE61" s="57">
        <f>SUM(AE5:AE41)</f>
        <v>0</v>
      </c>
      <c r="AG61" s="58" t="s">
        <v>94</v>
      </c>
      <c r="AH61" s="57">
        <f>SUM(AH5:AH41)</f>
        <v>0</v>
      </c>
      <c r="AJ61" s="58" t="s">
        <v>94</v>
      </c>
      <c r="AK61" s="57">
        <f>SUM(AK5:AK41)</f>
        <v>0</v>
      </c>
      <c r="AM61" s="58" t="s">
        <v>94</v>
      </c>
      <c r="AN61" s="57">
        <f>SUM(AN5:AN41)</f>
        <v>0</v>
      </c>
      <c r="AP61" s="58" t="s">
        <v>94</v>
      </c>
      <c r="AQ61" s="57">
        <f>SUM(AQ5:AQ41)</f>
        <v>0</v>
      </c>
      <c r="AS61" s="58" t="s">
        <v>94</v>
      </c>
      <c r="AT61" s="57">
        <f>SUM(AT5:AT41)</f>
        <v>0</v>
      </c>
      <c r="AV61" s="58" t="s">
        <v>94</v>
      </c>
      <c r="AW61" s="57">
        <f>SUM(AW5:AW41)</f>
        <v>6167844</v>
      </c>
      <c r="AY61" s="58" t="s">
        <v>94</v>
      </c>
      <c r="AZ61" s="57">
        <f>SUM(AZ5:AZ41)</f>
        <v>18622</v>
      </c>
      <c r="BB61" s="58" t="s">
        <v>94</v>
      </c>
      <c r="BC61" s="57">
        <f>SUM(BC5:BC41)</f>
        <v>5825</v>
      </c>
      <c r="BE61" s="58" t="s">
        <v>94</v>
      </c>
      <c r="BF61" s="57">
        <f>SUM(BF5:BF41)</f>
        <v>6755</v>
      </c>
      <c r="BH61" s="58" t="s">
        <v>94</v>
      </c>
      <c r="BI61" s="57">
        <f>SUM(BI5:BI41)</f>
        <v>74970</v>
      </c>
      <c r="BK61" s="58" t="s">
        <v>94</v>
      </c>
      <c r="BL61" s="57">
        <f>SUM(BL5:BL41)</f>
        <v>0</v>
      </c>
      <c r="BN61" s="58" t="s">
        <v>94</v>
      </c>
      <c r="BO61" s="51">
        <f>SUM(BO5:BO41)</f>
        <v>146108675</v>
      </c>
      <c r="BQ61" s="58" t="s">
        <v>94</v>
      </c>
      <c r="BR61" s="51">
        <f>SUM(BR5:BR41)</f>
        <v>88994699</v>
      </c>
      <c r="BS61" s="58" t="s">
        <v>94</v>
      </c>
      <c r="BT61" s="57">
        <f>SUM(G61:BL61)</f>
        <v>16336264</v>
      </c>
    </row>
    <row r="62" spans="1:72" s="52" customFormat="1" ht="11.25">
      <c r="A62" s="58" t="s">
        <v>93</v>
      </c>
      <c r="B62" s="59">
        <f>SUM(B43:B58)</f>
        <v>1895</v>
      </c>
      <c r="C62" s="58" t="s">
        <v>93</v>
      </c>
      <c r="D62" s="51">
        <f>SUM(D43:D58)</f>
        <v>5759772</v>
      </c>
      <c r="F62" s="58" t="s">
        <v>93</v>
      </c>
      <c r="G62" s="57">
        <f>SUM(G43:G58)</f>
        <v>178050</v>
      </c>
      <c r="I62" s="58" t="s">
        <v>93</v>
      </c>
      <c r="J62" s="57">
        <f>SUM(J43:J58)</f>
        <v>191278</v>
      </c>
      <c r="L62" s="58" t="s">
        <v>93</v>
      </c>
      <c r="M62" s="57">
        <f>SUM(M43:M58)</f>
        <v>78743</v>
      </c>
      <c r="O62" s="58" t="s">
        <v>93</v>
      </c>
      <c r="P62" s="57">
        <f>SUM(P43:P58)</f>
        <v>0</v>
      </c>
      <c r="R62" s="58" t="s">
        <v>93</v>
      </c>
      <c r="S62" s="57">
        <f>SUM(S43:S58)</f>
        <v>83808</v>
      </c>
      <c r="U62" s="58" t="s">
        <v>93</v>
      </c>
      <c r="V62" s="57">
        <f>SUM(V43:V58)</f>
        <v>920</v>
      </c>
      <c r="X62" s="58" t="s">
        <v>93</v>
      </c>
      <c r="Y62" s="57">
        <f>SUM(Y43:Y58)</f>
        <v>1248</v>
      </c>
      <c r="AA62" s="58" t="s">
        <v>93</v>
      </c>
      <c r="AB62" s="57">
        <f>SUM(AB43:AB58)</f>
        <v>243803</v>
      </c>
      <c r="AD62" s="58" t="s">
        <v>93</v>
      </c>
      <c r="AE62" s="57">
        <f>SUM(AE43:AE58)</f>
        <v>0</v>
      </c>
      <c r="AG62" s="58" t="s">
        <v>93</v>
      </c>
      <c r="AH62" s="57">
        <f>SUM(AH43:AH58)</f>
        <v>0</v>
      </c>
      <c r="AJ62" s="58" t="s">
        <v>93</v>
      </c>
      <c r="AK62" s="57">
        <f>SUM(AK43:AK58)</f>
        <v>0</v>
      </c>
      <c r="AM62" s="58" t="s">
        <v>93</v>
      </c>
      <c r="AN62" s="57">
        <f>SUM(AN43:AN58)</f>
        <v>0</v>
      </c>
      <c r="AP62" s="58" t="s">
        <v>93</v>
      </c>
      <c r="AQ62" s="57">
        <f>SUM(AQ43:AQ58)</f>
        <v>0</v>
      </c>
      <c r="AS62" s="58" t="s">
        <v>93</v>
      </c>
      <c r="AT62" s="57">
        <f>SUM(AT43:AT58)</f>
        <v>0</v>
      </c>
      <c r="AV62" s="58" t="s">
        <v>93</v>
      </c>
      <c r="AW62" s="57">
        <f>SUM(AW43:AW58)</f>
        <v>475223</v>
      </c>
      <c r="AY62" s="58" t="s">
        <v>93</v>
      </c>
      <c r="AZ62" s="57">
        <f>SUM(AZ43:AZ58)</f>
        <v>17686</v>
      </c>
      <c r="BB62" s="58" t="s">
        <v>93</v>
      </c>
      <c r="BC62" s="57">
        <f>SUM(BC43:BC58)</f>
        <v>2287</v>
      </c>
      <c r="BE62" s="58" t="s">
        <v>93</v>
      </c>
      <c r="BF62" s="57">
        <f>SUM(BF43:BF58)</f>
        <v>0</v>
      </c>
      <c r="BH62" s="58" t="s">
        <v>93</v>
      </c>
      <c r="BI62" s="57">
        <f>SUM(BI43:BI58)</f>
        <v>9297</v>
      </c>
      <c r="BK62" s="58" t="s">
        <v>93</v>
      </c>
      <c r="BL62" s="57">
        <f>SUM(BL43:BL58)</f>
        <v>0</v>
      </c>
      <c r="BN62" s="58" t="s">
        <v>93</v>
      </c>
      <c r="BO62" s="51">
        <f>SUM(BO43:BO58)</f>
        <v>16666070</v>
      </c>
      <c r="BQ62" s="58" t="s">
        <v>93</v>
      </c>
      <c r="BR62" s="51">
        <f>SUM(BR43:BR58)</f>
        <v>9808512</v>
      </c>
      <c r="BS62" s="58" t="s">
        <v>93</v>
      </c>
      <c r="BT62" s="57">
        <f>SUM(G62:BL62)</f>
        <v>1282343</v>
      </c>
    </row>
    <row r="63" spans="1:72" s="52" customFormat="1" ht="11.25">
      <c r="A63" s="58" t="s">
        <v>95</v>
      </c>
      <c r="B63" s="59">
        <f>SUM(B61:B62)</f>
        <v>17882</v>
      </c>
      <c r="C63" s="58" t="s">
        <v>95</v>
      </c>
      <c r="D63" s="51">
        <f>SUM(D61:D62)</f>
        <v>56073919</v>
      </c>
      <c r="F63" s="58" t="s">
        <v>95</v>
      </c>
      <c r="G63" s="57">
        <f>SUM(G61:G62)</f>
        <v>1691301</v>
      </c>
      <c r="I63" s="58" t="s">
        <v>95</v>
      </c>
      <c r="J63" s="57">
        <f>SUM(J61:J62)</f>
        <v>4597253</v>
      </c>
      <c r="L63" s="58" t="s">
        <v>95</v>
      </c>
      <c r="M63" s="57">
        <f>SUM(M61:M62)</f>
        <v>773849</v>
      </c>
      <c r="O63" s="58" t="s">
        <v>95</v>
      </c>
      <c r="P63" s="57">
        <f>SUM(P61:P62)</f>
        <v>0</v>
      </c>
      <c r="R63" s="58" t="s">
        <v>95</v>
      </c>
      <c r="S63" s="57">
        <f>SUM(S61:S62)</f>
        <v>1003643</v>
      </c>
      <c r="U63" s="58" t="s">
        <v>95</v>
      </c>
      <c r="V63" s="57">
        <f>SUM(V61:V62)</f>
        <v>19517</v>
      </c>
      <c r="X63" s="58" t="s">
        <v>95</v>
      </c>
      <c r="Y63" s="57">
        <f>SUM(Y61:Y62)</f>
        <v>34039</v>
      </c>
      <c r="AA63" s="58" t="s">
        <v>95</v>
      </c>
      <c r="AB63" s="57">
        <f>SUM(AB61:AB62)</f>
        <v>2720496</v>
      </c>
      <c r="AD63" s="58" t="s">
        <v>95</v>
      </c>
      <c r="AE63" s="57">
        <f>SUM(AE61:AE62)</f>
        <v>0</v>
      </c>
      <c r="AG63" s="58" t="s">
        <v>95</v>
      </c>
      <c r="AH63" s="57">
        <f>SUM(AH61:AH62)</f>
        <v>0</v>
      </c>
      <c r="AJ63" s="58" t="s">
        <v>95</v>
      </c>
      <c r="AK63" s="57">
        <f>SUM(AK61:AK62)</f>
        <v>0</v>
      </c>
      <c r="AM63" s="58" t="s">
        <v>95</v>
      </c>
      <c r="AN63" s="57">
        <f>SUM(AN61:AN62)</f>
        <v>0</v>
      </c>
      <c r="AP63" s="58" t="s">
        <v>95</v>
      </c>
      <c r="AQ63" s="57">
        <f>SUM(AQ61:AQ62)</f>
        <v>0</v>
      </c>
      <c r="AS63" s="58" t="s">
        <v>95</v>
      </c>
      <c r="AT63" s="57">
        <f>SUM(AT61:AT62)</f>
        <v>0</v>
      </c>
      <c r="AV63" s="58" t="s">
        <v>95</v>
      </c>
      <c r="AW63" s="57">
        <f>SUM(AW61:AW62)</f>
        <v>6643067</v>
      </c>
      <c r="AY63" s="58" t="s">
        <v>95</v>
      </c>
      <c r="AZ63" s="57">
        <f>SUM(AZ61:AZ62)</f>
        <v>36308</v>
      </c>
      <c r="BB63" s="58" t="s">
        <v>95</v>
      </c>
      <c r="BC63" s="57">
        <f>SUM(BC61:BC62)</f>
        <v>8112</v>
      </c>
      <c r="BE63" s="58" t="s">
        <v>95</v>
      </c>
      <c r="BF63" s="57">
        <f>SUM(BF61:BF62)</f>
        <v>6755</v>
      </c>
      <c r="BH63" s="58" t="s">
        <v>95</v>
      </c>
      <c r="BI63" s="57">
        <f>SUM(BI61:BI62)</f>
        <v>84267</v>
      </c>
      <c r="BK63" s="58" t="s">
        <v>95</v>
      </c>
      <c r="BL63" s="57">
        <f>SUM(BL61:BL62)</f>
        <v>0</v>
      </c>
      <c r="BN63" s="58" t="s">
        <v>95</v>
      </c>
      <c r="BO63" s="51">
        <f>SUM(BO61:BO62)</f>
        <v>162774745</v>
      </c>
      <c r="BQ63" s="58" t="s">
        <v>95</v>
      </c>
      <c r="BR63" s="51">
        <f>SUM(BR61:BR62)</f>
        <v>98803211</v>
      </c>
      <c r="BS63" s="58" t="s">
        <v>95</v>
      </c>
      <c r="BT63" s="57">
        <f>SUM(BT61:BT62)</f>
        <v>17618607</v>
      </c>
    </row>
    <row r="64" spans="1:72" s="52" customFormat="1" ht="11.25">
      <c r="A64" s="58" t="s">
        <v>96</v>
      </c>
      <c r="B64" s="59">
        <f>B4+B63</f>
        <v>25657</v>
      </c>
      <c r="C64" s="58" t="s">
        <v>96</v>
      </c>
      <c r="D64" s="51">
        <f>D4+D63</f>
        <v>80572944</v>
      </c>
      <c r="F64" s="58" t="s">
        <v>96</v>
      </c>
      <c r="G64" s="57">
        <f>G4+G63</f>
        <v>2292378</v>
      </c>
      <c r="I64" s="58" t="s">
        <v>96</v>
      </c>
      <c r="J64" s="57">
        <f>J4+J63</f>
        <v>8469203</v>
      </c>
      <c r="L64" s="58" t="s">
        <v>96</v>
      </c>
      <c r="M64" s="57">
        <f>M4+M63</f>
        <v>987755</v>
      </c>
      <c r="O64" s="58" t="s">
        <v>96</v>
      </c>
      <c r="P64" s="57">
        <f>P4+P63</f>
        <v>0</v>
      </c>
      <c r="R64" s="58" t="s">
        <v>96</v>
      </c>
      <c r="S64" s="57">
        <f>S4+S63</f>
        <v>2087726</v>
      </c>
      <c r="U64" s="58" t="s">
        <v>96</v>
      </c>
      <c r="V64" s="57">
        <f>V4+V63</f>
        <v>24797</v>
      </c>
      <c r="X64" s="58" t="s">
        <v>96</v>
      </c>
      <c r="Y64" s="57">
        <f>Y4+Y63</f>
        <v>118840</v>
      </c>
      <c r="AA64" s="58" t="s">
        <v>96</v>
      </c>
      <c r="AB64" s="57">
        <f>AB4+AB63</f>
        <v>3401616</v>
      </c>
      <c r="AD64" s="58" t="s">
        <v>96</v>
      </c>
      <c r="AE64" s="57">
        <f>AE4+AE63</f>
        <v>0</v>
      </c>
      <c r="AG64" s="58" t="s">
        <v>96</v>
      </c>
      <c r="AH64" s="57">
        <f>AH4+AH63</f>
        <v>0</v>
      </c>
      <c r="AJ64" s="58" t="s">
        <v>96</v>
      </c>
      <c r="AK64" s="57">
        <f>AK4+AK63</f>
        <v>0</v>
      </c>
      <c r="AM64" s="58" t="s">
        <v>96</v>
      </c>
      <c r="AN64" s="57">
        <f>AN4+AN63</f>
        <v>0</v>
      </c>
      <c r="AP64" s="58" t="s">
        <v>96</v>
      </c>
      <c r="AQ64" s="57">
        <f>AQ4+AQ63</f>
        <v>0</v>
      </c>
      <c r="AS64" s="58" t="s">
        <v>96</v>
      </c>
      <c r="AT64" s="57">
        <f>AT4+AT63</f>
        <v>0</v>
      </c>
      <c r="AV64" s="58" t="s">
        <v>96</v>
      </c>
      <c r="AW64" s="57">
        <f>AW4+AW63</f>
        <v>9961607</v>
      </c>
      <c r="AY64" s="58" t="s">
        <v>96</v>
      </c>
      <c r="AZ64" s="57">
        <f>AZ4+AZ63</f>
        <v>38048</v>
      </c>
      <c r="BB64" s="58" t="s">
        <v>96</v>
      </c>
      <c r="BC64" s="57">
        <f>BC4+BC63</f>
        <v>14589</v>
      </c>
      <c r="BE64" s="58" t="s">
        <v>96</v>
      </c>
      <c r="BF64" s="57">
        <f>BF4+BF63</f>
        <v>14701</v>
      </c>
      <c r="BH64" s="58" t="s">
        <v>96</v>
      </c>
      <c r="BI64" s="57">
        <f>BI4+BI63</f>
        <v>196192</v>
      </c>
      <c r="BK64" s="58" t="s">
        <v>96</v>
      </c>
      <c r="BL64" s="57">
        <f>BL4+BL63</f>
        <v>0</v>
      </c>
      <c r="BN64" s="58" t="s">
        <v>96</v>
      </c>
      <c r="BO64" s="51">
        <f>BO4+BO63</f>
        <v>237168113</v>
      </c>
      <c r="BQ64" s="58" t="s">
        <v>96</v>
      </c>
      <c r="BR64" s="51">
        <f>BR4+BR63</f>
        <v>147084036</v>
      </c>
      <c r="BS64" s="58" t="s">
        <v>96</v>
      </c>
      <c r="BT64" s="57">
        <f>SUM(G64:BL64)</f>
        <v>27607452</v>
      </c>
    </row>
    <row r="67" spans="5:6" ht="14.25">
      <c r="E67" s="115" t="s">
        <v>167</v>
      </c>
      <c r="F67" s="115"/>
    </row>
    <row r="68" spans="5:6" ht="14.25">
      <c r="E68" s="115" t="s">
        <v>165</v>
      </c>
      <c r="F68" s="115"/>
    </row>
    <row r="69" spans="5:7" ht="14.25">
      <c r="E69" s="82"/>
      <c r="F69" s="81" t="s">
        <v>94</v>
      </c>
      <c r="G69" s="83">
        <f>G61+J61+M61+S61</f>
        <v>7534167</v>
      </c>
    </row>
    <row r="70" spans="5:7" ht="14.25">
      <c r="E70" s="82"/>
      <c r="F70" s="81" t="s">
        <v>93</v>
      </c>
      <c r="G70" s="83">
        <f>G62+J62+M62+S62</f>
        <v>531879</v>
      </c>
    </row>
    <row r="71" spans="5:7" ht="14.25">
      <c r="E71" s="82"/>
      <c r="F71" s="81" t="s">
        <v>95</v>
      </c>
      <c r="G71" s="83">
        <f>G63+J63+M63+S63</f>
        <v>8066046</v>
      </c>
    </row>
    <row r="72" spans="5:7" ht="14.25">
      <c r="E72" s="82"/>
      <c r="F72" s="81" t="s">
        <v>96</v>
      </c>
      <c r="G72" s="83">
        <f>G64+J64+M64+S64</f>
        <v>13837062</v>
      </c>
    </row>
    <row r="73" spans="6:7" ht="14.25">
      <c r="F73" s="81" t="s">
        <v>0</v>
      </c>
      <c r="G73" s="83">
        <f>G4+J4+M4+S4</f>
        <v>5771016</v>
      </c>
    </row>
    <row r="74" spans="5:6" ht="14.25">
      <c r="E74" s="115" t="s">
        <v>166</v>
      </c>
      <c r="F74" s="115"/>
    </row>
    <row r="75" spans="5:6" ht="14.25">
      <c r="E75" s="115" t="s">
        <v>165</v>
      </c>
      <c r="F75" s="115"/>
    </row>
    <row r="76" spans="5:7" ht="14.25">
      <c r="E76" s="82"/>
      <c r="F76" s="81" t="s">
        <v>94</v>
      </c>
      <c r="G76" s="80">
        <f>ROUND((G69/B61)*100,-2)</f>
        <v>47100</v>
      </c>
    </row>
    <row r="77" spans="5:7" ht="14.25">
      <c r="E77" s="82"/>
      <c r="F77" s="81" t="s">
        <v>93</v>
      </c>
      <c r="G77" s="80">
        <f>ROUND((G70/B62)*100,-2)</f>
        <v>28100</v>
      </c>
    </row>
    <row r="78" spans="5:7" ht="14.25">
      <c r="E78" s="82"/>
      <c r="F78" s="81" t="s">
        <v>95</v>
      </c>
      <c r="G78" s="80">
        <f>ROUND((G71/B63)*100,-2)</f>
        <v>45100</v>
      </c>
    </row>
    <row r="79" spans="5:7" ht="14.25">
      <c r="E79" s="82"/>
      <c r="F79" s="81" t="s">
        <v>96</v>
      </c>
      <c r="G79" s="80">
        <f>ROUND((G72/B64)*100,-2)</f>
        <v>53900</v>
      </c>
    </row>
    <row r="80" spans="6:7" ht="14.25">
      <c r="F80" s="81" t="s">
        <v>0</v>
      </c>
      <c r="G80" s="80">
        <f>ROUND((G73/B4)*100,-2)</f>
        <v>74200</v>
      </c>
    </row>
  </sheetData>
  <sheetProtection/>
  <mergeCells count="51">
    <mergeCell ref="BO2:BO3"/>
    <mergeCell ref="BR2:BR3"/>
    <mergeCell ref="AZ2:AZ3"/>
    <mergeCell ref="D2:D3"/>
    <mergeCell ref="AT2:AT3"/>
    <mergeCell ref="AQ2:AQ3"/>
    <mergeCell ref="AN2:AN3"/>
    <mergeCell ref="AK2:AK3"/>
    <mergeCell ref="AC2:AD2"/>
    <mergeCell ref="BI2:BI3"/>
    <mergeCell ref="BF2:BF3"/>
    <mergeCell ref="BC2:BC3"/>
    <mergeCell ref="AF2:AG2"/>
    <mergeCell ref="AI2:AJ2"/>
    <mergeCell ref="AO2:AP2"/>
    <mergeCell ref="BM2:BN2"/>
    <mergeCell ref="BP2:BQ2"/>
    <mergeCell ref="BT2:BT3"/>
    <mergeCell ref="AU2:AV2"/>
    <mergeCell ref="AX2:AY2"/>
    <mergeCell ref="BA2:BB2"/>
    <mergeCell ref="BD2:BE2"/>
    <mergeCell ref="BG2:BH2"/>
    <mergeCell ref="BJ2:BK2"/>
    <mergeCell ref="BL2:BL3"/>
    <mergeCell ref="B2:C2"/>
    <mergeCell ref="E2:F2"/>
    <mergeCell ref="H2:I2"/>
    <mergeCell ref="K2:L2"/>
    <mergeCell ref="N2:O2"/>
    <mergeCell ref="Q2:R2"/>
    <mergeCell ref="G2:G3"/>
    <mergeCell ref="P2:P3"/>
    <mergeCell ref="M2:M3"/>
    <mergeCell ref="AR2:AS2"/>
    <mergeCell ref="T2:U2"/>
    <mergeCell ref="W2:X2"/>
    <mergeCell ref="Z2:AA2"/>
    <mergeCell ref="AE2:AE3"/>
    <mergeCell ref="AW2:AW3"/>
    <mergeCell ref="AL2:AM2"/>
    <mergeCell ref="AH2:AH3"/>
    <mergeCell ref="Y2:Y3"/>
    <mergeCell ref="V2:V3"/>
    <mergeCell ref="AB2:AB3"/>
    <mergeCell ref="J2:J3"/>
    <mergeCell ref="E67:F67"/>
    <mergeCell ref="E68:F68"/>
    <mergeCell ref="E74:F74"/>
    <mergeCell ref="E75:F75"/>
    <mergeCell ref="S2:S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P60"/>
  <sheetViews>
    <sheetView zoomScalePageLayoutView="0" workbookViewId="0" topLeftCell="A1">
      <selection activeCell="J8" sqref="J8"/>
    </sheetView>
  </sheetViews>
  <sheetFormatPr defaultColWidth="9.00390625" defaultRowHeight="13.5"/>
  <cols>
    <col min="1" max="1" width="16.125" style="0" customWidth="1"/>
    <col min="2" max="2" width="5.25390625" style="0" customWidth="1"/>
    <col min="3" max="3" width="2.25390625" style="0" customWidth="1"/>
    <col min="4" max="4" width="5.00390625" style="0" customWidth="1"/>
    <col min="5" max="5" width="3.625" style="63" customWidth="1"/>
    <col min="6" max="38" width="9.125" style="0" bestFit="1" customWidth="1"/>
    <col min="39" max="39" width="14.375" style="0" customWidth="1"/>
  </cols>
  <sheetData>
    <row r="1" spans="6:39" ht="24" customHeight="1">
      <c r="F1" s="64" t="s">
        <v>132</v>
      </c>
      <c r="G1" s="64" t="s">
        <v>99</v>
      </c>
      <c r="H1" s="64" t="s">
        <v>100</v>
      </c>
      <c r="I1" s="64" t="s">
        <v>101</v>
      </c>
      <c r="J1" s="64" t="s">
        <v>102</v>
      </c>
      <c r="K1" s="64" t="s">
        <v>103</v>
      </c>
      <c r="L1" s="64" t="s">
        <v>104</v>
      </c>
      <c r="M1" s="64" t="s">
        <v>105</v>
      </c>
      <c r="N1" s="64" t="s">
        <v>106</v>
      </c>
      <c r="O1" s="64" t="s">
        <v>107</v>
      </c>
      <c r="P1" s="64" t="s">
        <v>108</v>
      </c>
      <c r="Q1" s="64" t="s">
        <v>109</v>
      </c>
      <c r="R1" s="64" t="s">
        <v>110</v>
      </c>
      <c r="S1" s="64" t="s">
        <v>111</v>
      </c>
      <c r="T1" s="64" t="s">
        <v>112</v>
      </c>
      <c r="U1" s="64" t="s">
        <v>113</v>
      </c>
      <c r="V1" s="64" t="s">
        <v>114</v>
      </c>
      <c r="W1" s="64" t="s">
        <v>115</v>
      </c>
      <c r="X1" s="64" t="s">
        <v>116</v>
      </c>
      <c r="Y1" s="64" t="s">
        <v>117</v>
      </c>
      <c r="Z1" s="64" t="s">
        <v>118</v>
      </c>
      <c r="AA1" s="64" t="s">
        <v>119</v>
      </c>
      <c r="AB1" s="64" t="s">
        <v>120</v>
      </c>
      <c r="AC1" s="64" t="s">
        <v>121</v>
      </c>
      <c r="AD1" s="64" t="s">
        <v>122</v>
      </c>
      <c r="AE1" s="64" t="s">
        <v>123</v>
      </c>
      <c r="AF1" s="64" t="s">
        <v>124</v>
      </c>
      <c r="AG1" s="64" t="s">
        <v>125</v>
      </c>
      <c r="AH1" s="64" t="s">
        <v>126</v>
      </c>
      <c r="AI1" s="64" t="s">
        <v>127</v>
      </c>
      <c r="AJ1" s="64" t="s">
        <v>128</v>
      </c>
      <c r="AK1" s="64" t="s">
        <v>129</v>
      </c>
      <c r="AL1" s="64" t="s">
        <v>130</v>
      </c>
      <c r="AM1" s="64" t="s">
        <v>131</v>
      </c>
    </row>
    <row r="2" spans="1:39" s="68" customFormat="1" ht="14.25">
      <c r="A2" s="48" t="s">
        <v>0</v>
      </c>
      <c r="B2" s="65">
        <v>41</v>
      </c>
      <c r="C2" s="65" t="s">
        <v>189</v>
      </c>
      <c r="D2" s="65">
        <v>0</v>
      </c>
      <c r="E2" s="66"/>
      <c r="F2" s="67">
        <v>7775</v>
      </c>
      <c r="G2" s="67">
        <v>0</v>
      </c>
      <c r="H2" s="67">
        <v>12</v>
      </c>
      <c r="I2" s="67">
        <v>19</v>
      </c>
      <c r="J2" s="67">
        <v>238</v>
      </c>
      <c r="K2" s="67">
        <v>364</v>
      </c>
      <c r="L2" s="67">
        <v>414</v>
      </c>
      <c r="M2" s="67">
        <v>510</v>
      </c>
      <c r="N2" s="67">
        <v>468</v>
      </c>
      <c r="O2" s="67">
        <v>431</v>
      </c>
      <c r="P2" s="67">
        <v>418</v>
      </c>
      <c r="Q2" s="67">
        <v>480</v>
      </c>
      <c r="R2" s="67">
        <v>448</v>
      </c>
      <c r="S2" s="67">
        <v>465</v>
      </c>
      <c r="T2" s="67">
        <v>403</v>
      </c>
      <c r="U2" s="67">
        <v>341</v>
      </c>
      <c r="V2" s="67">
        <v>383</v>
      </c>
      <c r="W2" s="67">
        <v>365</v>
      </c>
      <c r="X2" s="67">
        <v>392</v>
      </c>
      <c r="Y2" s="67">
        <v>362</v>
      </c>
      <c r="Z2" s="67">
        <v>229</v>
      </c>
      <c r="AA2" s="67">
        <v>184</v>
      </c>
      <c r="AB2" s="67">
        <v>178</v>
      </c>
      <c r="AC2" s="67">
        <v>193</v>
      </c>
      <c r="AD2" s="67">
        <v>156</v>
      </c>
      <c r="AE2" s="67">
        <v>189</v>
      </c>
      <c r="AF2" s="67">
        <v>41</v>
      </c>
      <c r="AG2" s="67">
        <v>29</v>
      </c>
      <c r="AH2" s="67">
        <v>33</v>
      </c>
      <c r="AI2" s="67">
        <v>13</v>
      </c>
      <c r="AJ2" s="67">
        <v>17</v>
      </c>
      <c r="AK2" s="67">
        <v>0</v>
      </c>
      <c r="AL2" s="67">
        <v>0</v>
      </c>
      <c r="AM2" s="67">
        <v>3824923</v>
      </c>
    </row>
    <row r="3" spans="1:39" ht="14.25">
      <c r="A3" s="43" t="s">
        <v>6</v>
      </c>
      <c r="B3" s="88">
        <v>40</v>
      </c>
      <c r="C3" s="88" t="s">
        <v>189</v>
      </c>
      <c r="D3" s="88">
        <v>5</v>
      </c>
      <c r="E3" s="62"/>
      <c r="F3" s="87">
        <v>1171</v>
      </c>
      <c r="G3" s="87">
        <v>0</v>
      </c>
      <c r="H3" s="87">
        <v>1</v>
      </c>
      <c r="I3" s="87">
        <v>1</v>
      </c>
      <c r="J3" s="87">
        <v>50</v>
      </c>
      <c r="K3" s="87">
        <v>50</v>
      </c>
      <c r="L3" s="87">
        <v>60</v>
      </c>
      <c r="M3" s="87">
        <v>100</v>
      </c>
      <c r="N3" s="87">
        <v>69</v>
      </c>
      <c r="O3" s="87">
        <v>61</v>
      </c>
      <c r="P3" s="87">
        <v>58</v>
      </c>
      <c r="Q3" s="87">
        <v>69</v>
      </c>
      <c r="R3" s="87">
        <v>69</v>
      </c>
      <c r="S3" s="87">
        <v>77</v>
      </c>
      <c r="T3" s="87">
        <v>45</v>
      </c>
      <c r="U3" s="87">
        <v>60</v>
      </c>
      <c r="V3" s="87">
        <v>77</v>
      </c>
      <c r="W3" s="87">
        <v>58</v>
      </c>
      <c r="X3" s="87">
        <v>43</v>
      </c>
      <c r="Y3" s="87">
        <v>41</v>
      </c>
      <c r="Z3" s="87">
        <v>16</v>
      </c>
      <c r="AA3" s="87">
        <v>33</v>
      </c>
      <c r="AB3" s="87">
        <v>33</v>
      </c>
      <c r="AC3" s="87">
        <v>36</v>
      </c>
      <c r="AD3" s="87">
        <v>38</v>
      </c>
      <c r="AE3" s="87">
        <v>25</v>
      </c>
      <c r="AF3" s="87">
        <v>1</v>
      </c>
      <c r="AG3" s="87">
        <v>0</v>
      </c>
      <c r="AH3" s="87">
        <v>0</v>
      </c>
      <c r="AI3" s="87">
        <v>0</v>
      </c>
      <c r="AJ3" s="87">
        <v>0</v>
      </c>
      <c r="AK3" s="87">
        <v>0</v>
      </c>
      <c r="AL3" s="87">
        <v>0</v>
      </c>
      <c r="AM3" s="87">
        <v>568950</v>
      </c>
    </row>
    <row r="4" spans="1:39" ht="14.25">
      <c r="A4" s="43" t="s">
        <v>8</v>
      </c>
      <c r="B4" s="88">
        <v>39</v>
      </c>
      <c r="C4" s="88" t="s">
        <v>189</v>
      </c>
      <c r="D4" s="88">
        <v>8</v>
      </c>
      <c r="E4" s="62"/>
      <c r="F4" s="87">
        <v>1023</v>
      </c>
      <c r="G4" s="87">
        <v>0</v>
      </c>
      <c r="H4" s="87">
        <v>3</v>
      </c>
      <c r="I4" s="87">
        <v>4</v>
      </c>
      <c r="J4" s="87">
        <v>55</v>
      </c>
      <c r="K4" s="87">
        <v>65</v>
      </c>
      <c r="L4" s="87">
        <v>72</v>
      </c>
      <c r="M4" s="87">
        <v>58</v>
      </c>
      <c r="N4" s="87">
        <v>51</v>
      </c>
      <c r="O4" s="87">
        <v>50</v>
      </c>
      <c r="P4" s="87">
        <v>58</v>
      </c>
      <c r="Q4" s="87">
        <v>64</v>
      </c>
      <c r="R4" s="87">
        <v>62</v>
      </c>
      <c r="S4" s="87">
        <v>46</v>
      </c>
      <c r="T4" s="87">
        <v>49</v>
      </c>
      <c r="U4" s="87">
        <v>70</v>
      </c>
      <c r="V4" s="87">
        <v>57</v>
      </c>
      <c r="W4" s="87">
        <v>44</v>
      </c>
      <c r="X4" s="87">
        <v>33</v>
      </c>
      <c r="Y4" s="87">
        <v>40</v>
      </c>
      <c r="Z4" s="87">
        <v>19</v>
      </c>
      <c r="AA4" s="87">
        <v>19</v>
      </c>
      <c r="AB4" s="87">
        <v>13</v>
      </c>
      <c r="AC4" s="87">
        <v>23</v>
      </c>
      <c r="AD4" s="87">
        <v>29</v>
      </c>
      <c r="AE4" s="87">
        <v>36</v>
      </c>
      <c r="AF4" s="87">
        <v>2</v>
      </c>
      <c r="AG4" s="87">
        <v>0</v>
      </c>
      <c r="AH4" s="87">
        <v>0</v>
      </c>
      <c r="AI4" s="87">
        <v>0</v>
      </c>
      <c r="AJ4" s="87">
        <v>1</v>
      </c>
      <c r="AK4" s="87">
        <v>0</v>
      </c>
      <c r="AL4" s="87">
        <v>0</v>
      </c>
      <c r="AM4" s="87">
        <v>487610</v>
      </c>
    </row>
    <row r="5" spans="1:39" ht="14.25">
      <c r="A5" s="43" t="s">
        <v>9</v>
      </c>
      <c r="B5" s="88">
        <v>42</v>
      </c>
      <c r="C5" s="88" t="s">
        <v>189</v>
      </c>
      <c r="D5" s="88">
        <v>1</v>
      </c>
      <c r="E5" s="62"/>
      <c r="F5" s="87">
        <v>961</v>
      </c>
      <c r="G5" s="87">
        <v>0</v>
      </c>
      <c r="H5" s="87">
        <v>2</v>
      </c>
      <c r="I5" s="87">
        <v>7</v>
      </c>
      <c r="J5" s="87">
        <v>33</v>
      </c>
      <c r="K5" s="87">
        <v>39</v>
      </c>
      <c r="L5" s="87">
        <v>67</v>
      </c>
      <c r="M5" s="87">
        <v>46</v>
      </c>
      <c r="N5" s="87">
        <v>30</v>
      </c>
      <c r="O5" s="87">
        <v>27</v>
      </c>
      <c r="P5" s="87">
        <v>36</v>
      </c>
      <c r="Q5" s="87">
        <v>43</v>
      </c>
      <c r="R5" s="87">
        <v>56</v>
      </c>
      <c r="S5" s="87">
        <v>61</v>
      </c>
      <c r="T5" s="87">
        <v>82</v>
      </c>
      <c r="U5" s="87">
        <v>50</v>
      </c>
      <c r="V5" s="87">
        <v>52</v>
      </c>
      <c r="W5" s="87">
        <v>46</v>
      </c>
      <c r="X5" s="87">
        <v>56</v>
      </c>
      <c r="Y5" s="87">
        <v>66</v>
      </c>
      <c r="Z5" s="87">
        <v>26</v>
      </c>
      <c r="AA5" s="87">
        <v>20</v>
      </c>
      <c r="AB5" s="87">
        <v>34</v>
      </c>
      <c r="AC5" s="87">
        <v>28</v>
      </c>
      <c r="AD5" s="87">
        <v>23</v>
      </c>
      <c r="AE5" s="87">
        <v>31</v>
      </c>
      <c r="AF5" s="87">
        <v>0</v>
      </c>
      <c r="AG5" s="87">
        <v>0</v>
      </c>
      <c r="AH5" s="87">
        <v>0</v>
      </c>
      <c r="AI5" s="87">
        <v>0</v>
      </c>
      <c r="AJ5" s="87">
        <v>0</v>
      </c>
      <c r="AK5" s="87">
        <v>0</v>
      </c>
      <c r="AL5" s="87">
        <v>0</v>
      </c>
      <c r="AM5" s="87">
        <v>485626</v>
      </c>
    </row>
    <row r="6" spans="1:39" ht="14.25">
      <c r="A6" s="43" t="s">
        <v>10</v>
      </c>
      <c r="B6" s="88">
        <v>40</v>
      </c>
      <c r="C6" s="88" t="s">
        <v>189</v>
      </c>
      <c r="D6" s="88">
        <v>6</v>
      </c>
      <c r="E6" s="62"/>
      <c r="F6" s="87">
        <v>340</v>
      </c>
      <c r="G6" s="87">
        <v>0</v>
      </c>
      <c r="H6" s="87">
        <v>0</v>
      </c>
      <c r="I6" s="87">
        <v>1</v>
      </c>
      <c r="J6" s="87">
        <v>16</v>
      </c>
      <c r="K6" s="87">
        <v>23</v>
      </c>
      <c r="L6" s="87">
        <v>17</v>
      </c>
      <c r="M6" s="87">
        <v>22</v>
      </c>
      <c r="N6" s="87">
        <v>19</v>
      </c>
      <c r="O6" s="87">
        <v>16</v>
      </c>
      <c r="P6" s="87">
        <v>11</v>
      </c>
      <c r="Q6" s="87">
        <v>10</v>
      </c>
      <c r="R6" s="87">
        <v>14</v>
      </c>
      <c r="S6" s="87">
        <v>27</v>
      </c>
      <c r="T6" s="87">
        <v>16</v>
      </c>
      <c r="U6" s="87">
        <v>16</v>
      </c>
      <c r="V6" s="87">
        <v>25</v>
      </c>
      <c r="W6" s="87">
        <v>34</v>
      </c>
      <c r="X6" s="87">
        <v>19</v>
      </c>
      <c r="Y6" s="87">
        <v>15</v>
      </c>
      <c r="Z6" s="87">
        <v>3</v>
      </c>
      <c r="AA6" s="87">
        <v>8</v>
      </c>
      <c r="AB6" s="87">
        <v>9</v>
      </c>
      <c r="AC6" s="87">
        <v>8</v>
      </c>
      <c r="AD6" s="87">
        <v>8</v>
      </c>
      <c r="AE6" s="87">
        <v>2</v>
      </c>
      <c r="AF6" s="87">
        <v>1</v>
      </c>
      <c r="AG6" s="87">
        <v>0</v>
      </c>
      <c r="AH6" s="87">
        <v>0</v>
      </c>
      <c r="AI6" s="87">
        <v>0</v>
      </c>
      <c r="AJ6" s="87">
        <v>0</v>
      </c>
      <c r="AK6" s="87">
        <v>0</v>
      </c>
      <c r="AL6" s="87">
        <v>0</v>
      </c>
      <c r="AM6" s="87">
        <v>165658</v>
      </c>
    </row>
    <row r="7" spans="1:39" ht="14.25">
      <c r="A7" s="43" t="s">
        <v>11</v>
      </c>
      <c r="B7" s="88">
        <v>40</v>
      </c>
      <c r="C7" s="88" t="s">
        <v>189</v>
      </c>
      <c r="D7" s="88">
        <v>6</v>
      </c>
      <c r="E7" s="62"/>
      <c r="F7" s="87">
        <v>382</v>
      </c>
      <c r="G7" s="87">
        <v>0</v>
      </c>
      <c r="H7" s="87">
        <v>5</v>
      </c>
      <c r="I7" s="87">
        <v>4</v>
      </c>
      <c r="J7" s="87">
        <v>34</v>
      </c>
      <c r="K7" s="87">
        <v>23</v>
      </c>
      <c r="L7" s="87">
        <v>15</v>
      </c>
      <c r="M7" s="87">
        <v>22</v>
      </c>
      <c r="N7" s="87">
        <v>17</v>
      </c>
      <c r="O7" s="87">
        <v>12</v>
      </c>
      <c r="P7" s="87">
        <v>17</v>
      </c>
      <c r="Q7" s="87">
        <v>12</v>
      </c>
      <c r="R7" s="87">
        <v>16</v>
      </c>
      <c r="S7" s="87">
        <v>16</v>
      </c>
      <c r="T7" s="87">
        <v>11</v>
      </c>
      <c r="U7" s="87">
        <v>31</v>
      </c>
      <c r="V7" s="87">
        <v>22</v>
      </c>
      <c r="W7" s="87">
        <v>18</v>
      </c>
      <c r="X7" s="87">
        <v>22</v>
      </c>
      <c r="Y7" s="87">
        <v>21</v>
      </c>
      <c r="Z7" s="87">
        <v>7</v>
      </c>
      <c r="AA7" s="87">
        <v>7</v>
      </c>
      <c r="AB7" s="87">
        <v>10</v>
      </c>
      <c r="AC7" s="87">
        <v>16</v>
      </c>
      <c r="AD7" s="87">
        <v>6</v>
      </c>
      <c r="AE7" s="87">
        <v>9</v>
      </c>
      <c r="AF7" s="87">
        <v>8</v>
      </c>
      <c r="AG7" s="87">
        <v>1</v>
      </c>
      <c r="AH7" s="87">
        <v>0</v>
      </c>
      <c r="AI7" s="87">
        <v>0</v>
      </c>
      <c r="AJ7" s="87">
        <v>0</v>
      </c>
      <c r="AK7" s="87">
        <v>0</v>
      </c>
      <c r="AL7" s="87">
        <v>0</v>
      </c>
      <c r="AM7" s="87">
        <v>186000</v>
      </c>
    </row>
    <row r="8" spans="1:39" ht="14.25">
      <c r="A8" s="43" t="s">
        <v>12</v>
      </c>
      <c r="B8" s="88">
        <v>40</v>
      </c>
      <c r="C8" s="88" t="s">
        <v>189</v>
      </c>
      <c r="D8" s="88">
        <v>4</v>
      </c>
      <c r="E8" s="62"/>
      <c r="F8" s="87">
        <v>736</v>
      </c>
      <c r="G8" s="87">
        <v>0</v>
      </c>
      <c r="H8" s="87">
        <v>3</v>
      </c>
      <c r="I8" s="87">
        <v>1</v>
      </c>
      <c r="J8" s="87">
        <v>25</v>
      </c>
      <c r="K8" s="87">
        <v>43</v>
      </c>
      <c r="L8" s="87">
        <v>49</v>
      </c>
      <c r="M8" s="87">
        <v>53</v>
      </c>
      <c r="N8" s="87">
        <v>46</v>
      </c>
      <c r="O8" s="87">
        <v>47</v>
      </c>
      <c r="P8" s="87">
        <v>33</v>
      </c>
      <c r="Q8" s="87">
        <v>32</v>
      </c>
      <c r="R8" s="87">
        <v>50</v>
      </c>
      <c r="S8" s="87">
        <v>40</v>
      </c>
      <c r="T8" s="87">
        <v>42</v>
      </c>
      <c r="U8" s="87">
        <v>58</v>
      </c>
      <c r="V8" s="87">
        <v>34</v>
      </c>
      <c r="W8" s="87">
        <v>19</v>
      </c>
      <c r="X8" s="87">
        <v>19</v>
      </c>
      <c r="Y8" s="87">
        <v>13</v>
      </c>
      <c r="Z8" s="87">
        <v>5</v>
      </c>
      <c r="AA8" s="87">
        <v>8</v>
      </c>
      <c r="AB8" s="87">
        <v>13</v>
      </c>
      <c r="AC8" s="87">
        <v>15</v>
      </c>
      <c r="AD8" s="87">
        <v>15</v>
      </c>
      <c r="AE8" s="87">
        <v>30</v>
      </c>
      <c r="AF8" s="87">
        <v>2</v>
      </c>
      <c r="AG8" s="87">
        <v>18</v>
      </c>
      <c r="AH8" s="87">
        <v>7</v>
      </c>
      <c r="AI8" s="87">
        <v>6</v>
      </c>
      <c r="AJ8" s="87">
        <v>6</v>
      </c>
      <c r="AK8" s="87">
        <v>4</v>
      </c>
      <c r="AL8" s="87">
        <v>0</v>
      </c>
      <c r="AM8" s="87">
        <v>356896</v>
      </c>
    </row>
    <row r="9" spans="1:39" ht="14.25">
      <c r="A9" s="43" t="s">
        <v>13</v>
      </c>
      <c r="B9" s="88">
        <v>43</v>
      </c>
      <c r="C9" s="88" t="s">
        <v>189</v>
      </c>
      <c r="D9" s="88">
        <v>2</v>
      </c>
      <c r="E9" s="62"/>
      <c r="F9" s="87">
        <v>596</v>
      </c>
      <c r="G9" s="87">
        <v>0</v>
      </c>
      <c r="H9" s="87">
        <v>1</v>
      </c>
      <c r="I9" s="87">
        <v>1</v>
      </c>
      <c r="J9" s="87">
        <v>20</v>
      </c>
      <c r="K9" s="87">
        <v>21</v>
      </c>
      <c r="L9" s="87">
        <v>25</v>
      </c>
      <c r="M9" s="87">
        <v>18</v>
      </c>
      <c r="N9" s="87">
        <v>15</v>
      </c>
      <c r="O9" s="87">
        <v>18</v>
      </c>
      <c r="P9" s="87">
        <v>24</v>
      </c>
      <c r="Q9" s="87">
        <v>25</v>
      </c>
      <c r="R9" s="87">
        <v>42</v>
      </c>
      <c r="S9" s="87">
        <v>44</v>
      </c>
      <c r="T9" s="87">
        <v>62</v>
      </c>
      <c r="U9" s="87">
        <v>46</v>
      </c>
      <c r="V9" s="87">
        <v>39</v>
      </c>
      <c r="W9" s="87">
        <v>31</v>
      </c>
      <c r="X9" s="87">
        <v>24</v>
      </c>
      <c r="Y9" s="87">
        <v>21</v>
      </c>
      <c r="Z9" s="87">
        <v>12</v>
      </c>
      <c r="AA9" s="87">
        <v>20</v>
      </c>
      <c r="AB9" s="87">
        <v>15</v>
      </c>
      <c r="AC9" s="87">
        <v>27</v>
      </c>
      <c r="AD9" s="87">
        <v>17</v>
      </c>
      <c r="AE9" s="87">
        <v>21</v>
      </c>
      <c r="AF9" s="87">
        <v>7</v>
      </c>
      <c r="AG9" s="87">
        <v>0</v>
      </c>
      <c r="AH9" s="87">
        <v>0</v>
      </c>
      <c r="AI9" s="87">
        <v>0</v>
      </c>
      <c r="AJ9" s="87">
        <v>0</v>
      </c>
      <c r="AK9" s="87">
        <v>0</v>
      </c>
      <c r="AL9" s="87">
        <v>0</v>
      </c>
      <c r="AM9" s="87">
        <v>308725</v>
      </c>
    </row>
    <row r="10" spans="1:39" ht="14.25">
      <c r="A10" s="43" t="s">
        <v>14</v>
      </c>
      <c r="B10" s="88">
        <v>41</v>
      </c>
      <c r="C10" s="88" t="s">
        <v>189</v>
      </c>
      <c r="D10" s="88">
        <v>1</v>
      </c>
      <c r="E10" s="62"/>
      <c r="F10" s="87">
        <v>330</v>
      </c>
      <c r="G10" s="87">
        <v>0</v>
      </c>
      <c r="H10" s="87">
        <v>0</v>
      </c>
      <c r="I10" s="87">
        <v>2</v>
      </c>
      <c r="J10" s="87">
        <v>14</v>
      </c>
      <c r="K10" s="87">
        <v>22</v>
      </c>
      <c r="L10" s="87">
        <v>15</v>
      </c>
      <c r="M10" s="87">
        <v>23</v>
      </c>
      <c r="N10" s="87">
        <v>19</v>
      </c>
      <c r="O10" s="87">
        <v>13</v>
      </c>
      <c r="P10" s="87">
        <v>16</v>
      </c>
      <c r="Q10" s="87">
        <v>9</v>
      </c>
      <c r="R10" s="87">
        <v>6</v>
      </c>
      <c r="S10" s="87">
        <v>12</v>
      </c>
      <c r="T10" s="87">
        <v>26</v>
      </c>
      <c r="U10" s="87">
        <v>28</v>
      </c>
      <c r="V10" s="87">
        <v>27</v>
      </c>
      <c r="W10" s="87">
        <v>18</v>
      </c>
      <c r="X10" s="87">
        <v>24</v>
      </c>
      <c r="Y10" s="87">
        <v>10</v>
      </c>
      <c r="Z10" s="87">
        <v>7</v>
      </c>
      <c r="AA10" s="87">
        <v>2</v>
      </c>
      <c r="AB10" s="87">
        <v>8</v>
      </c>
      <c r="AC10" s="87">
        <v>8</v>
      </c>
      <c r="AD10" s="87">
        <v>5</v>
      </c>
      <c r="AE10" s="87">
        <v>11</v>
      </c>
      <c r="AF10" s="87">
        <v>5</v>
      </c>
      <c r="AG10" s="87">
        <v>0</v>
      </c>
      <c r="AH10" s="87">
        <v>0</v>
      </c>
      <c r="AI10" s="87">
        <v>0</v>
      </c>
      <c r="AJ10" s="87">
        <v>0</v>
      </c>
      <c r="AK10" s="87">
        <v>0</v>
      </c>
      <c r="AL10" s="87">
        <v>0</v>
      </c>
      <c r="AM10" s="87">
        <v>162552</v>
      </c>
    </row>
    <row r="11" spans="1:39" ht="14.25">
      <c r="A11" s="43" t="s">
        <v>15</v>
      </c>
      <c r="B11" s="88">
        <v>40</v>
      </c>
      <c r="C11" s="88" t="s">
        <v>189</v>
      </c>
      <c r="D11" s="88">
        <v>4</v>
      </c>
      <c r="E11" s="62"/>
      <c r="F11" s="87">
        <v>325</v>
      </c>
      <c r="G11" s="87">
        <v>0</v>
      </c>
      <c r="H11" s="87">
        <v>0</v>
      </c>
      <c r="I11" s="87">
        <v>1</v>
      </c>
      <c r="J11" s="87">
        <v>15</v>
      </c>
      <c r="K11" s="87">
        <v>14</v>
      </c>
      <c r="L11" s="87">
        <v>21</v>
      </c>
      <c r="M11" s="87">
        <v>13</v>
      </c>
      <c r="N11" s="87">
        <v>17</v>
      </c>
      <c r="O11" s="87">
        <v>17</v>
      </c>
      <c r="P11" s="87">
        <v>29</v>
      </c>
      <c r="Q11" s="87">
        <v>18</v>
      </c>
      <c r="R11" s="87">
        <v>13</v>
      </c>
      <c r="S11" s="87">
        <v>10</v>
      </c>
      <c r="T11" s="87">
        <v>25</v>
      </c>
      <c r="U11" s="87">
        <v>25</v>
      </c>
      <c r="V11" s="87">
        <v>22</v>
      </c>
      <c r="W11" s="87">
        <v>17</v>
      </c>
      <c r="X11" s="87">
        <v>19</v>
      </c>
      <c r="Y11" s="87">
        <v>15</v>
      </c>
      <c r="Z11" s="87">
        <v>5</v>
      </c>
      <c r="AA11" s="87">
        <v>5</v>
      </c>
      <c r="AB11" s="87">
        <v>5</v>
      </c>
      <c r="AC11" s="87">
        <v>2</v>
      </c>
      <c r="AD11" s="87">
        <v>3</v>
      </c>
      <c r="AE11" s="87">
        <v>8</v>
      </c>
      <c r="AF11" s="87">
        <v>2</v>
      </c>
      <c r="AG11" s="87">
        <v>4</v>
      </c>
      <c r="AH11" s="87">
        <v>0</v>
      </c>
      <c r="AI11" s="87">
        <v>0</v>
      </c>
      <c r="AJ11" s="87">
        <v>0</v>
      </c>
      <c r="AK11" s="87">
        <v>0</v>
      </c>
      <c r="AL11" s="87">
        <v>0</v>
      </c>
      <c r="AM11" s="87">
        <v>157606</v>
      </c>
    </row>
    <row r="12" spans="1:39" ht="14.25">
      <c r="A12" s="43" t="s">
        <v>16</v>
      </c>
      <c r="B12" s="88">
        <v>38</v>
      </c>
      <c r="C12" s="88" t="s">
        <v>189</v>
      </c>
      <c r="D12" s="88">
        <v>3</v>
      </c>
      <c r="E12" s="62"/>
      <c r="F12" s="87">
        <v>580</v>
      </c>
      <c r="G12" s="87">
        <v>0</v>
      </c>
      <c r="H12" s="87">
        <v>3</v>
      </c>
      <c r="I12" s="87">
        <v>4</v>
      </c>
      <c r="J12" s="87">
        <v>32</v>
      </c>
      <c r="K12" s="87">
        <v>42</v>
      </c>
      <c r="L12" s="87">
        <v>53</v>
      </c>
      <c r="M12" s="87">
        <v>32</v>
      </c>
      <c r="N12" s="87">
        <v>32</v>
      </c>
      <c r="O12" s="87">
        <v>37</v>
      </c>
      <c r="P12" s="87">
        <v>39</v>
      </c>
      <c r="Q12" s="87">
        <v>27</v>
      </c>
      <c r="R12" s="87">
        <v>37</v>
      </c>
      <c r="S12" s="87">
        <v>27</v>
      </c>
      <c r="T12" s="87">
        <v>30</v>
      </c>
      <c r="U12" s="87">
        <v>25</v>
      </c>
      <c r="V12" s="87">
        <v>25</v>
      </c>
      <c r="W12" s="87">
        <v>34</v>
      </c>
      <c r="X12" s="87">
        <v>27</v>
      </c>
      <c r="Y12" s="87">
        <v>13</v>
      </c>
      <c r="Z12" s="87">
        <v>5</v>
      </c>
      <c r="AA12" s="87">
        <v>5</v>
      </c>
      <c r="AB12" s="87">
        <v>8</v>
      </c>
      <c r="AC12" s="87">
        <v>9</v>
      </c>
      <c r="AD12" s="87">
        <v>17</v>
      </c>
      <c r="AE12" s="87">
        <v>5</v>
      </c>
      <c r="AF12" s="87">
        <v>6</v>
      </c>
      <c r="AG12" s="87">
        <v>5</v>
      </c>
      <c r="AH12" s="87">
        <v>1</v>
      </c>
      <c r="AI12" s="87">
        <v>0</v>
      </c>
      <c r="AJ12" s="87">
        <v>0</v>
      </c>
      <c r="AK12" s="87">
        <v>0</v>
      </c>
      <c r="AL12" s="87">
        <v>0</v>
      </c>
      <c r="AM12" s="87">
        <v>266970</v>
      </c>
    </row>
    <row r="13" spans="1:39" ht="14.25">
      <c r="A13" s="43" t="s">
        <v>17</v>
      </c>
      <c r="B13" s="88">
        <v>41</v>
      </c>
      <c r="C13" s="88" t="s">
        <v>189</v>
      </c>
      <c r="D13" s="88">
        <v>3</v>
      </c>
      <c r="E13" s="62"/>
      <c r="F13" s="87">
        <v>1467</v>
      </c>
      <c r="G13" s="87">
        <v>0</v>
      </c>
      <c r="H13" s="87">
        <v>1</v>
      </c>
      <c r="I13" s="87">
        <v>1</v>
      </c>
      <c r="J13" s="87">
        <v>54</v>
      </c>
      <c r="K13" s="87">
        <v>70</v>
      </c>
      <c r="L13" s="87">
        <v>100</v>
      </c>
      <c r="M13" s="87">
        <v>100</v>
      </c>
      <c r="N13" s="87">
        <v>81</v>
      </c>
      <c r="O13" s="87">
        <v>50</v>
      </c>
      <c r="P13" s="87">
        <v>67</v>
      </c>
      <c r="Q13" s="87">
        <v>75</v>
      </c>
      <c r="R13" s="87">
        <v>77</v>
      </c>
      <c r="S13" s="87">
        <v>89</v>
      </c>
      <c r="T13" s="87">
        <v>93</v>
      </c>
      <c r="U13" s="87">
        <v>82</v>
      </c>
      <c r="V13" s="87">
        <v>61</v>
      </c>
      <c r="W13" s="87">
        <v>77</v>
      </c>
      <c r="X13" s="87">
        <v>68</v>
      </c>
      <c r="Y13" s="87">
        <v>67</v>
      </c>
      <c r="Z13" s="87">
        <v>29</v>
      </c>
      <c r="AA13" s="87">
        <v>35</v>
      </c>
      <c r="AB13" s="87">
        <v>33</v>
      </c>
      <c r="AC13" s="87">
        <v>44</v>
      </c>
      <c r="AD13" s="87">
        <v>32</v>
      </c>
      <c r="AE13" s="87">
        <v>33</v>
      </c>
      <c r="AF13" s="87">
        <v>20</v>
      </c>
      <c r="AG13" s="87">
        <v>15</v>
      </c>
      <c r="AH13" s="87">
        <v>12</v>
      </c>
      <c r="AI13" s="87">
        <v>1</v>
      </c>
      <c r="AJ13" s="87">
        <v>0</v>
      </c>
      <c r="AK13" s="87">
        <v>0</v>
      </c>
      <c r="AL13" s="87">
        <v>0</v>
      </c>
      <c r="AM13" s="87">
        <v>727029</v>
      </c>
    </row>
    <row r="14" spans="1:39" ht="14.25">
      <c r="A14" s="43" t="s">
        <v>18</v>
      </c>
      <c r="B14" s="88">
        <v>40</v>
      </c>
      <c r="C14" s="88" t="s">
        <v>189</v>
      </c>
      <c r="D14" s="88">
        <v>3</v>
      </c>
      <c r="E14" s="62"/>
      <c r="F14" s="87">
        <v>589</v>
      </c>
      <c r="G14" s="87">
        <v>0</v>
      </c>
      <c r="H14" s="87">
        <v>2</v>
      </c>
      <c r="I14" s="87">
        <v>7</v>
      </c>
      <c r="J14" s="87">
        <v>27</v>
      </c>
      <c r="K14" s="87">
        <v>23</v>
      </c>
      <c r="L14" s="87">
        <v>34</v>
      </c>
      <c r="M14" s="87">
        <v>34</v>
      </c>
      <c r="N14" s="87">
        <v>43</v>
      </c>
      <c r="O14" s="87">
        <v>45</v>
      </c>
      <c r="P14" s="87">
        <v>28</v>
      </c>
      <c r="Q14" s="87">
        <v>25</v>
      </c>
      <c r="R14" s="87">
        <v>28</v>
      </c>
      <c r="S14" s="87">
        <v>21</v>
      </c>
      <c r="T14" s="87">
        <v>28</v>
      </c>
      <c r="U14" s="87">
        <v>36</v>
      </c>
      <c r="V14" s="87">
        <v>34</v>
      </c>
      <c r="W14" s="87">
        <v>42</v>
      </c>
      <c r="X14" s="87">
        <v>30</v>
      </c>
      <c r="Y14" s="87">
        <v>23</v>
      </c>
      <c r="Z14" s="87">
        <v>12</v>
      </c>
      <c r="AA14" s="87">
        <v>10</v>
      </c>
      <c r="AB14" s="87">
        <v>16</v>
      </c>
      <c r="AC14" s="87">
        <v>16</v>
      </c>
      <c r="AD14" s="87">
        <v>7</v>
      </c>
      <c r="AE14" s="87">
        <v>18</v>
      </c>
      <c r="AF14" s="87">
        <v>0</v>
      </c>
      <c r="AG14" s="87">
        <v>0</v>
      </c>
      <c r="AH14" s="87">
        <v>0</v>
      </c>
      <c r="AI14" s="87">
        <v>0</v>
      </c>
      <c r="AJ14" s="87">
        <v>0</v>
      </c>
      <c r="AK14" s="87">
        <v>0</v>
      </c>
      <c r="AL14" s="87">
        <v>0</v>
      </c>
      <c r="AM14" s="87">
        <v>284365</v>
      </c>
    </row>
    <row r="15" spans="1:39" ht="14.25">
      <c r="A15" s="43" t="s">
        <v>19</v>
      </c>
      <c r="B15" s="88">
        <v>43</v>
      </c>
      <c r="C15" s="88" t="s">
        <v>189</v>
      </c>
      <c r="D15" s="88">
        <v>7</v>
      </c>
      <c r="E15" s="62"/>
      <c r="F15" s="87">
        <v>581</v>
      </c>
      <c r="G15" s="87">
        <v>0</v>
      </c>
      <c r="H15" s="87">
        <v>2</v>
      </c>
      <c r="I15" s="87">
        <v>1</v>
      </c>
      <c r="J15" s="87">
        <v>15</v>
      </c>
      <c r="K15" s="87">
        <v>13</v>
      </c>
      <c r="L15" s="87">
        <v>12</v>
      </c>
      <c r="M15" s="87">
        <v>23</v>
      </c>
      <c r="N15" s="87">
        <v>32</v>
      </c>
      <c r="O15" s="87">
        <v>18</v>
      </c>
      <c r="P15" s="87">
        <v>33</v>
      </c>
      <c r="Q15" s="87">
        <v>25</v>
      </c>
      <c r="R15" s="87">
        <v>36</v>
      </c>
      <c r="S15" s="87">
        <v>40</v>
      </c>
      <c r="T15" s="87">
        <v>38</v>
      </c>
      <c r="U15" s="87">
        <v>37</v>
      </c>
      <c r="V15" s="87">
        <v>40</v>
      </c>
      <c r="W15" s="87">
        <v>32</v>
      </c>
      <c r="X15" s="87">
        <v>33</v>
      </c>
      <c r="Y15" s="87">
        <v>36</v>
      </c>
      <c r="Z15" s="87">
        <v>19</v>
      </c>
      <c r="AA15" s="87">
        <v>17</v>
      </c>
      <c r="AB15" s="87">
        <v>9</v>
      </c>
      <c r="AC15" s="87">
        <v>24</v>
      </c>
      <c r="AD15" s="87">
        <v>19</v>
      </c>
      <c r="AE15" s="87">
        <v>18</v>
      </c>
      <c r="AF15" s="87">
        <v>1</v>
      </c>
      <c r="AG15" s="87">
        <v>5</v>
      </c>
      <c r="AH15" s="87">
        <v>2</v>
      </c>
      <c r="AI15" s="87">
        <v>0</v>
      </c>
      <c r="AJ15" s="87">
        <v>1</v>
      </c>
      <c r="AK15" s="87">
        <v>0</v>
      </c>
      <c r="AL15" s="87">
        <v>0</v>
      </c>
      <c r="AM15" s="87">
        <v>304185</v>
      </c>
    </row>
    <row r="16" spans="1:39" ht="14.25">
      <c r="A16" s="43" t="s">
        <v>20</v>
      </c>
      <c r="B16" s="88">
        <v>38</v>
      </c>
      <c r="C16" s="88" t="s">
        <v>189</v>
      </c>
      <c r="D16" s="88">
        <v>3</v>
      </c>
      <c r="E16" s="62"/>
      <c r="F16" s="87">
        <v>346</v>
      </c>
      <c r="G16" s="87">
        <v>0</v>
      </c>
      <c r="H16" s="87">
        <v>3</v>
      </c>
      <c r="I16" s="87">
        <v>0</v>
      </c>
      <c r="J16" s="87">
        <v>25</v>
      </c>
      <c r="K16" s="87">
        <v>13</v>
      </c>
      <c r="L16" s="87">
        <v>30</v>
      </c>
      <c r="M16" s="87">
        <v>24</v>
      </c>
      <c r="N16" s="87">
        <v>26</v>
      </c>
      <c r="O16" s="87">
        <v>13</v>
      </c>
      <c r="P16" s="87">
        <v>14</v>
      </c>
      <c r="Q16" s="87">
        <v>18</v>
      </c>
      <c r="R16" s="87">
        <v>18</v>
      </c>
      <c r="S16" s="87">
        <v>17</v>
      </c>
      <c r="T16" s="87">
        <v>32</v>
      </c>
      <c r="U16" s="87">
        <v>33</v>
      </c>
      <c r="V16" s="87">
        <v>27</v>
      </c>
      <c r="W16" s="87">
        <v>14</v>
      </c>
      <c r="X16" s="87">
        <v>8</v>
      </c>
      <c r="Y16" s="87">
        <v>1</v>
      </c>
      <c r="Z16" s="87">
        <v>1</v>
      </c>
      <c r="AA16" s="87">
        <v>0</v>
      </c>
      <c r="AB16" s="87">
        <v>3</v>
      </c>
      <c r="AC16" s="87">
        <v>7</v>
      </c>
      <c r="AD16" s="87">
        <v>8</v>
      </c>
      <c r="AE16" s="87">
        <v>8</v>
      </c>
      <c r="AF16" s="87">
        <v>3</v>
      </c>
      <c r="AG16" s="87">
        <v>0</v>
      </c>
      <c r="AH16" s="87">
        <v>0</v>
      </c>
      <c r="AI16" s="87">
        <v>0</v>
      </c>
      <c r="AJ16" s="87">
        <v>0</v>
      </c>
      <c r="AK16" s="87">
        <v>0</v>
      </c>
      <c r="AL16" s="87">
        <v>0</v>
      </c>
      <c r="AM16" s="87">
        <v>159182</v>
      </c>
    </row>
    <row r="17" spans="1:39" ht="14.25">
      <c r="A17" s="43" t="s">
        <v>21</v>
      </c>
      <c r="B17" s="88">
        <v>39</v>
      </c>
      <c r="C17" s="88" t="s">
        <v>189</v>
      </c>
      <c r="D17" s="88">
        <v>6</v>
      </c>
      <c r="E17" s="62"/>
      <c r="F17" s="87">
        <v>260</v>
      </c>
      <c r="G17" s="87">
        <v>0</v>
      </c>
      <c r="H17" s="87">
        <v>0</v>
      </c>
      <c r="I17" s="87">
        <v>0</v>
      </c>
      <c r="J17" s="87">
        <v>4</v>
      </c>
      <c r="K17" s="87">
        <v>10</v>
      </c>
      <c r="L17" s="87">
        <v>18</v>
      </c>
      <c r="M17" s="87">
        <v>13</v>
      </c>
      <c r="N17" s="87">
        <v>22</v>
      </c>
      <c r="O17" s="87">
        <v>22</v>
      </c>
      <c r="P17" s="87">
        <v>18</v>
      </c>
      <c r="Q17" s="87">
        <v>12</v>
      </c>
      <c r="R17" s="87">
        <v>25</v>
      </c>
      <c r="S17" s="87">
        <v>16</v>
      </c>
      <c r="T17" s="87">
        <v>12</v>
      </c>
      <c r="U17" s="87">
        <v>11</v>
      </c>
      <c r="V17" s="87">
        <v>19</v>
      </c>
      <c r="W17" s="87">
        <v>15</v>
      </c>
      <c r="X17" s="87">
        <v>12</v>
      </c>
      <c r="Y17" s="87">
        <v>6</v>
      </c>
      <c r="Z17" s="87">
        <v>5</v>
      </c>
      <c r="AA17" s="87">
        <v>4</v>
      </c>
      <c r="AB17" s="87">
        <v>7</v>
      </c>
      <c r="AC17" s="87">
        <v>2</v>
      </c>
      <c r="AD17" s="87">
        <v>3</v>
      </c>
      <c r="AE17" s="87">
        <v>4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123394</v>
      </c>
    </row>
    <row r="18" spans="1:39" ht="14.25">
      <c r="A18" s="43" t="s">
        <v>22</v>
      </c>
      <c r="B18" s="88">
        <v>38</v>
      </c>
      <c r="C18" s="88" t="s">
        <v>189</v>
      </c>
      <c r="D18" s="88">
        <v>0</v>
      </c>
      <c r="E18" s="62"/>
      <c r="F18" s="87">
        <v>187</v>
      </c>
      <c r="G18" s="87">
        <v>0</v>
      </c>
      <c r="H18" s="87">
        <v>0</v>
      </c>
      <c r="I18" s="87">
        <v>0</v>
      </c>
      <c r="J18" s="87">
        <v>17</v>
      </c>
      <c r="K18" s="87">
        <v>17</v>
      </c>
      <c r="L18" s="87">
        <v>15</v>
      </c>
      <c r="M18" s="87">
        <v>9</v>
      </c>
      <c r="N18" s="87">
        <v>9</v>
      </c>
      <c r="O18" s="87">
        <v>17</v>
      </c>
      <c r="P18" s="87">
        <v>9</v>
      </c>
      <c r="Q18" s="87">
        <v>7</v>
      </c>
      <c r="R18" s="87">
        <v>11</v>
      </c>
      <c r="S18" s="87">
        <v>6</v>
      </c>
      <c r="T18" s="87">
        <v>6</v>
      </c>
      <c r="U18" s="87">
        <v>17</v>
      </c>
      <c r="V18" s="87">
        <v>10</v>
      </c>
      <c r="W18" s="87">
        <v>7</v>
      </c>
      <c r="X18" s="87">
        <v>3</v>
      </c>
      <c r="Y18" s="87">
        <v>2</v>
      </c>
      <c r="Z18" s="87">
        <v>1</v>
      </c>
      <c r="AA18" s="87">
        <v>2</v>
      </c>
      <c r="AB18" s="87">
        <v>2</v>
      </c>
      <c r="AC18" s="87">
        <v>6</v>
      </c>
      <c r="AD18" s="87">
        <v>5</v>
      </c>
      <c r="AE18" s="87">
        <v>9</v>
      </c>
      <c r="AF18" s="87">
        <v>0</v>
      </c>
      <c r="AG18" s="87">
        <v>0</v>
      </c>
      <c r="AH18" s="87">
        <v>0</v>
      </c>
      <c r="AI18" s="87">
        <v>0</v>
      </c>
      <c r="AJ18" s="87">
        <v>0</v>
      </c>
      <c r="AK18" s="87">
        <v>0</v>
      </c>
      <c r="AL18" s="87">
        <v>0</v>
      </c>
      <c r="AM18" s="87">
        <v>85218</v>
      </c>
    </row>
    <row r="19" spans="1:39" ht="14.25">
      <c r="A19" s="43" t="s">
        <v>23</v>
      </c>
      <c r="B19" s="88">
        <v>38</v>
      </c>
      <c r="C19" s="88" t="s">
        <v>189</v>
      </c>
      <c r="D19" s="88">
        <v>3</v>
      </c>
      <c r="E19" s="62"/>
      <c r="F19" s="87">
        <v>280</v>
      </c>
      <c r="G19" s="87">
        <v>0</v>
      </c>
      <c r="H19" s="87">
        <v>0</v>
      </c>
      <c r="I19" s="87">
        <v>0</v>
      </c>
      <c r="J19" s="87">
        <v>12</v>
      </c>
      <c r="K19" s="87">
        <v>15</v>
      </c>
      <c r="L19" s="87">
        <v>24</v>
      </c>
      <c r="M19" s="87">
        <v>27</v>
      </c>
      <c r="N19" s="87">
        <v>21</v>
      </c>
      <c r="O19" s="87">
        <v>11</v>
      </c>
      <c r="P19" s="87">
        <v>12</v>
      </c>
      <c r="Q19" s="87">
        <v>20</v>
      </c>
      <c r="R19" s="87">
        <v>23</v>
      </c>
      <c r="S19" s="87">
        <v>17</v>
      </c>
      <c r="T19" s="87">
        <v>14</v>
      </c>
      <c r="U19" s="87">
        <v>18</v>
      </c>
      <c r="V19" s="87">
        <v>16</v>
      </c>
      <c r="W19" s="87">
        <v>7</v>
      </c>
      <c r="X19" s="87">
        <v>8</v>
      </c>
      <c r="Y19" s="87">
        <v>5</v>
      </c>
      <c r="Z19" s="87">
        <v>2</v>
      </c>
      <c r="AA19" s="87">
        <v>4</v>
      </c>
      <c r="AB19" s="87">
        <v>4</v>
      </c>
      <c r="AC19" s="87">
        <v>7</v>
      </c>
      <c r="AD19" s="87">
        <v>4</v>
      </c>
      <c r="AE19" s="87">
        <v>9</v>
      </c>
      <c r="AF19" s="87">
        <v>0</v>
      </c>
      <c r="AG19" s="87">
        <v>0</v>
      </c>
      <c r="AH19" s="87">
        <v>0</v>
      </c>
      <c r="AI19" s="87">
        <v>0</v>
      </c>
      <c r="AJ19" s="87">
        <v>0</v>
      </c>
      <c r="AK19" s="87">
        <v>0</v>
      </c>
      <c r="AL19" s="87">
        <v>0</v>
      </c>
      <c r="AM19" s="87">
        <v>128934</v>
      </c>
    </row>
    <row r="20" spans="1:39" ht="14.25">
      <c r="A20" s="43" t="s">
        <v>24</v>
      </c>
      <c r="B20" s="88">
        <v>39</v>
      </c>
      <c r="C20" s="88" t="s">
        <v>189</v>
      </c>
      <c r="D20" s="88">
        <v>3</v>
      </c>
      <c r="E20" s="62"/>
      <c r="F20" s="87">
        <v>517</v>
      </c>
      <c r="G20" s="87">
        <v>0</v>
      </c>
      <c r="H20" s="87">
        <v>0</v>
      </c>
      <c r="I20" s="87">
        <v>3</v>
      </c>
      <c r="J20" s="87">
        <v>23</v>
      </c>
      <c r="K20" s="87">
        <v>28</v>
      </c>
      <c r="L20" s="87">
        <v>33</v>
      </c>
      <c r="M20" s="87">
        <v>37</v>
      </c>
      <c r="N20" s="87">
        <v>34</v>
      </c>
      <c r="O20" s="87">
        <v>32</v>
      </c>
      <c r="P20" s="87">
        <v>29</v>
      </c>
      <c r="Q20" s="87">
        <v>21</v>
      </c>
      <c r="R20" s="87">
        <v>31</v>
      </c>
      <c r="S20" s="87">
        <v>31</v>
      </c>
      <c r="T20" s="87">
        <v>29</v>
      </c>
      <c r="U20" s="87">
        <v>34</v>
      </c>
      <c r="V20" s="87">
        <v>27</v>
      </c>
      <c r="W20" s="87">
        <v>34</v>
      </c>
      <c r="X20" s="87">
        <v>25</v>
      </c>
      <c r="Y20" s="87">
        <v>18</v>
      </c>
      <c r="Z20" s="87">
        <v>13</v>
      </c>
      <c r="AA20" s="87">
        <v>6</v>
      </c>
      <c r="AB20" s="87">
        <v>6</v>
      </c>
      <c r="AC20" s="87">
        <v>7</v>
      </c>
      <c r="AD20" s="87">
        <v>8</v>
      </c>
      <c r="AE20" s="87">
        <v>8</v>
      </c>
      <c r="AF20" s="87">
        <v>0</v>
      </c>
      <c r="AG20" s="87">
        <v>0</v>
      </c>
      <c r="AH20" s="87">
        <v>0</v>
      </c>
      <c r="AI20" s="87">
        <v>0</v>
      </c>
      <c r="AJ20" s="87">
        <v>0</v>
      </c>
      <c r="AK20" s="87">
        <v>0</v>
      </c>
      <c r="AL20" s="87">
        <v>0</v>
      </c>
      <c r="AM20" s="87">
        <v>243261</v>
      </c>
    </row>
    <row r="21" spans="1:39" ht="14.25">
      <c r="A21" s="43" t="s">
        <v>25</v>
      </c>
      <c r="B21" s="88">
        <v>42</v>
      </c>
      <c r="C21" s="88" t="s">
        <v>189</v>
      </c>
      <c r="D21" s="88">
        <v>8</v>
      </c>
      <c r="E21" s="62"/>
      <c r="F21" s="87">
        <v>461</v>
      </c>
      <c r="G21" s="87">
        <v>0</v>
      </c>
      <c r="H21" s="87">
        <v>3</v>
      </c>
      <c r="I21" s="87">
        <v>2</v>
      </c>
      <c r="J21" s="87">
        <v>14</v>
      </c>
      <c r="K21" s="87">
        <v>23</v>
      </c>
      <c r="L21" s="87">
        <v>29</v>
      </c>
      <c r="M21" s="87">
        <v>26</v>
      </c>
      <c r="N21" s="87">
        <v>12</v>
      </c>
      <c r="O21" s="87">
        <v>23</v>
      </c>
      <c r="P21" s="87">
        <v>19</v>
      </c>
      <c r="Q21" s="87">
        <v>13</v>
      </c>
      <c r="R21" s="87">
        <v>16</v>
      </c>
      <c r="S21" s="87">
        <v>21</v>
      </c>
      <c r="T21" s="87">
        <v>24</v>
      </c>
      <c r="U21" s="87">
        <v>37</v>
      </c>
      <c r="V21" s="87">
        <v>30</v>
      </c>
      <c r="W21" s="87">
        <v>18</v>
      </c>
      <c r="X21" s="87">
        <v>24</v>
      </c>
      <c r="Y21" s="87">
        <v>16</v>
      </c>
      <c r="Z21" s="87">
        <v>8</v>
      </c>
      <c r="AA21" s="87">
        <v>18</v>
      </c>
      <c r="AB21" s="87">
        <v>14</v>
      </c>
      <c r="AC21" s="87">
        <v>30</v>
      </c>
      <c r="AD21" s="87">
        <v>18</v>
      </c>
      <c r="AE21" s="87">
        <v>17</v>
      </c>
      <c r="AF21" s="87">
        <v>1</v>
      </c>
      <c r="AG21" s="87">
        <v>4</v>
      </c>
      <c r="AH21" s="87">
        <v>1</v>
      </c>
      <c r="AI21" s="87">
        <v>0</v>
      </c>
      <c r="AJ21" s="87">
        <v>0</v>
      </c>
      <c r="AK21" s="87">
        <v>0</v>
      </c>
      <c r="AL21" s="87">
        <v>0</v>
      </c>
      <c r="AM21" s="87">
        <v>236505</v>
      </c>
    </row>
    <row r="22" spans="1:39" ht="14.25">
      <c r="A22" s="43" t="s">
        <v>26</v>
      </c>
      <c r="B22" s="88">
        <v>40</v>
      </c>
      <c r="C22" s="88" t="s">
        <v>189</v>
      </c>
      <c r="D22" s="88">
        <v>3</v>
      </c>
      <c r="E22" s="62"/>
      <c r="F22" s="87">
        <v>349</v>
      </c>
      <c r="G22" s="87">
        <v>0</v>
      </c>
      <c r="H22" s="87">
        <v>2</v>
      </c>
      <c r="I22" s="87">
        <v>4</v>
      </c>
      <c r="J22" s="87">
        <v>20</v>
      </c>
      <c r="K22" s="87">
        <v>15</v>
      </c>
      <c r="L22" s="87">
        <v>24</v>
      </c>
      <c r="M22" s="87">
        <v>18</v>
      </c>
      <c r="N22" s="87">
        <v>17</v>
      </c>
      <c r="O22" s="87">
        <v>9</v>
      </c>
      <c r="P22" s="87">
        <v>17</v>
      </c>
      <c r="Q22" s="87">
        <v>23</v>
      </c>
      <c r="R22" s="87">
        <v>17</v>
      </c>
      <c r="S22" s="87">
        <v>19</v>
      </c>
      <c r="T22" s="87">
        <v>25</v>
      </c>
      <c r="U22" s="87">
        <v>20</v>
      </c>
      <c r="V22" s="87">
        <v>28</v>
      </c>
      <c r="W22" s="87">
        <v>11</v>
      </c>
      <c r="X22" s="87">
        <v>11</v>
      </c>
      <c r="Y22" s="87">
        <v>20</v>
      </c>
      <c r="Z22" s="87">
        <v>7</v>
      </c>
      <c r="AA22" s="87">
        <v>13</v>
      </c>
      <c r="AB22" s="87">
        <v>3</v>
      </c>
      <c r="AC22" s="87">
        <v>11</v>
      </c>
      <c r="AD22" s="87">
        <v>7</v>
      </c>
      <c r="AE22" s="87">
        <v>8</v>
      </c>
      <c r="AF22" s="87">
        <v>0</v>
      </c>
      <c r="AG22" s="87">
        <v>0</v>
      </c>
      <c r="AH22" s="87">
        <v>0</v>
      </c>
      <c r="AI22" s="87">
        <v>0</v>
      </c>
      <c r="AJ22" s="87">
        <v>0</v>
      </c>
      <c r="AK22" s="87">
        <v>0</v>
      </c>
      <c r="AL22" s="87">
        <v>0</v>
      </c>
      <c r="AM22" s="87">
        <v>168836</v>
      </c>
    </row>
    <row r="23" spans="1:39" ht="14.25">
      <c r="A23" s="43" t="s">
        <v>27</v>
      </c>
      <c r="B23" s="88">
        <v>37</v>
      </c>
      <c r="C23" s="88" t="s">
        <v>189</v>
      </c>
      <c r="D23" s="88">
        <v>3</v>
      </c>
      <c r="E23" s="62"/>
      <c r="F23" s="87">
        <v>423</v>
      </c>
      <c r="G23" s="87">
        <v>0</v>
      </c>
      <c r="H23" s="87">
        <v>3</v>
      </c>
      <c r="I23" s="87">
        <v>2</v>
      </c>
      <c r="J23" s="87">
        <v>40</v>
      </c>
      <c r="K23" s="87">
        <v>30</v>
      </c>
      <c r="L23" s="87">
        <v>42</v>
      </c>
      <c r="M23" s="87">
        <v>44</v>
      </c>
      <c r="N23" s="87">
        <v>21</v>
      </c>
      <c r="O23" s="87">
        <v>26</v>
      </c>
      <c r="P23" s="87">
        <v>17</v>
      </c>
      <c r="Q23" s="87">
        <v>25</v>
      </c>
      <c r="R23" s="87">
        <v>11</v>
      </c>
      <c r="S23" s="87">
        <v>11</v>
      </c>
      <c r="T23" s="87">
        <v>23</v>
      </c>
      <c r="U23" s="87">
        <v>16</v>
      </c>
      <c r="V23" s="87">
        <v>19</v>
      </c>
      <c r="W23" s="87">
        <v>15</v>
      </c>
      <c r="X23" s="87">
        <v>12</v>
      </c>
      <c r="Y23" s="87">
        <v>10</v>
      </c>
      <c r="Z23" s="87">
        <v>6</v>
      </c>
      <c r="AA23" s="87">
        <v>3</v>
      </c>
      <c r="AB23" s="87">
        <v>9</v>
      </c>
      <c r="AC23" s="87">
        <v>12</v>
      </c>
      <c r="AD23" s="87">
        <v>12</v>
      </c>
      <c r="AE23" s="87">
        <v>9</v>
      </c>
      <c r="AF23" s="87">
        <v>4</v>
      </c>
      <c r="AG23" s="87">
        <v>0</v>
      </c>
      <c r="AH23" s="87">
        <v>0</v>
      </c>
      <c r="AI23" s="87">
        <v>1</v>
      </c>
      <c r="AJ23" s="87">
        <v>0</v>
      </c>
      <c r="AK23" s="87">
        <v>0</v>
      </c>
      <c r="AL23" s="87">
        <v>0</v>
      </c>
      <c r="AM23" s="87">
        <v>189376</v>
      </c>
    </row>
    <row r="24" spans="1:39" ht="14.25">
      <c r="A24" s="43" t="s">
        <v>28</v>
      </c>
      <c r="B24" s="88">
        <v>40</v>
      </c>
      <c r="C24" s="88" t="s">
        <v>189</v>
      </c>
      <c r="D24" s="88">
        <v>4</v>
      </c>
      <c r="E24" s="62"/>
      <c r="F24" s="87">
        <v>276</v>
      </c>
      <c r="G24" s="87">
        <v>0</v>
      </c>
      <c r="H24" s="87">
        <v>0</v>
      </c>
      <c r="I24" s="87">
        <v>0</v>
      </c>
      <c r="J24" s="87">
        <v>9</v>
      </c>
      <c r="K24" s="87">
        <v>15</v>
      </c>
      <c r="L24" s="87">
        <v>11</v>
      </c>
      <c r="M24" s="87">
        <v>18</v>
      </c>
      <c r="N24" s="87">
        <v>20</v>
      </c>
      <c r="O24" s="87">
        <v>20</v>
      </c>
      <c r="P24" s="87">
        <v>21</v>
      </c>
      <c r="Q24" s="87">
        <v>22</v>
      </c>
      <c r="R24" s="87">
        <v>10</v>
      </c>
      <c r="S24" s="87">
        <v>8</v>
      </c>
      <c r="T24" s="87">
        <v>16</v>
      </c>
      <c r="U24" s="87">
        <v>13</v>
      </c>
      <c r="V24" s="87">
        <v>19</v>
      </c>
      <c r="W24" s="87">
        <v>7</v>
      </c>
      <c r="X24" s="87">
        <v>14</v>
      </c>
      <c r="Y24" s="87">
        <v>11</v>
      </c>
      <c r="Z24" s="87">
        <v>9</v>
      </c>
      <c r="AA24" s="87">
        <v>8</v>
      </c>
      <c r="AB24" s="87">
        <v>4</v>
      </c>
      <c r="AC24" s="87">
        <v>9</v>
      </c>
      <c r="AD24" s="87">
        <v>0</v>
      </c>
      <c r="AE24" s="87">
        <v>10</v>
      </c>
      <c r="AF24" s="87">
        <v>2</v>
      </c>
      <c r="AG24" s="87">
        <v>0</v>
      </c>
      <c r="AH24" s="87">
        <v>0</v>
      </c>
      <c r="AI24" s="87">
        <v>0</v>
      </c>
      <c r="AJ24" s="87">
        <v>0</v>
      </c>
      <c r="AK24" s="87">
        <v>0</v>
      </c>
      <c r="AL24" s="87">
        <v>0</v>
      </c>
      <c r="AM24" s="87">
        <v>133736</v>
      </c>
    </row>
    <row r="25" spans="1:39" ht="14.25">
      <c r="A25" s="43" t="s">
        <v>29</v>
      </c>
      <c r="B25" s="88">
        <v>41</v>
      </c>
      <c r="C25" s="88" t="s">
        <v>189</v>
      </c>
      <c r="D25" s="88">
        <v>9</v>
      </c>
      <c r="E25" s="62"/>
      <c r="F25" s="87">
        <v>304</v>
      </c>
      <c r="G25" s="87">
        <v>0</v>
      </c>
      <c r="H25" s="87">
        <v>0</v>
      </c>
      <c r="I25" s="87">
        <v>0</v>
      </c>
      <c r="J25" s="87">
        <v>18</v>
      </c>
      <c r="K25" s="87">
        <v>23</v>
      </c>
      <c r="L25" s="87">
        <v>22</v>
      </c>
      <c r="M25" s="87">
        <v>16</v>
      </c>
      <c r="N25" s="87">
        <v>25</v>
      </c>
      <c r="O25" s="87">
        <v>9</v>
      </c>
      <c r="P25" s="87">
        <v>13</v>
      </c>
      <c r="Q25" s="87">
        <v>5</v>
      </c>
      <c r="R25" s="87">
        <v>12</v>
      </c>
      <c r="S25" s="87">
        <v>8</v>
      </c>
      <c r="T25" s="87">
        <v>10</v>
      </c>
      <c r="U25" s="87">
        <v>7</v>
      </c>
      <c r="V25" s="87">
        <v>17</v>
      </c>
      <c r="W25" s="87">
        <v>11</v>
      </c>
      <c r="X25" s="87">
        <v>7</v>
      </c>
      <c r="Y25" s="87">
        <v>11</v>
      </c>
      <c r="Z25" s="87">
        <v>9</v>
      </c>
      <c r="AA25" s="87">
        <v>8</v>
      </c>
      <c r="AB25" s="87">
        <v>16</v>
      </c>
      <c r="AC25" s="87">
        <v>22</v>
      </c>
      <c r="AD25" s="87">
        <v>20</v>
      </c>
      <c r="AE25" s="87">
        <v>15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152890</v>
      </c>
    </row>
    <row r="26" spans="1:39" ht="14.25">
      <c r="A26" s="43" t="s">
        <v>30</v>
      </c>
      <c r="B26" s="88">
        <v>41</v>
      </c>
      <c r="C26" s="88" t="s">
        <v>189</v>
      </c>
      <c r="D26" s="88">
        <v>3</v>
      </c>
      <c r="E26" s="62"/>
      <c r="F26" s="87">
        <v>242</v>
      </c>
      <c r="G26" s="87">
        <v>0</v>
      </c>
      <c r="H26" s="87">
        <v>0</v>
      </c>
      <c r="I26" s="87">
        <v>1</v>
      </c>
      <c r="J26" s="87">
        <v>9</v>
      </c>
      <c r="K26" s="87">
        <v>14</v>
      </c>
      <c r="L26" s="87">
        <v>17</v>
      </c>
      <c r="M26" s="87">
        <v>23</v>
      </c>
      <c r="N26" s="87">
        <v>7</v>
      </c>
      <c r="O26" s="87">
        <v>8</v>
      </c>
      <c r="P26" s="87">
        <v>12</v>
      </c>
      <c r="Q26" s="87">
        <v>16</v>
      </c>
      <c r="R26" s="87">
        <v>9</v>
      </c>
      <c r="S26" s="87">
        <v>14</v>
      </c>
      <c r="T26" s="87">
        <v>8</v>
      </c>
      <c r="U26" s="87">
        <v>10</v>
      </c>
      <c r="V26" s="87">
        <v>13</v>
      </c>
      <c r="W26" s="87">
        <v>11</v>
      </c>
      <c r="X26" s="87">
        <v>11</v>
      </c>
      <c r="Y26" s="87">
        <v>8</v>
      </c>
      <c r="Z26" s="87">
        <v>9</v>
      </c>
      <c r="AA26" s="87">
        <v>6</v>
      </c>
      <c r="AB26" s="87">
        <v>13</v>
      </c>
      <c r="AC26" s="87">
        <v>3</v>
      </c>
      <c r="AD26" s="87">
        <v>6</v>
      </c>
      <c r="AE26" s="87">
        <v>6</v>
      </c>
      <c r="AF26" s="87">
        <v>7</v>
      </c>
      <c r="AG26" s="87">
        <v>0</v>
      </c>
      <c r="AH26" s="87">
        <v>1</v>
      </c>
      <c r="AI26" s="87">
        <v>0</v>
      </c>
      <c r="AJ26" s="87">
        <v>0</v>
      </c>
      <c r="AK26" s="87">
        <v>0</v>
      </c>
      <c r="AL26" s="87">
        <v>0</v>
      </c>
      <c r="AM26" s="87">
        <v>119688</v>
      </c>
    </row>
    <row r="27" spans="1:39" ht="14.25">
      <c r="A27" s="43" t="s">
        <v>31</v>
      </c>
      <c r="B27" s="88">
        <v>41</v>
      </c>
      <c r="C27" s="88" t="s">
        <v>189</v>
      </c>
      <c r="D27" s="88">
        <v>3</v>
      </c>
      <c r="E27" s="62"/>
      <c r="F27" s="87">
        <v>292</v>
      </c>
      <c r="G27" s="87">
        <v>0</v>
      </c>
      <c r="H27" s="87">
        <v>0</v>
      </c>
      <c r="I27" s="87">
        <v>0</v>
      </c>
      <c r="J27" s="87">
        <v>10</v>
      </c>
      <c r="K27" s="87">
        <v>14</v>
      </c>
      <c r="L27" s="87">
        <v>19</v>
      </c>
      <c r="M27" s="87">
        <v>21</v>
      </c>
      <c r="N27" s="87">
        <v>15</v>
      </c>
      <c r="O27" s="87">
        <v>15</v>
      </c>
      <c r="P27" s="87">
        <v>13</v>
      </c>
      <c r="Q27" s="87">
        <v>9</v>
      </c>
      <c r="R27" s="87">
        <v>13</v>
      </c>
      <c r="S27" s="87">
        <v>22</v>
      </c>
      <c r="T27" s="87">
        <v>19</v>
      </c>
      <c r="U27" s="87">
        <v>20</v>
      </c>
      <c r="V27" s="87">
        <v>20</v>
      </c>
      <c r="W27" s="87">
        <v>13</v>
      </c>
      <c r="X27" s="87">
        <v>10</v>
      </c>
      <c r="Y27" s="87">
        <v>3</v>
      </c>
      <c r="Z27" s="87">
        <v>4</v>
      </c>
      <c r="AA27" s="87">
        <v>4</v>
      </c>
      <c r="AB27" s="87">
        <v>5</v>
      </c>
      <c r="AC27" s="87">
        <v>9</v>
      </c>
      <c r="AD27" s="87">
        <v>11</v>
      </c>
      <c r="AE27" s="87">
        <v>11</v>
      </c>
      <c r="AF27" s="87">
        <v>5</v>
      </c>
      <c r="AG27" s="87">
        <v>2</v>
      </c>
      <c r="AH27" s="87">
        <v>5</v>
      </c>
      <c r="AI27" s="87">
        <v>0</v>
      </c>
      <c r="AJ27" s="87">
        <v>0</v>
      </c>
      <c r="AK27" s="87">
        <v>0</v>
      </c>
      <c r="AL27" s="87">
        <v>0</v>
      </c>
      <c r="AM27" s="87">
        <v>144854</v>
      </c>
    </row>
    <row r="28" spans="1:39" ht="14.25">
      <c r="A28" s="43" t="s">
        <v>32</v>
      </c>
      <c r="B28" s="88">
        <v>40</v>
      </c>
      <c r="C28" s="88" t="s">
        <v>189</v>
      </c>
      <c r="D28" s="88">
        <v>4</v>
      </c>
      <c r="E28" s="62"/>
      <c r="F28" s="87">
        <v>153</v>
      </c>
      <c r="G28" s="87">
        <v>0</v>
      </c>
      <c r="H28" s="87">
        <v>0</v>
      </c>
      <c r="I28" s="87">
        <v>2</v>
      </c>
      <c r="J28" s="87">
        <v>3</v>
      </c>
      <c r="K28" s="87">
        <v>9</v>
      </c>
      <c r="L28" s="87">
        <v>12</v>
      </c>
      <c r="M28" s="87">
        <v>9</v>
      </c>
      <c r="N28" s="87">
        <v>11</v>
      </c>
      <c r="O28" s="87">
        <v>7</v>
      </c>
      <c r="P28" s="87">
        <v>8</v>
      </c>
      <c r="Q28" s="87">
        <v>8</v>
      </c>
      <c r="R28" s="87">
        <v>4</v>
      </c>
      <c r="S28" s="87">
        <v>10</v>
      </c>
      <c r="T28" s="87">
        <v>9</v>
      </c>
      <c r="U28" s="87">
        <v>10</v>
      </c>
      <c r="V28" s="87">
        <v>11</v>
      </c>
      <c r="W28" s="87">
        <v>5</v>
      </c>
      <c r="X28" s="87">
        <v>6</v>
      </c>
      <c r="Y28" s="87">
        <v>3</v>
      </c>
      <c r="Z28" s="87">
        <v>6</v>
      </c>
      <c r="AA28" s="87">
        <v>7</v>
      </c>
      <c r="AB28" s="87">
        <v>2</v>
      </c>
      <c r="AC28" s="87">
        <v>2</v>
      </c>
      <c r="AD28" s="87">
        <v>2</v>
      </c>
      <c r="AE28" s="87">
        <v>4</v>
      </c>
      <c r="AF28" s="87">
        <v>1</v>
      </c>
      <c r="AG28" s="87">
        <v>2</v>
      </c>
      <c r="AH28" s="87">
        <v>0</v>
      </c>
      <c r="AI28" s="87">
        <v>0</v>
      </c>
      <c r="AJ28" s="87">
        <v>0</v>
      </c>
      <c r="AK28" s="87">
        <v>0</v>
      </c>
      <c r="AL28" s="87">
        <v>0</v>
      </c>
      <c r="AM28" s="87">
        <v>74244</v>
      </c>
    </row>
    <row r="29" spans="1:39" ht="14.25">
      <c r="A29" s="43" t="s">
        <v>33</v>
      </c>
      <c r="B29" s="88">
        <v>35</v>
      </c>
      <c r="C29" s="88" t="s">
        <v>189</v>
      </c>
      <c r="D29" s="88">
        <v>9</v>
      </c>
      <c r="E29" s="62"/>
      <c r="F29" s="87">
        <v>173</v>
      </c>
      <c r="G29" s="87">
        <v>0</v>
      </c>
      <c r="H29" s="87">
        <v>0</v>
      </c>
      <c r="I29" s="87">
        <v>2</v>
      </c>
      <c r="J29" s="87">
        <v>13</v>
      </c>
      <c r="K29" s="87">
        <v>14</v>
      </c>
      <c r="L29" s="87">
        <v>14</v>
      </c>
      <c r="M29" s="87">
        <v>20</v>
      </c>
      <c r="N29" s="87">
        <v>12</v>
      </c>
      <c r="O29" s="87">
        <v>13</v>
      </c>
      <c r="P29" s="87">
        <v>12</v>
      </c>
      <c r="Q29" s="87">
        <v>7</v>
      </c>
      <c r="R29" s="87">
        <v>5</v>
      </c>
      <c r="S29" s="87">
        <v>6</v>
      </c>
      <c r="T29" s="87">
        <v>13</v>
      </c>
      <c r="U29" s="87">
        <v>9</v>
      </c>
      <c r="V29" s="87">
        <v>11</v>
      </c>
      <c r="W29" s="87">
        <v>7</v>
      </c>
      <c r="X29" s="87">
        <v>6</v>
      </c>
      <c r="Y29" s="87">
        <v>0</v>
      </c>
      <c r="Z29" s="87">
        <v>0</v>
      </c>
      <c r="AA29" s="87">
        <v>1</v>
      </c>
      <c r="AB29" s="87">
        <v>2</v>
      </c>
      <c r="AC29" s="87">
        <v>2</v>
      </c>
      <c r="AD29" s="87">
        <v>2</v>
      </c>
      <c r="AE29" s="87">
        <v>2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74482</v>
      </c>
    </row>
    <row r="30" spans="1:39" ht="14.25">
      <c r="A30" s="43" t="s">
        <v>34</v>
      </c>
      <c r="B30" s="88">
        <v>40</v>
      </c>
      <c r="C30" s="88" t="s">
        <v>189</v>
      </c>
      <c r="D30" s="88">
        <v>8</v>
      </c>
      <c r="E30" s="62"/>
      <c r="F30" s="87">
        <v>214</v>
      </c>
      <c r="G30" s="87">
        <v>0</v>
      </c>
      <c r="H30" s="87">
        <v>0</v>
      </c>
      <c r="I30" s="87">
        <v>1</v>
      </c>
      <c r="J30" s="87">
        <v>8</v>
      </c>
      <c r="K30" s="87">
        <v>14</v>
      </c>
      <c r="L30" s="87">
        <v>10</v>
      </c>
      <c r="M30" s="87">
        <v>17</v>
      </c>
      <c r="N30" s="87">
        <v>11</v>
      </c>
      <c r="O30" s="87">
        <v>14</v>
      </c>
      <c r="P30" s="87">
        <v>18</v>
      </c>
      <c r="Q30" s="87">
        <v>10</v>
      </c>
      <c r="R30" s="87">
        <v>7</v>
      </c>
      <c r="S30" s="87">
        <v>2</v>
      </c>
      <c r="T30" s="87">
        <v>7</v>
      </c>
      <c r="U30" s="87">
        <v>11</v>
      </c>
      <c r="V30" s="87">
        <v>15</v>
      </c>
      <c r="W30" s="87">
        <v>14</v>
      </c>
      <c r="X30" s="87">
        <v>11</v>
      </c>
      <c r="Y30" s="87">
        <v>5</v>
      </c>
      <c r="Z30" s="87">
        <v>5</v>
      </c>
      <c r="AA30" s="87">
        <v>2</v>
      </c>
      <c r="AB30" s="87">
        <v>7</v>
      </c>
      <c r="AC30" s="87">
        <v>10</v>
      </c>
      <c r="AD30" s="87">
        <v>10</v>
      </c>
      <c r="AE30" s="87">
        <v>5</v>
      </c>
      <c r="AF30" s="87">
        <v>0</v>
      </c>
      <c r="AG30" s="87">
        <v>0</v>
      </c>
      <c r="AH30" s="87">
        <v>0</v>
      </c>
      <c r="AI30" s="87">
        <v>0</v>
      </c>
      <c r="AJ30" s="87">
        <v>0</v>
      </c>
      <c r="AK30" s="87">
        <v>0</v>
      </c>
      <c r="AL30" s="87">
        <v>0</v>
      </c>
      <c r="AM30" s="87">
        <v>104668</v>
      </c>
    </row>
    <row r="31" spans="1:39" ht="14.25">
      <c r="A31" s="43" t="s">
        <v>35</v>
      </c>
      <c r="B31" s="88">
        <v>41</v>
      </c>
      <c r="C31" s="88" t="s">
        <v>189</v>
      </c>
      <c r="D31" s="88">
        <v>3</v>
      </c>
      <c r="E31" s="62"/>
      <c r="F31" s="87">
        <v>315</v>
      </c>
      <c r="G31" s="87">
        <v>0</v>
      </c>
      <c r="H31" s="87">
        <v>0</v>
      </c>
      <c r="I31" s="87">
        <v>0</v>
      </c>
      <c r="J31" s="87">
        <v>17</v>
      </c>
      <c r="K31" s="87">
        <v>15</v>
      </c>
      <c r="L31" s="87">
        <v>16</v>
      </c>
      <c r="M31" s="87">
        <v>14</v>
      </c>
      <c r="N31" s="87">
        <v>13</v>
      </c>
      <c r="O31" s="87">
        <v>16</v>
      </c>
      <c r="P31" s="87">
        <v>12</v>
      </c>
      <c r="Q31" s="87">
        <v>15</v>
      </c>
      <c r="R31" s="87">
        <v>21</v>
      </c>
      <c r="S31" s="87">
        <v>21</v>
      </c>
      <c r="T31" s="87">
        <v>24</v>
      </c>
      <c r="U31" s="87">
        <v>31</v>
      </c>
      <c r="V31" s="87">
        <v>14</v>
      </c>
      <c r="W31" s="87">
        <v>13</v>
      </c>
      <c r="X31" s="87">
        <v>11</v>
      </c>
      <c r="Y31" s="87">
        <v>6</v>
      </c>
      <c r="Z31" s="87">
        <v>11</v>
      </c>
      <c r="AA31" s="87">
        <v>2</v>
      </c>
      <c r="AB31" s="87">
        <v>11</v>
      </c>
      <c r="AC31" s="87">
        <v>3</v>
      </c>
      <c r="AD31" s="87">
        <v>14</v>
      </c>
      <c r="AE31" s="87">
        <v>15</v>
      </c>
      <c r="AF31" s="87">
        <v>0</v>
      </c>
      <c r="AG31" s="87">
        <v>0</v>
      </c>
      <c r="AH31" s="87">
        <v>0</v>
      </c>
      <c r="AI31" s="87">
        <v>0</v>
      </c>
      <c r="AJ31" s="87">
        <v>0</v>
      </c>
      <c r="AK31" s="87">
        <v>0</v>
      </c>
      <c r="AL31" s="87">
        <v>0</v>
      </c>
      <c r="AM31" s="87">
        <v>155866</v>
      </c>
    </row>
    <row r="32" spans="1:39" ht="14.25">
      <c r="A32" s="43" t="s">
        <v>78</v>
      </c>
      <c r="B32" s="88">
        <v>44</v>
      </c>
      <c r="C32" s="88" t="s">
        <v>189</v>
      </c>
      <c r="D32" s="88">
        <v>6</v>
      </c>
      <c r="E32" s="62"/>
      <c r="F32" s="87">
        <v>346</v>
      </c>
      <c r="G32" s="87">
        <v>0</v>
      </c>
      <c r="H32" s="87">
        <v>0</v>
      </c>
      <c r="I32" s="87">
        <v>1</v>
      </c>
      <c r="J32" s="87">
        <v>11</v>
      </c>
      <c r="K32" s="87">
        <v>11</v>
      </c>
      <c r="L32" s="87">
        <v>18</v>
      </c>
      <c r="M32" s="87">
        <v>9</v>
      </c>
      <c r="N32" s="87">
        <v>8</v>
      </c>
      <c r="O32" s="87">
        <v>10</v>
      </c>
      <c r="P32" s="87">
        <v>9</v>
      </c>
      <c r="Q32" s="87">
        <v>16</v>
      </c>
      <c r="R32" s="87">
        <v>24</v>
      </c>
      <c r="S32" s="87">
        <v>14</v>
      </c>
      <c r="T32" s="87">
        <v>26</v>
      </c>
      <c r="U32" s="87">
        <v>26</v>
      </c>
      <c r="V32" s="87">
        <v>22</v>
      </c>
      <c r="W32" s="87">
        <v>12</v>
      </c>
      <c r="X32" s="87">
        <v>14</v>
      </c>
      <c r="Y32" s="87">
        <v>20</v>
      </c>
      <c r="Z32" s="87">
        <v>11</v>
      </c>
      <c r="AA32" s="87">
        <v>14</v>
      </c>
      <c r="AB32" s="87">
        <v>14</v>
      </c>
      <c r="AC32" s="87">
        <v>21</v>
      </c>
      <c r="AD32" s="87">
        <v>19</v>
      </c>
      <c r="AE32" s="87">
        <v>16</v>
      </c>
      <c r="AF32" s="87">
        <v>0</v>
      </c>
      <c r="AG32" s="87">
        <v>0</v>
      </c>
      <c r="AH32" s="87">
        <v>0</v>
      </c>
      <c r="AI32" s="87">
        <v>0</v>
      </c>
      <c r="AJ32" s="87">
        <v>0</v>
      </c>
      <c r="AK32" s="87">
        <v>0</v>
      </c>
      <c r="AL32" s="87">
        <v>0</v>
      </c>
      <c r="AM32" s="87">
        <v>184950</v>
      </c>
    </row>
    <row r="33" spans="1:39" ht="14.25">
      <c r="A33" s="43" t="s">
        <v>79</v>
      </c>
      <c r="B33" s="88">
        <v>43</v>
      </c>
      <c r="C33" s="88" t="s">
        <v>189</v>
      </c>
      <c r="D33" s="88">
        <v>0</v>
      </c>
      <c r="E33" s="62"/>
      <c r="F33" s="87">
        <v>250</v>
      </c>
      <c r="G33" s="87">
        <v>0</v>
      </c>
      <c r="H33" s="87">
        <v>0</v>
      </c>
      <c r="I33" s="87">
        <v>0</v>
      </c>
      <c r="J33" s="87">
        <v>16</v>
      </c>
      <c r="K33" s="87">
        <v>5</v>
      </c>
      <c r="L33" s="87">
        <v>6</v>
      </c>
      <c r="M33" s="87">
        <v>13</v>
      </c>
      <c r="N33" s="87">
        <v>7</v>
      </c>
      <c r="O33" s="87">
        <v>4</v>
      </c>
      <c r="P33" s="87">
        <v>8</v>
      </c>
      <c r="Q33" s="87">
        <v>20</v>
      </c>
      <c r="R33" s="87">
        <v>13</v>
      </c>
      <c r="S33" s="87">
        <v>20</v>
      </c>
      <c r="T33" s="87">
        <v>22</v>
      </c>
      <c r="U33" s="87">
        <v>20</v>
      </c>
      <c r="V33" s="87">
        <v>11</v>
      </c>
      <c r="W33" s="87">
        <v>13</v>
      </c>
      <c r="X33" s="87">
        <v>11</v>
      </c>
      <c r="Y33" s="87">
        <v>4</v>
      </c>
      <c r="Z33" s="87">
        <v>11</v>
      </c>
      <c r="AA33" s="87">
        <v>7</v>
      </c>
      <c r="AB33" s="87">
        <v>9</v>
      </c>
      <c r="AC33" s="87">
        <v>8</v>
      </c>
      <c r="AD33" s="87">
        <v>7</v>
      </c>
      <c r="AE33" s="87">
        <v>15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128928</v>
      </c>
    </row>
    <row r="34" spans="1:39" ht="14.25">
      <c r="A34" s="43" t="s">
        <v>80</v>
      </c>
      <c r="B34" s="88">
        <v>42</v>
      </c>
      <c r="C34" s="88" t="s">
        <v>189</v>
      </c>
      <c r="D34" s="88">
        <v>0</v>
      </c>
      <c r="E34" s="62"/>
      <c r="F34" s="87">
        <v>227</v>
      </c>
      <c r="G34" s="87">
        <v>0</v>
      </c>
      <c r="H34" s="87">
        <v>0</v>
      </c>
      <c r="I34" s="87">
        <v>3</v>
      </c>
      <c r="J34" s="87">
        <v>11</v>
      </c>
      <c r="K34" s="87">
        <v>12</v>
      </c>
      <c r="L34" s="87">
        <v>11</v>
      </c>
      <c r="M34" s="87">
        <v>14</v>
      </c>
      <c r="N34" s="87">
        <v>13</v>
      </c>
      <c r="O34" s="87">
        <v>5</v>
      </c>
      <c r="P34" s="87">
        <v>7</v>
      </c>
      <c r="Q34" s="87">
        <v>8</v>
      </c>
      <c r="R34" s="87">
        <v>9</v>
      </c>
      <c r="S34" s="87">
        <v>8</v>
      </c>
      <c r="T34" s="87">
        <v>13</v>
      </c>
      <c r="U34" s="87">
        <v>15</v>
      </c>
      <c r="V34" s="87">
        <v>15</v>
      </c>
      <c r="W34" s="87">
        <v>14</v>
      </c>
      <c r="X34" s="87">
        <v>16</v>
      </c>
      <c r="Y34" s="87">
        <v>9</v>
      </c>
      <c r="Z34" s="87">
        <v>2</v>
      </c>
      <c r="AA34" s="87">
        <v>5</v>
      </c>
      <c r="AB34" s="87">
        <v>7</v>
      </c>
      <c r="AC34" s="87">
        <v>15</v>
      </c>
      <c r="AD34" s="87">
        <v>6</v>
      </c>
      <c r="AE34" s="87">
        <v>9</v>
      </c>
      <c r="AF34" s="87">
        <v>0</v>
      </c>
      <c r="AG34" s="87">
        <v>0</v>
      </c>
      <c r="AH34" s="87">
        <v>0</v>
      </c>
      <c r="AI34" s="87">
        <v>0</v>
      </c>
      <c r="AJ34" s="87">
        <v>0</v>
      </c>
      <c r="AK34" s="87">
        <v>0</v>
      </c>
      <c r="AL34" s="87">
        <v>0</v>
      </c>
      <c r="AM34" s="87">
        <v>114343</v>
      </c>
    </row>
    <row r="35" spans="1:39" ht="14.25" customHeight="1">
      <c r="A35" s="43" t="s">
        <v>81</v>
      </c>
      <c r="B35" s="88">
        <v>44</v>
      </c>
      <c r="C35" s="88" t="s">
        <v>189</v>
      </c>
      <c r="D35" s="88">
        <v>4</v>
      </c>
      <c r="E35" s="62"/>
      <c r="F35" s="87">
        <v>248</v>
      </c>
      <c r="G35" s="87">
        <v>0</v>
      </c>
      <c r="H35" s="87">
        <v>0</v>
      </c>
      <c r="I35" s="87">
        <v>1</v>
      </c>
      <c r="J35" s="87">
        <v>5</v>
      </c>
      <c r="K35" s="87">
        <v>3</v>
      </c>
      <c r="L35" s="87">
        <v>7</v>
      </c>
      <c r="M35" s="87">
        <v>15</v>
      </c>
      <c r="N35" s="87">
        <v>11</v>
      </c>
      <c r="O35" s="87">
        <v>10</v>
      </c>
      <c r="P35" s="87">
        <v>12</v>
      </c>
      <c r="Q35" s="87">
        <v>10</v>
      </c>
      <c r="R35" s="87">
        <v>8</v>
      </c>
      <c r="S35" s="87">
        <v>14</v>
      </c>
      <c r="T35" s="87">
        <v>8</v>
      </c>
      <c r="U35" s="87">
        <v>18</v>
      </c>
      <c r="V35" s="87">
        <v>26</v>
      </c>
      <c r="W35" s="87">
        <v>14</v>
      </c>
      <c r="X35" s="87">
        <v>17</v>
      </c>
      <c r="Y35" s="87">
        <v>6</v>
      </c>
      <c r="Z35" s="87">
        <v>3</v>
      </c>
      <c r="AA35" s="87">
        <v>11</v>
      </c>
      <c r="AB35" s="87">
        <v>14</v>
      </c>
      <c r="AC35" s="87">
        <v>16</v>
      </c>
      <c r="AD35" s="87">
        <v>5</v>
      </c>
      <c r="AE35" s="87">
        <v>14</v>
      </c>
      <c r="AF35" s="87">
        <v>0</v>
      </c>
      <c r="AG35" s="87">
        <v>0</v>
      </c>
      <c r="AH35" s="87">
        <v>0</v>
      </c>
      <c r="AI35" s="87">
        <v>0</v>
      </c>
      <c r="AJ35" s="87">
        <v>0</v>
      </c>
      <c r="AK35" s="87">
        <v>0</v>
      </c>
      <c r="AL35" s="87">
        <v>0</v>
      </c>
      <c r="AM35" s="87">
        <v>132304</v>
      </c>
    </row>
    <row r="36" spans="1:39" ht="14.25">
      <c r="A36" s="43" t="s">
        <v>82</v>
      </c>
      <c r="B36" s="88">
        <v>40</v>
      </c>
      <c r="C36" s="88" t="s">
        <v>189</v>
      </c>
      <c r="D36" s="88">
        <v>8</v>
      </c>
      <c r="E36" s="62"/>
      <c r="F36" s="87">
        <v>178</v>
      </c>
      <c r="G36" s="87">
        <v>0</v>
      </c>
      <c r="H36" s="87">
        <v>0</v>
      </c>
      <c r="I36" s="87">
        <v>3</v>
      </c>
      <c r="J36" s="87">
        <v>10</v>
      </c>
      <c r="K36" s="87">
        <v>13</v>
      </c>
      <c r="L36" s="87">
        <v>11</v>
      </c>
      <c r="M36" s="87">
        <v>9</v>
      </c>
      <c r="N36" s="87">
        <v>4</v>
      </c>
      <c r="O36" s="87">
        <v>7</v>
      </c>
      <c r="P36" s="87">
        <v>5</v>
      </c>
      <c r="Q36" s="87">
        <v>7</v>
      </c>
      <c r="R36" s="87">
        <v>10</v>
      </c>
      <c r="S36" s="87">
        <v>11</v>
      </c>
      <c r="T36" s="87">
        <v>9</v>
      </c>
      <c r="U36" s="87">
        <v>11</v>
      </c>
      <c r="V36" s="87">
        <v>16</v>
      </c>
      <c r="W36" s="87">
        <v>8</v>
      </c>
      <c r="X36" s="87">
        <v>5</v>
      </c>
      <c r="Y36" s="87">
        <v>10</v>
      </c>
      <c r="Z36" s="87">
        <v>1</v>
      </c>
      <c r="AA36" s="87">
        <v>4</v>
      </c>
      <c r="AB36" s="87">
        <v>7</v>
      </c>
      <c r="AC36" s="87">
        <v>3</v>
      </c>
      <c r="AD36" s="87">
        <v>8</v>
      </c>
      <c r="AE36" s="87">
        <v>6</v>
      </c>
      <c r="AF36" s="87">
        <v>0</v>
      </c>
      <c r="AG36" s="87">
        <v>0</v>
      </c>
      <c r="AH36" s="87">
        <v>0</v>
      </c>
      <c r="AI36" s="87">
        <v>0</v>
      </c>
      <c r="AJ36" s="87">
        <v>0</v>
      </c>
      <c r="AK36" s="87">
        <v>0</v>
      </c>
      <c r="AL36" s="87">
        <v>0</v>
      </c>
      <c r="AM36" s="87">
        <v>87277</v>
      </c>
    </row>
    <row r="37" spans="1:39" ht="14.25">
      <c r="A37" s="43" t="s">
        <v>83</v>
      </c>
      <c r="B37" s="88">
        <v>41</v>
      </c>
      <c r="C37" s="88" t="s">
        <v>189</v>
      </c>
      <c r="D37" s="88">
        <v>3</v>
      </c>
      <c r="E37" s="62"/>
      <c r="F37" s="87">
        <v>266</v>
      </c>
      <c r="G37" s="87">
        <v>0</v>
      </c>
      <c r="H37" s="87">
        <v>1</v>
      </c>
      <c r="I37" s="87">
        <v>0</v>
      </c>
      <c r="J37" s="87">
        <v>18</v>
      </c>
      <c r="K37" s="87">
        <v>14</v>
      </c>
      <c r="L37" s="87">
        <v>20</v>
      </c>
      <c r="M37" s="87">
        <v>11</v>
      </c>
      <c r="N37" s="87">
        <v>8</v>
      </c>
      <c r="O37" s="87">
        <v>8</v>
      </c>
      <c r="P37" s="87">
        <v>14</v>
      </c>
      <c r="Q37" s="87">
        <v>14</v>
      </c>
      <c r="R37" s="87">
        <v>10</v>
      </c>
      <c r="S37" s="87">
        <v>12</v>
      </c>
      <c r="T37" s="87">
        <v>15</v>
      </c>
      <c r="U37" s="87">
        <v>21</v>
      </c>
      <c r="V37" s="87">
        <v>16</v>
      </c>
      <c r="W37" s="87">
        <v>12</v>
      </c>
      <c r="X37" s="87">
        <v>8</v>
      </c>
      <c r="Y37" s="87">
        <v>13</v>
      </c>
      <c r="Z37" s="87">
        <v>10</v>
      </c>
      <c r="AA37" s="87">
        <v>4</v>
      </c>
      <c r="AB37" s="87">
        <v>7</v>
      </c>
      <c r="AC37" s="87">
        <v>9</v>
      </c>
      <c r="AD37" s="87">
        <v>11</v>
      </c>
      <c r="AE37" s="87">
        <v>10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131812</v>
      </c>
    </row>
    <row r="38" spans="1:39" ht="14.25">
      <c r="A38" s="43" t="s">
        <v>84</v>
      </c>
      <c r="B38" s="88">
        <v>40</v>
      </c>
      <c r="C38" s="88" t="s">
        <v>189</v>
      </c>
      <c r="D38" s="88">
        <v>9</v>
      </c>
      <c r="E38" s="62"/>
      <c r="F38" s="87">
        <v>344</v>
      </c>
      <c r="G38" s="87">
        <v>0</v>
      </c>
      <c r="H38" s="87">
        <v>3</v>
      </c>
      <c r="I38" s="87">
        <v>0</v>
      </c>
      <c r="J38" s="87">
        <v>9</v>
      </c>
      <c r="K38" s="87">
        <v>14</v>
      </c>
      <c r="L38" s="87">
        <v>27</v>
      </c>
      <c r="M38" s="87">
        <v>23</v>
      </c>
      <c r="N38" s="87">
        <v>15</v>
      </c>
      <c r="O38" s="87">
        <v>8</v>
      </c>
      <c r="P38" s="87">
        <v>13</v>
      </c>
      <c r="Q38" s="87">
        <v>23</v>
      </c>
      <c r="R38" s="87">
        <v>26</v>
      </c>
      <c r="S38" s="87">
        <v>19</v>
      </c>
      <c r="T38" s="87">
        <v>27</v>
      </c>
      <c r="U38" s="87">
        <v>26</v>
      </c>
      <c r="V38" s="87">
        <v>18</v>
      </c>
      <c r="W38" s="87">
        <v>15</v>
      </c>
      <c r="X38" s="87">
        <v>13</v>
      </c>
      <c r="Y38" s="87">
        <v>12</v>
      </c>
      <c r="Z38" s="87">
        <v>5</v>
      </c>
      <c r="AA38" s="87">
        <v>7</v>
      </c>
      <c r="AB38" s="87">
        <v>6</v>
      </c>
      <c r="AC38" s="87">
        <v>17</v>
      </c>
      <c r="AD38" s="87">
        <v>13</v>
      </c>
      <c r="AE38" s="87">
        <v>5</v>
      </c>
      <c r="AF38" s="87">
        <v>0</v>
      </c>
      <c r="AG38" s="87">
        <v>0</v>
      </c>
      <c r="AH38" s="87">
        <v>0</v>
      </c>
      <c r="AI38" s="87">
        <v>0</v>
      </c>
      <c r="AJ38" s="87">
        <v>0</v>
      </c>
      <c r="AK38" s="87">
        <v>0</v>
      </c>
      <c r="AL38" s="87">
        <v>0</v>
      </c>
      <c r="AM38" s="87">
        <v>168990</v>
      </c>
    </row>
    <row r="39" spans="1:39" ht="14.25">
      <c r="A39" s="43" t="s">
        <v>87</v>
      </c>
      <c r="B39" s="88">
        <v>39</v>
      </c>
      <c r="C39" s="88" t="s">
        <v>189</v>
      </c>
      <c r="D39" s="88">
        <v>6</v>
      </c>
      <c r="E39" s="62"/>
      <c r="F39" s="87">
        <v>255</v>
      </c>
      <c r="G39" s="87">
        <v>0</v>
      </c>
      <c r="H39" s="87">
        <v>0</v>
      </c>
      <c r="I39" s="87">
        <v>0</v>
      </c>
      <c r="J39" s="87">
        <v>15</v>
      </c>
      <c r="K39" s="87">
        <v>13</v>
      </c>
      <c r="L39" s="87">
        <v>19</v>
      </c>
      <c r="M39" s="87">
        <v>21</v>
      </c>
      <c r="N39" s="87">
        <v>16</v>
      </c>
      <c r="O39" s="87">
        <v>10</v>
      </c>
      <c r="P39" s="87">
        <v>8</v>
      </c>
      <c r="Q39" s="87">
        <v>6</v>
      </c>
      <c r="R39" s="87">
        <v>17</v>
      </c>
      <c r="S39" s="87">
        <v>14</v>
      </c>
      <c r="T39" s="87">
        <v>25</v>
      </c>
      <c r="U39" s="87">
        <v>21</v>
      </c>
      <c r="V39" s="87">
        <v>14</v>
      </c>
      <c r="W39" s="87">
        <v>7</v>
      </c>
      <c r="X39" s="87">
        <v>10</v>
      </c>
      <c r="Y39" s="87">
        <v>7</v>
      </c>
      <c r="Z39" s="87">
        <v>5</v>
      </c>
      <c r="AA39" s="87">
        <v>3</v>
      </c>
      <c r="AB39" s="87">
        <v>3</v>
      </c>
      <c r="AC39" s="87">
        <v>7</v>
      </c>
      <c r="AD39" s="87">
        <v>4</v>
      </c>
      <c r="AE39" s="87">
        <v>7</v>
      </c>
      <c r="AF39" s="87">
        <v>2</v>
      </c>
      <c r="AG39" s="87">
        <v>1</v>
      </c>
      <c r="AH39" s="87">
        <v>0</v>
      </c>
      <c r="AI39" s="87">
        <v>0</v>
      </c>
      <c r="AJ39" s="87">
        <v>0</v>
      </c>
      <c r="AK39" s="87">
        <v>0</v>
      </c>
      <c r="AL39" s="87">
        <v>0</v>
      </c>
      <c r="AM39" s="87">
        <v>121188</v>
      </c>
    </row>
    <row r="40" spans="1:39" s="73" customFormat="1" ht="14.25">
      <c r="A40" s="69" t="s">
        <v>190</v>
      </c>
      <c r="B40" s="86">
        <v>40</v>
      </c>
      <c r="C40" s="86" t="s">
        <v>189</v>
      </c>
      <c r="D40" s="86">
        <v>2</v>
      </c>
      <c r="E40" s="71"/>
      <c r="F40" s="85">
        <v>159</v>
      </c>
      <c r="G40" s="85">
        <v>0</v>
      </c>
      <c r="H40" s="85">
        <v>0</v>
      </c>
      <c r="I40" s="85">
        <v>0</v>
      </c>
      <c r="J40" s="85">
        <v>8</v>
      </c>
      <c r="K40" s="85">
        <v>10</v>
      </c>
      <c r="L40" s="85">
        <v>16</v>
      </c>
      <c r="M40" s="85">
        <v>8</v>
      </c>
      <c r="N40" s="85">
        <v>10</v>
      </c>
      <c r="O40" s="85">
        <v>9</v>
      </c>
      <c r="P40" s="85">
        <v>5</v>
      </c>
      <c r="Q40" s="85">
        <v>8</v>
      </c>
      <c r="R40" s="85">
        <v>5</v>
      </c>
      <c r="S40" s="85">
        <v>4</v>
      </c>
      <c r="T40" s="85">
        <v>9</v>
      </c>
      <c r="U40" s="85">
        <v>10</v>
      </c>
      <c r="V40" s="85">
        <v>11</v>
      </c>
      <c r="W40" s="85">
        <v>7</v>
      </c>
      <c r="X40" s="85">
        <v>8</v>
      </c>
      <c r="Y40" s="85">
        <v>7</v>
      </c>
      <c r="Z40" s="85">
        <v>4</v>
      </c>
      <c r="AA40" s="85">
        <v>0</v>
      </c>
      <c r="AB40" s="85">
        <v>5</v>
      </c>
      <c r="AC40" s="85">
        <v>5</v>
      </c>
      <c r="AD40" s="85">
        <v>5</v>
      </c>
      <c r="AE40" s="85">
        <v>5</v>
      </c>
      <c r="AF40" s="85">
        <v>0</v>
      </c>
      <c r="AG40" s="85">
        <v>0</v>
      </c>
      <c r="AH40" s="85">
        <v>0</v>
      </c>
      <c r="AI40" s="85">
        <v>0</v>
      </c>
      <c r="AJ40" s="85">
        <v>0</v>
      </c>
      <c r="AK40" s="85">
        <v>0</v>
      </c>
      <c r="AL40" s="85">
        <v>0</v>
      </c>
      <c r="AM40" s="85">
        <v>76658</v>
      </c>
    </row>
    <row r="41" spans="1:39" s="73" customFormat="1" ht="14.25">
      <c r="A41" s="69" t="s">
        <v>36</v>
      </c>
      <c r="B41" s="86">
        <v>38</v>
      </c>
      <c r="C41" s="86" t="s">
        <v>189</v>
      </c>
      <c r="D41" s="86">
        <v>1</v>
      </c>
      <c r="E41" s="71"/>
      <c r="F41" s="85">
        <v>87</v>
      </c>
      <c r="G41" s="85">
        <v>0</v>
      </c>
      <c r="H41" s="85">
        <v>0</v>
      </c>
      <c r="I41" s="85">
        <v>1</v>
      </c>
      <c r="J41" s="85">
        <v>8</v>
      </c>
      <c r="K41" s="85">
        <v>9</v>
      </c>
      <c r="L41" s="85">
        <v>4</v>
      </c>
      <c r="M41" s="85">
        <v>15</v>
      </c>
      <c r="N41" s="85">
        <v>4</v>
      </c>
      <c r="O41" s="85">
        <v>4</v>
      </c>
      <c r="P41" s="85">
        <v>1</v>
      </c>
      <c r="Q41" s="85">
        <v>1</v>
      </c>
      <c r="R41" s="85">
        <v>1</v>
      </c>
      <c r="S41" s="85">
        <v>1</v>
      </c>
      <c r="T41" s="85">
        <v>6</v>
      </c>
      <c r="U41" s="85">
        <v>5</v>
      </c>
      <c r="V41" s="85">
        <v>3</v>
      </c>
      <c r="W41" s="85">
        <v>4</v>
      </c>
      <c r="X41" s="85">
        <v>7</v>
      </c>
      <c r="Y41" s="85">
        <v>0</v>
      </c>
      <c r="Z41" s="85">
        <v>1</v>
      </c>
      <c r="AA41" s="85">
        <v>0</v>
      </c>
      <c r="AB41" s="85">
        <v>3</v>
      </c>
      <c r="AC41" s="85">
        <v>0</v>
      </c>
      <c r="AD41" s="85">
        <v>3</v>
      </c>
      <c r="AE41" s="85">
        <v>6</v>
      </c>
      <c r="AF41" s="85">
        <v>0</v>
      </c>
      <c r="AG41" s="85">
        <v>0</v>
      </c>
      <c r="AH41" s="85">
        <v>0</v>
      </c>
      <c r="AI41" s="85">
        <v>0</v>
      </c>
      <c r="AJ41" s="85">
        <v>0</v>
      </c>
      <c r="AK41" s="85">
        <v>0</v>
      </c>
      <c r="AL41" s="85">
        <v>0</v>
      </c>
      <c r="AM41" s="85">
        <v>39785</v>
      </c>
    </row>
    <row r="42" spans="1:39" s="73" customFormat="1" ht="14.25">
      <c r="A42" s="69" t="s">
        <v>37</v>
      </c>
      <c r="B42" s="86">
        <v>42</v>
      </c>
      <c r="C42" s="86" t="s">
        <v>189</v>
      </c>
      <c r="D42" s="86">
        <v>8</v>
      </c>
      <c r="E42" s="71"/>
      <c r="F42" s="85">
        <v>119</v>
      </c>
      <c r="G42" s="85">
        <v>0</v>
      </c>
      <c r="H42" s="85">
        <v>0</v>
      </c>
      <c r="I42" s="85">
        <v>0</v>
      </c>
      <c r="J42" s="85">
        <v>4</v>
      </c>
      <c r="K42" s="85">
        <v>6</v>
      </c>
      <c r="L42" s="85">
        <v>6</v>
      </c>
      <c r="M42" s="85">
        <v>5</v>
      </c>
      <c r="N42" s="85">
        <v>1</v>
      </c>
      <c r="O42" s="85">
        <v>2</v>
      </c>
      <c r="P42" s="85">
        <v>6</v>
      </c>
      <c r="Q42" s="85">
        <v>6</v>
      </c>
      <c r="R42" s="85">
        <v>9</v>
      </c>
      <c r="S42" s="85">
        <v>6</v>
      </c>
      <c r="T42" s="85">
        <v>11</v>
      </c>
      <c r="U42" s="85">
        <v>7</v>
      </c>
      <c r="V42" s="85">
        <v>8</v>
      </c>
      <c r="W42" s="85">
        <v>8</v>
      </c>
      <c r="X42" s="85">
        <v>6</v>
      </c>
      <c r="Y42" s="85">
        <v>6</v>
      </c>
      <c r="Z42" s="85">
        <v>2</v>
      </c>
      <c r="AA42" s="85">
        <v>6</v>
      </c>
      <c r="AB42" s="85">
        <v>6</v>
      </c>
      <c r="AC42" s="85">
        <v>3</v>
      </c>
      <c r="AD42" s="85">
        <v>3</v>
      </c>
      <c r="AE42" s="85">
        <v>2</v>
      </c>
      <c r="AF42" s="85">
        <v>0</v>
      </c>
      <c r="AG42" s="85">
        <v>0</v>
      </c>
      <c r="AH42" s="85">
        <v>0</v>
      </c>
      <c r="AI42" s="85">
        <v>0</v>
      </c>
      <c r="AJ42" s="85">
        <v>0</v>
      </c>
      <c r="AK42" s="85">
        <v>0</v>
      </c>
      <c r="AL42" s="85">
        <v>0</v>
      </c>
      <c r="AM42" s="85">
        <v>61172</v>
      </c>
    </row>
    <row r="43" spans="1:39" s="73" customFormat="1" ht="14.25">
      <c r="A43" s="69" t="s">
        <v>38</v>
      </c>
      <c r="B43" s="86">
        <v>41</v>
      </c>
      <c r="C43" s="86" t="s">
        <v>189</v>
      </c>
      <c r="D43" s="86">
        <v>8</v>
      </c>
      <c r="E43" s="71"/>
      <c r="F43" s="85">
        <v>128</v>
      </c>
      <c r="G43" s="85">
        <v>0</v>
      </c>
      <c r="H43" s="85">
        <v>0</v>
      </c>
      <c r="I43" s="85">
        <v>0</v>
      </c>
      <c r="J43" s="85">
        <v>2</v>
      </c>
      <c r="K43" s="85">
        <v>10</v>
      </c>
      <c r="L43" s="85">
        <v>6</v>
      </c>
      <c r="M43" s="85">
        <v>11</v>
      </c>
      <c r="N43" s="85">
        <v>10</v>
      </c>
      <c r="O43" s="85">
        <v>4</v>
      </c>
      <c r="P43" s="85">
        <v>7</v>
      </c>
      <c r="Q43" s="85">
        <v>1</v>
      </c>
      <c r="R43" s="85">
        <v>6</v>
      </c>
      <c r="S43" s="85">
        <v>1</v>
      </c>
      <c r="T43" s="85">
        <v>5</v>
      </c>
      <c r="U43" s="85">
        <v>3</v>
      </c>
      <c r="V43" s="85">
        <v>13</v>
      </c>
      <c r="W43" s="85">
        <v>13</v>
      </c>
      <c r="X43" s="85">
        <v>7</v>
      </c>
      <c r="Y43" s="85">
        <v>7</v>
      </c>
      <c r="Z43" s="85">
        <v>4</v>
      </c>
      <c r="AA43" s="85">
        <v>2</v>
      </c>
      <c r="AB43" s="85">
        <v>4</v>
      </c>
      <c r="AC43" s="85">
        <v>5</v>
      </c>
      <c r="AD43" s="85">
        <v>3</v>
      </c>
      <c r="AE43" s="85">
        <v>4</v>
      </c>
      <c r="AF43" s="85">
        <v>0</v>
      </c>
      <c r="AG43" s="85">
        <v>0</v>
      </c>
      <c r="AH43" s="85">
        <v>0</v>
      </c>
      <c r="AI43" s="85">
        <v>0</v>
      </c>
      <c r="AJ43" s="85">
        <v>0</v>
      </c>
      <c r="AK43" s="85">
        <v>0</v>
      </c>
      <c r="AL43" s="85">
        <v>0</v>
      </c>
      <c r="AM43" s="85">
        <v>64177</v>
      </c>
    </row>
    <row r="44" spans="1:39" s="73" customFormat="1" ht="14.25">
      <c r="A44" s="69" t="s">
        <v>39</v>
      </c>
      <c r="B44" s="86">
        <v>40</v>
      </c>
      <c r="C44" s="86" t="s">
        <v>189</v>
      </c>
      <c r="D44" s="86">
        <v>1</v>
      </c>
      <c r="E44" s="71"/>
      <c r="F44" s="85">
        <v>122</v>
      </c>
      <c r="G44" s="85">
        <v>0</v>
      </c>
      <c r="H44" s="85">
        <v>0</v>
      </c>
      <c r="I44" s="85">
        <v>0</v>
      </c>
      <c r="J44" s="85">
        <v>7</v>
      </c>
      <c r="K44" s="85">
        <v>12</v>
      </c>
      <c r="L44" s="85">
        <v>12</v>
      </c>
      <c r="M44" s="85">
        <v>7</v>
      </c>
      <c r="N44" s="85">
        <v>5</v>
      </c>
      <c r="O44" s="85">
        <v>0</v>
      </c>
      <c r="P44" s="85">
        <v>2</v>
      </c>
      <c r="Q44" s="85">
        <v>5</v>
      </c>
      <c r="R44" s="85">
        <v>4</v>
      </c>
      <c r="S44" s="85">
        <v>6</v>
      </c>
      <c r="T44" s="85">
        <v>6</v>
      </c>
      <c r="U44" s="85">
        <v>9</v>
      </c>
      <c r="V44" s="85">
        <v>8</v>
      </c>
      <c r="W44" s="85">
        <v>11</v>
      </c>
      <c r="X44" s="85">
        <v>7</v>
      </c>
      <c r="Y44" s="85">
        <v>7</v>
      </c>
      <c r="Z44" s="85">
        <v>3</v>
      </c>
      <c r="AA44" s="85">
        <v>2</v>
      </c>
      <c r="AB44" s="85">
        <v>3</v>
      </c>
      <c r="AC44" s="85">
        <v>3</v>
      </c>
      <c r="AD44" s="85">
        <v>1</v>
      </c>
      <c r="AE44" s="85">
        <v>2</v>
      </c>
      <c r="AF44" s="85">
        <v>0</v>
      </c>
      <c r="AG44" s="85">
        <v>0</v>
      </c>
      <c r="AH44" s="85">
        <v>0</v>
      </c>
      <c r="AI44" s="85">
        <v>0</v>
      </c>
      <c r="AJ44" s="85">
        <v>0</v>
      </c>
      <c r="AK44" s="85">
        <v>0</v>
      </c>
      <c r="AL44" s="85">
        <v>0</v>
      </c>
      <c r="AM44" s="85">
        <v>58653</v>
      </c>
    </row>
    <row r="45" spans="1:39" s="73" customFormat="1" ht="14.25">
      <c r="A45" s="69" t="s">
        <v>40</v>
      </c>
      <c r="B45" s="86">
        <v>39</v>
      </c>
      <c r="C45" s="86" t="s">
        <v>189</v>
      </c>
      <c r="D45" s="86">
        <v>1</v>
      </c>
      <c r="E45" s="71"/>
      <c r="F45" s="85">
        <v>120</v>
      </c>
      <c r="G45" s="85">
        <v>0</v>
      </c>
      <c r="H45" s="85">
        <v>0</v>
      </c>
      <c r="I45" s="85">
        <v>0</v>
      </c>
      <c r="J45" s="85">
        <v>10</v>
      </c>
      <c r="K45" s="85">
        <v>10</v>
      </c>
      <c r="L45" s="85">
        <v>8</v>
      </c>
      <c r="M45" s="85">
        <v>9</v>
      </c>
      <c r="N45" s="85">
        <v>9</v>
      </c>
      <c r="O45" s="85">
        <v>2</v>
      </c>
      <c r="P45" s="85">
        <v>5</v>
      </c>
      <c r="Q45" s="85">
        <v>7</v>
      </c>
      <c r="R45" s="85">
        <v>9</v>
      </c>
      <c r="S45" s="85">
        <v>7</v>
      </c>
      <c r="T45" s="85">
        <v>4</v>
      </c>
      <c r="U45" s="85">
        <v>3</v>
      </c>
      <c r="V45" s="85">
        <v>6</v>
      </c>
      <c r="W45" s="85">
        <v>3</v>
      </c>
      <c r="X45" s="85">
        <v>0</v>
      </c>
      <c r="Y45" s="85">
        <v>4</v>
      </c>
      <c r="Z45" s="85">
        <v>2</v>
      </c>
      <c r="AA45" s="85">
        <v>3</v>
      </c>
      <c r="AB45" s="85">
        <v>7</v>
      </c>
      <c r="AC45" s="85">
        <v>2</v>
      </c>
      <c r="AD45" s="85">
        <v>5</v>
      </c>
      <c r="AE45" s="85">
        <v>5</v>
      </c>
      <c r="AF45" s="85">
        <v>0</v>
      </c>
      <c r="AG45" s="85">
        <v>0</v>
      </c>
      <c r="AH45" s="85">
        <v>0</v>
      </c>
      <c r="AI45" s="85">
        <v>0</v>
      </c>
      <c r="AJ45" s="85">
        <v>0</v>
      </c>
      <c r="AK45" s="85">
        <v>0</v>
      </c>
      <c r="AL45" s="85">
        <v>0</v>
      </c>
      <c r="AM45" s="85">
        <v>56288</v>
      </c>
    </row>
    <row r="46" spans="1:39" s="73" customFormat="1" ht="14.25">
      <c r="A46" s="69" t="s">
        <v>41</v>
      </c>
      <c r="B46" s="86">
        <v>40</v>
      </c>
      <c r="C46" s="86" t="s">
        <v>189</v>
      </c>
      <c r="D46" s="86">
        <v>1</v>
      </c>
      <c r="E46" s="71"/>
      <c r="F46" s="85">
        <v>74</v>
      </c>
      <c r="G46" s="85">
        <v>0</v>
      </c>
      <c r="H46" s="85">
        <v>0</v>
      </c>
      <c r="I46" s="85">
        <v>0</v>
      </c>
      <c r="J46" s="85">
        <v>5</v>
      </c>
      <c r="K46" s="85">
        <v>6</v>
      </c>
      <c r="L46" s="85">
        <v>4</v>
      </c>
      <c r="M46" s="85">
        <v>8</v>
      </c>
      <c r="N46" s="85">
        <v>5</v>
      </c>
      <c r="O46" s="85">
        <v>1</v>
      </c>
      <c r="P46" s="85">
        <v>4</v>
      </c>
      <c r="Q46" s="85">
        <v>3</v>
      </c>
      <c r="R46" s="85">
        <v>1</v>
      </c>
      <c r="S46" s="85">
        <v>4</v>
      </c>
      <c r="T46" s="85">
        <v>1</v>
      </c>
      <c r="U46" s="85">
        <v>4</v>
      </c>
      <c r="V46" s="85">
        <v>6</v>
      </c>
      <c r="W46" s="85">
        <v>2</v>
      </c>
      <c r="X46" s="85">
        <v>2</v>
      </c>
      <c r="Y46" s="85">
        <v>3</v>
      </c>
      <c r="Z46" s="85">
        <v>0</v>
      </c>
      <c r="AA46" s="85">
        <v>5</v>
      </c>
      <c r="AB46" s="85">
        <v>2</v>
      </c>
      <c r="AC46" s="85">
        <v>3</v>
      </c>
      <c r="AD46" s="85">
        <v>1</v>
      </c>
      <c r="AE46" s="85">
        <v>4</v>
      </c>
      <c r="AF46" s="85">
        <v>0</v>
      </c>
      <c r="AG46" s="85">
        <v>0</v>
      </c>
      <c r="AH46" s="85">
        <v>0</v>
      </c>
      <c r="AI46" s="85">
        <v>0</v>
      </c>
      <c r="AJ46" s="85">
        <v>0</v>
      </c>
      <c r="AK46" s="85">
        <v>0</v>
      </c>
      <c r="AL46" s="85">
        <v>0</v>
      </c>
      <c r="AM46" s="85">
        <v>35603</v>
      </c>
    </row>
    <row r="47" spans="1:39" s="73" customFormat="1" ht="14.25">
      <c r="A47" s="69" t="s">
        <v>42</v>
      </c>
      <c r="B47" s="86">
        <v>41</v>
      </c>
      <c r="C47" s="86" t="s">
        <v>189</v>
      </c>
      <c r="D47" s="86">
        <v>2</v>
      </c>
      <c r="E47" s="71"/>
      <c r="F47" s="85">
        <v>105</v>
      </c>
      <c r="G47" s="85">
        <v>0</v>
      </c>
      <c r="H47" s="85">
        <v>0</v>
      </c>
      <c r="I47" s="85">
        <v>1</v>
      </c>
      <c r="J47" s="85">
        <v>8</v>
      </c>
      <c r="K47" s="85">
        <v>4</v>
      </c>
      <c r="L47" s="85">
        <v>5</v>
      </c>
      <c r="M47" s="85">
        <v>10</v>
      </c>
      <c r="N47" s="85">
        <v>8</v>
      </c>
      <c r="O47" s="85">
        <v>3</v>
      </c>
      <c r="P47" s="85">
        <v>5</v>
      </c>
      <c r="Q47" s="85">
        <v>3</v>
      </c>
      <c r="R47" s="85">
        <v>2</v>
      </c>
      <c r="S47" s="85">
        <v>1</v>
      </c>
      <c r="T47" s="85">
        <v>4</v>
      </c>
      <c r="U47" s="85">
        <v>10</v>
      </c>
      <c r="V47" s="85">
        <v>7</v>
      </c>
      <c r="W47" s="85">
        <v>6</v>
      </c>
      <c r="X47" s="85">
        <v>1</v>
      </c>
      <c r="Y47" s="85">
        <v>1</v>
      </c>
      <c r="Z47" s="85">
        <v>2</v>
      </c>
      <c r="AA47" s="85">
        <v>6</v>
      </c>
      <c r="AB47" s="85">
        <v>5</v>
      </c>
      <c r="AC47" s="85">
        <v>5</v>
      </c>
      <c r="AD47" s="85">
        <v>2</v>
      </c>
      <c r="AE47" s="85">
        <v>4</v>
      </c>
      <c r="AF47" s="85">
        <v>2</v>
      </c>
      <c r="AG47" s="85">
        <v>0</v>
      </c>
      <c r="AH47" s="85">
        <v>0</v>
      </c>
      <c r="AI47" s="85">
        <v>0</v>
      </c>
      <c r="AJ47" s="85">
        <v>0</v>
      </c>
      <c r="AK47" s="85">
        <v>0</v>
      </c>
      <c r="AL47" s="85">
        <v>0</v>
      </c>
      <c r="AM47" s="85">
        <v>51835</v>
      </c>
    </row>
    <row r="48" spans="1:39" s="73" customFormat="1" ht="14.25">
      <c r="A48" s="69" t="s">
        <v>43</v>
      </c>
      <c r="B48" s="86">
        <v>38</v>
      </c>
      <c r="C48" s="86" t="s">
        <v>189</v>
      </c>
      <c r="D48" s="86">
        <v>1</v>
      </c>
      <c r="E48" s="71"/>
      <c r="F48" s="85">
        <v>223</v>
      </c>
      <c r="G48" s="85">
        <v>0</v>
      </c>
      <c r="H48" s="85">
        <v>2</v>
      </c>
      <c r="I48" s="85">
        <v>4</v>
      </c>
      <c r="J48" s="85">
        <v>13</v>
      </c>
      <c r="K48" s="85">
        <v>20</v>
      </c>
      <c r="L48" s="85">
        <v>20</v>
      </c>
      <c r="M48" s="85">
        <v>21</v>
      </c>
      <c r="N48" s="85">
        <v>15</v>
      </c>
      <c r="O48" s="85">
        <v>10</v>
      </c>
      <c r="P48" s="85">
        <v>11</v>
      </c>
      <c r="Q48" s="85">
        <v>8</v>
      </c>
      <c r="R48" s="85">
        <v>7</v>
      </c>
      <c r="S48" s="85">
        <v>10</v>
      </c>
      <c r="T48" s="85">
        <v>9</v>
      </c>
      <c r="U48" s="85">
        <v>10</v>
      </c>
      <c r="V48" s="85">
        <v>9</v>
      </c>
      <c r="W48" s="85">
        <v>7</v>
      </c>
      <c r="X48" s="85">
        <v>2</v>
      </c>
      <c r="Y48" s="85">
        <v>8</v>
      </c>
      <c r="Z48" s="85">
        <v>1</v>
      </c>
      <c r="AA48" s="85">
        <v>3</v>
      </c>
      <c r="AB48" s="85">
        <v>7</v>
      </c>
      <c r="AC48" s="85">
        <v>9</v>
      </c>
      <c r="AD48" s="85">
        <v>6</v>
      </c>
      <c r="AE48" s="85">
        <v>10</v>
      </c>
      <c r="AF48" s="85">
        <v>1</v>
      </c>
      <c r="AG48" s="85">
        <v>0</v>
      </c>
      <c r="AH48" s="85">
        <v>0</v>
      </c>
      <c r="AI48" s="85">
        <v>0</v>
      </c>
      <c r="AJ48" s="85">
        <v>0</v>
      </c>
      <c r="AK48" s="85">
        <v>0</v>
      </c>
      <c r="AL48" s="85">
        <v>0</v>
      </c>
      <c r="AM48" s="85">
        <v>101843</v>
      </c>
    </row>
    <row r="49" spans="1:39" s="73" customFormat="1" ht="14.25">
      <c r="A49" s="69" t="s">
        <v>44</v>
      </c>
      <c r="B49" s="86">
        <v>41</v>
      </c>
      <c r="C49" s="86" t="s">
        <v>189</v>
      </c>
      <c r="D49" s="86">
        <v>3</v>
      </c>
      <c r="E49" s="71"/>
      <c r="F49" s="85">
        <v>119</v>
      </c>
      <c r="G49" s="85">
        <v>0</v>
      </c>
      <c r="H49" s="85">
        <v>0</v>
      </c>
      <c r="I49" s="85">
        <v>1</v>
      </c>
      <c r="J49" s="85">
        <v>5</v>
      </c>
      <c r="K49" s="85">
        <v>6</v>
      </c>
      <c r="L49" s="85">
        <v>6</v>
      </c>
      <c r="M49" s="85">
        <v>9</v>
      </c>
      <c r="N49" s="85">
        <v>10</v>
      </c>
      <c r="O49" s="85">
        <v>4</v>
      </c>
      <c r="P49" s="85">
        <v>5</v>
      </c>
      <c r="Q49" s="85">
        <v>1</v>
      </c>
      <c r="R49" s="85">
        <v>4</v>
      </c>
      <c r="S49" s="85">
        <v>3</v>
      </c>
      <c r="T49" s="85">
        <v>8</v>
      </c>
      <c r="U49" s="85">
        <v>12</v>
      </c>
      <c r="V49" s="85">
        <v>8</v>
      </c>
      <c r="W49" s="85">
        <v>7</v>
      </c>
      <c r="X49" s="85">
        <v>6</v>
      </c>
      <c r="Y49" s="85">
        <v>4</v>
      </c>
      <c r="Z49" s="85">
        <v>2</v>
      </c>
      <c r="AA49" s="85">
        <v>3</v>
      </c>
      <c r="AB49" s="85">
        <v>3</v>
      </c>
      <c r="AC49" s="85">
        <v>7</v>
      </c>
      <c r="AD49" s="85">
        <v>3</v>
      </c>
      <c r="AE49" s="85">
        <v>2</v>
      </c>
      <c r="AF49" s="85">
        <v>0</v>
      </c>
      <c r="AG49" s="85">
        <v>0</v>
      </c>
      <c r="AH49" s="85">
        <v>0</v>
      </c>
      <c r="AI49" s="85">
        <v>0</v>
      </c>
      <c r="AJ49" s="85">
        <v>0</v>
      </c>
      <c r="AK49" s="85">
        <v>0</v>
      </c>
      <c r="AL49" s="85">
        <v>0</v>
      </c>
      <c r="AM49" s="85">
        <v>58911</v>
      </c>
    </row>
    <row r="50" spans="1:39" s="73" customFormat="1" ht="14.25">
      <c r="A50" s="69" t="s">
        <v>45</v>
      </c>
      <c r="B50" s="86">
        <v>44</v>
      </c>
      <c r="C50" s="86" t="s">
        <v>189</v>
      </c>
      <c r="D50" s="86">
        <v>7</v>
      </c>
      <c r="E50" s="71"/>
      <c r="F50" s="85">
        <v>124</v>
      </c>
      <c r="G50" s="85">
        <v>0</v>
      </c>
      <c r="H50" s="85">
        <v>0</v>
      </c>
      <c r="I50" s="85">
        <v>1</v>
      </c>
      <c r="J50" s="85">
        <v>6</v>
      </c>
      <c r="K50" s="85">
        <v>5</v>
      </c>
      <c r="L50" s="85">
        <v>9</v>
      </c>
      <c r="M50" s="85">
        <v>3</v>
      </c>
      <c r="N50" s="85">
        <v>6</v>
      </c>
      <c r="O50" s="85">
        <v>2</v>
      </c>
      <c r="P50" s="85">
        <v>4</v>
      </c>
      <c r="Q50" s="85">
        <v>2</v>
      </c>
      <c r="R50" s="85">
        <v>2</v>
      </c>
      <c r="S50" s="85">
        <v>4</v>
      </c>
      <c r="T50" s="85">
        <v>4</v>
      </c>
      <c r="U50" s="85">
        <v>8</v>
      </c>
      <c r="V50" s="85">
        <v>10</v>
      </c>
      <c r="W50" s="85">
        <v>7</v>
      </c>
      <c r="X50" s="85">
        <v>5</v>
      </c>
      <c r="Y50" s="85">
        <v>5</v>
      </c>
      <c r="Z50" s="85">
        <v>2</v>
      </c>
      <c r="AA50" s="85">
        <v>4</v>
      </c>
      <c r="AB50" s="85">
        <v>6</v>
      </c>
      <c r="AC50" s="85">
        <v>12</v>
      </c>
      <c r="AD50" s="85">
        <v>7</v>
      </c>
      <c r="AE50" s="85">
        <v>10</v>
      </c>
      <c r="AF50" s="85">
        <v>0</v>
      </c>
      <c r="AG50" s="85">
        <v>0</v>
      </c>
      <c r="AH50" s="85">
        <v>0</v>
      </c>
      <c r="AI50" s="85">
        <v>0</v>
      </c>
      <c r="AJ50" s="85">
        <v>0</v>
      </c>
      <c r="AK50" s="85">
        <v>0</v>
      </c>
      <c r="AL50" s="85">
        <v>0</v>
      </c>
      <c r="AM50" s="85">
        <v>66504</v>
      </c>
    </row>
    <row r="51" spans="1:39" s="73" customFormat="1" ht="14.25">
      <c r="A51" s="69" t="s">
        <v>46</v>
      </c>
      <c r="B51" s="86">
        <v>40</v>
      </c>
      <c r="C51" s="86" t="s">
        <v>189</v>
      </c>
      <c r="D51" s="86">
        <v>7</v>
      </c>
      <c r="E51" s="71"/>
      <c r="F51" s="85">
        <v>175</v>
      </c>
      <c r="G51" s="85">
        <v>0</v>
      </c>
      <c r="H51" s="85">
        <v>0</v>
      </c>
      <c r="I51" s="85">
        <v>0</v>
      </c>
      <c r="J51" s="85">
        <v>11</v>
      </c>
      <c r="K51" s="85">
        <v>14</v>
      </c>
      <c r="L51" s="85">
        <v>8</v>
      </c>
      <c r="M51" s="85">
        <v>7</v>
      </c>
      <c r="N51" s="85">
        <v>15</v>
      </c>
      <c r="O51" s="85">
        <v>9</v>
      </c>
      <c r="P51" s="85">
        <v>9</v>
      </c>
      <c r="Q51" s="85">
        <v>6</v>
      </c>
      <c r="R51" s="85">
        <v>4</v>
      </c>
      <c r="S51" s="85">
        <v>2</v>
      </c>
      <c r="T51" s="85">
        <v>8</v>
      </c>
      <c r="U51" s="85">
        <v>10</v>
      </c>
      <c r="V51" s="85">
        <v>16</v>
      </c>
      <c r="W51" s="85">
        <v>9</v>
      </c>
      <c r="X51" s="85">
        <v>13</v>
      </c>
      <c r="Y51" s="85">
        <v>7</v>
      </c>
      <c r="Z51" s="85">
        <v>6</v>
      </c>
      <c r="AA51" s="85">
        <v>3</v>
      </c>
      <c r="AB51" s="85">
        <v>2</v>
      </c>
      <c r="AC51" s="85">
        <v>5</v>
      </c>
      <c r="AD51" s="85">
        <v>5</v>
      </c>
      <c r="AE51" s="85">
        <v>5</v>
      </c>
      <c r="AF51" s="85">
        <v>0</v>
      </c>
      <c r="AG51" s="85">
        <v>0</v>
      </c>
      <c r="AH51" s="85">
        <v>1</v>
      </c>
      <c r="AI51" s="85">
        <v>0</v>
      </c>
      <c r="AJ51" s="85">
        <v>0</v>
      </c>
      <c r="AK51" s="85">
        <v>0</v>
      </c>
      <c r="AL51" s="85">
        <v>0</v>
      </c>
      <c r="AM51" s="85">
        <v>85368</v>
      </c>
    </row>
    <row r="52" spans="1:39" s="73" customFormat="1" ht="14.25">
      <c r="A52" s="69" t="s">
        <v>47</v>
      </c>
      <c r="B52" s="86">
        <v>39</v>
      </c>
      <c r="C52" s="86" t="s">
        <v>189</v>
      </c>
      <c r="D52" s="86">
        <v>3</v>
      </c>
      <c r="E52" s="71"/>
      <c r="F52" s="85">
        <v>182</v>
      </c>
      <c r="G52" s="85">
        <v>0</v>
      </c>
      <c r="H52" s="85">
        <v>3</v>
      </c>
      <c r="I52" s="85">
        <v>0</v>
      </c>
      <c r="J52" s="85">
        <v>8</v>
      </c>
      <c r="K52" s="85">
        <v>15</v>
      </c>
      <c r="L52" s="85">
        <v>8</v>
      </c>
      <c r="M52" s="85">
        <v>16</v>
      </c>
      <c r="N52" s="85">
        <v>6</v>
      </c>
      <c r="O52" s="85">
        <v>11</v>
      </c>
      <c r="P52" s="85">
        <v>10</v>
      </c>
      <c r="Q52" s="85">
        <v>6</v>
      </c>
      <c r="R52" s="85">
        <v>8</v>
      </c>
      <c r="S52" s="85">
        <v>14</v>
      </c>
      <c r="T52" s="85">
        <v>16</v>
      </c>
      <c r="U52" s="85">
        <v>9</v>
      </c>
      <c r="V52" s="85">
        <v>5</v>
      </c>
      <c r="W52" s="85">
        <v>12</v>
      </c>
      <c r="X52" s="85">
        <v>6</v>
      </c>
      <c r="Y52" s="85">
        <v>7</v>
      </c>
      <c r="Z52" s="85">
        <v>1</v>
      </c>
      <c r="AA52" s="85">
        <v>3</v>
      </c>
      <c r="AB52" s="85">
        <v>3</v>
      </c>
      <c r="AC52" s="85">
        <v>4</v>
      </c>
      <c r="AD52" s="85">
        <v>5</v>
      </c>
      <c r="AE52" s="85">
        <v>6</v>
      </c>
      <c r="AF52" s="85">
        <v>0</v>
      </c>
      <c r="AG52" s="85">
        <v>0</v>
      </c>
      <c r="AH52" s="85">
        <v>0</v>
      </c>
      <c r="AI52" s="85">
        <v>0</v>
      </c>
      <c r="AJ52" s="85">
        <v>0</v>
      </c>
      <c r="AK52" s="85">
        <v>0</v>
      </c>
      <c r="AL52" s="85">
        <v>0</v>
      </c>
      <c r="AM52" s="85">
        <v>85833</v>
      </c>
    </row>
    <row r="53" spans="1:39" s="73" customFormat="1" ht="14.25">
      <c r="A53" s="69" t="s">
        <v>48</v>
      </c>
      <c r="B53" s="86">
        <v>45</v>
      </c>
      <c r="C53" s="86" t="s">
        <v>189</v>
      </c>
      <c r="D53" s="86">
        <v>7</v>
      </c>
      <c r="E53" s="71"/>
      <c r="F53" s="85">
        <v>70</v>
      </c>
      <c r="G53" s="85">
        <v>0</v>
      </c>
      <c r="H53" s="85">
        <v>0</v>
      </c>
      <c r="I53" s="85">
        <v>1</v>
      </c>
      <c r="J53" s="85">
        <v>0</v>
      </c>
      <c r="K53" s="85">
        <v>2</v>
      </c>
      <c r="L53" s="85">
        <v>2</v>
      </c>
      <c r="M53" s="85">
        <v>2</v>
      </c>
      <c r="N53" s="85">
        <v>2</v>
      </c>
      <c r="O53" s="85">
        <v>2</v>
      </c>
      <c r="P53" s="85">
        <v>1</v>
      </c>
      <c r="Q53" s="85">
        <v>2</v>
      </c>
      <c r="R53" s="85">
        <v>1</v>
      </c>
      <c r="S53" s="85">
        <v>3</v>
      </c>
      <c r="T53" s="85">
        <v>5</v>
      </c>
      <c r="U53" s="85">
        <v>11</v>
      </c>
      <c r="V53" s="85">
        <v>6</v>
      </c>
      <c r="W53" s="85">
        <v>6</v>
      </c>
      <c r="X53" s="85">
        <v>4</v>
      </c>
      <c r="Y53" s="85">
        <v>4</v>
      </c>
      <c r="Z53" s="85">
        <v>3</v>
      </c>
      <c r="AA53" s="85">
        <v>2</v>
      </c>
      <c r="AB53" s="85">
        <v>2</v>
      </c>
      <c r="AC53" s="85">
        <v>1</v>
      </c>
      <c r="AD53" s="85">
        <v>5</v>
      </c>
      <c r="AE53" s="85">
        <v>3</v>
      </c>
      <c r="AF53" s="85">
        <v>0</v>
      </c>
      <c r="AG53" s="85">
        <v>0</v>
      </c>
      <c r="AH53" s="85">
        <v>0</v>
      </c>
      <c r="AI53" s="85">
        <v>0</v>
      </c>
      <c r="AJ53" s="85">
        <v>0</v>
      </c>
      <c r="AK53" s="85">
        <v>0</v>
      </c>
      <c r="AL53" s="85">
        <v>0</v>
      </c>
      <c r="AM53" s="85">
        <v>38362</v>
      </c>
    </row>
    <row r="54" spans="1:39" s="73" customFormat="1" ht="14.25">
      <c r="A54" s="69" t="s">
        <v>49</v>
      </c>
      <c r="B54" s="86">
        <v>42</v>
      </c>
      <c r="C54" s="86" t="s">
        <v>189</v>
      </c>
      <c r="D54" s="86">
        <v>8</v>
      </c>
      <c r="E54" s="71"/>
      <c r="F54" s="85">
        <v>52</v>
      </c>
      <c r="G54" s="85">
        <v>0</v>
      </c>
      <c r="H54" s="85">
        <v>1</v>
      </c>
      <c r="I54" s="85">
        <v>0</v>
      </c>
      <c r="J54" s="85">
        <v>1</v>
      </c>
      <c r="K54" s="85">
        <v>5</v>
      </c>
      <c r="L54" s="85">
        <v>4</v>
      </c>
      <c r="M54" s="85">
        <v>0</v>
      </c>
      <c r="N54" s="85">
        <v>1</v>
      </c>
      <c r="O54" s="85">
        <v>1</v>
      </c>
      <c r="P54" s="85">
        <v>3</v>
      </c>
      <c r="Q54" s="85">
        <v>2</v>
      </c>
      <c r="R54" s="85">
        <v>3</v>
      </c>
      <c r="S54" s="85">
        <v>5</v>
      </c>
      <c r="T54" s="85">
        <v>2</v>
      </c>
      <c r="U54" s="85">
        <v>1</v>
      </c>
      <c r="V54" s="85">
        <v>2</v>
      </c>
      <c r="W54" s="85">
        <v>2</v>
      </c>
      <c r="X54" s="85">
        <v>2</v>
      </c>
      <c r="Y54" s="85">
        <v>1</v>
      </c>
      <c r="Z54" s="85">
        <v>3</v>
      </c>
      <c r="AA54" s="85">
        <v>2</v>
      </c>
      <c r="AB54" s="85">
        <v>3</v>
      </c>
      <c r="AC54" s="85">
        <v>5</v>
      </c>
      <c r="AD54" s="85">
        <v>2</v>
      </c>
      <c r="AE54" s="85">
        <v>1</v>
      </c>
      <c r="AF54" s="85">
        <v>0</v>
      </c>
      <c r="AG54" s="85">
        <v>0</v>
      </c>
      <c r="AH54" s="85">
        <v>0</v>
      </c>
      <c r="AI54" s="85">
        <v>0</v>
      </c>
      <c r="AJ54" s="85">
        <v>0</v>
      </c>
      <c r="AK54" s="85">
        <v>0</v>
      </c>
      <c r="AL54" s="85">
        <v>0</v>
      </c>
      <c r="AM54" s="85">
        <v>26689</v>
      </c>
    </row>
    <row r="55" spans="1:39" s="73" customFormat="1" ht="14.25">
      <c r="A55" s="69" t="s">
        <v>50</v>
      </c>
      <c r="B55" s="86">
        <v>41</v>
      </c>
      <c r="C55" s="86" t="s">
        <v>189</v>
      </c>
      <c r="D55" s="86">
        <v>3</v>
      </c>
      <c r="E55" s="71"/>
      <c r="F55" s="85">
        <v>36</v>
      </c>
      <c r="G55" s="85">
        <v>0</v>
      </c>
      <c r="H55" s="85">
        <v>1</v>
      </c>
      <c r="I55" s="85">
        <v>1</v>
      </c>
      <c r="J55" s="85">
        <v>2</v>
      </c>
      <c r="K55" s="85">
        <v>1</v>
      </c>
      <c r="L55" s="85">
        <v>1</v>
      </c>
      <c r="M55" s="85">
        <v>2</v>
      </c>
      <c r="N55" s="85">
        <v>1</v>
      </c>
      <c r="O55" s="85">
        <v>1</v>
      </c>
      <c r="P55" s="85">
        <v>3</v>
      </c>
      <c r="Q55" s="85">
        <v>0</v>
      </c>
      <c r="R55" s="85">
        <v>0</v>
      </c>
      <c r="S55" s="85">
        <v>1</v>
      </c>
      <c r="T55" s="85">
        <v>3</v>
      </c>
      <c r="U55" s="85">
        <v>3</v>
      </c>
      <c r="V55" s="85">
        <v>5</v>
      </c>
      <c r="W55" s="85">
        <v>1</v>
      </c>
      <c r="X55" s="85">
        <v>5</v>
      </c>
      <c r="Y55" s="85">
        <v>1</v>
      </c>
      <c r="Z55" s="85">
        <v>0</v>
      </c>
      <c r="AA55" s="85">
        <v>3</v>
      </c>
      <c r="AB55" s="85">
        <v>1</v>
      </c>
      <c r="AC55" s="85">
        <v>0</v>
      </c>
      <c r="AD55" s="85">
        <v>0</v>
      </c>
      <c r="AE55" s="85">
        <v>0</v>
      </c>
      <c r="AF55" s="85">
        <v>0</v>
      </c>
      <c r="AG55" s="85">
        <v>0</v>
      </c>
      <c r="AH55" s="85">
        <v>0</v>
      </c>
      <c r="AI55" s="85">
        <v>0</v>
      </c>
      <c r="AJ55" s="85">
        <v>0</v>
      </c>
      <c r="AK55" s="85">
        <v>0</v>
      </c>
      <c r="AL55" s="85">
        <v>0</v>
      </c>
      <c r="AM55" s="85">
        <v>17826</v>
      </c>
    </row>
    <row r="57" spans="1:42" ht="13.5">
      <c r="A57" s="74"/>
      <c r="F57" s="75">
        <f>SUM(F58:F59)</f>
        <v>17882</v>
      </c>
      <c r="G57" s="74" t="s">
        <v>5</v>
      </c>
      <c r="AM57" s="75">
        <f>SUM(AM58:AM59)</f>
        <v>8752605</v>
      </c>
      <c r="AN57" s="74" t="s">
        <v>5</v>
      </c>
      <c r="AP57" s="76">
        <f>AM57/F57/12</f>
        <v>40.78871211273907</v>
      </c>
    </row>
    <row r="58" spans="1:42" ht="13.5">
      <c r="A58" s="74"/>
      <c r="F58" s="75">
        <f>SUM(F3:F39)</f>
        <v>15987</v>
      </c>
      <c r="G58" s="74" t="s">
        <v>94</v>
      </c>
      <c r="AM58" s="75">
        <f>SUM(AM3:AM39)</f>
        <v>7827098</v>
      </c>
      <c r="AN58" s="74" t="s">
        <v>94</v>
      </c>
      <c r="AP58" s="76">
        <f>AM58/F58/12</f>
        <v>40.799284835595586</v>
      </c>
    </row>
    <row r="59" spans="1:42" ht="13.5">
      <c r="A59" s="74"/>
      <c r="F59" s="75">
        <f>SUM(F40:F55)</f>
        <v>1895</v>
      </c>
      <c r="G59" s="74" t="s">
        <v>93</v>
      </c>
      <c r="AM59" s="75">
        <f>SUM(AM40:AM55)</f>
        <v>925507</v>
      </c>
      <c r="AN59" s="74" t="s">
        <v>93</v>
      </c>
      <c r="AP59" s="76">
        <f>AM59/F59/12</f>
        <v>40.6995162708883</v>
      </c>
    </row>
    <row r="60" spans="1:42" ht="13.5">
      <c r="A60" s="74"/>
      <c r="F60" s="75">
        <f>F57+F2</f>
        <v>25657</v>
      </c>
      <c r="G60" s="74" t="s">
        <v>133</v>
      </c>
      <c r="AM60" s="75">
        <f>AM57+AM2</f>
        <v>12577528</v>
      </c>
      <c r="AN60" s="74" t="s">
        <v>133</v>
      </c>
      <c r="AP60" s="76">
        <f>AM60/F60/12</f>
        <v>40.85151550583986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愛知県</cp:lastModifiedBy>
  <cp:lastPrinted>2017-02-27T05:25:25Z</cp:lastPrinted>
  <dcterms:created xsi:type="dcterms:W3CDTF">2003-12-16T01:15:54Z</dcterms:created>
  <dcterms:modified xsi:type="dcterms:W3CDTF">2017-02-27T05:25:42Z</dcterms:modified>
  <cp:category/>
  <cp:version/>
  <cp:contentType/>
  <cp:contentStatus/>
</cp:coreProperties>
</file>