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097FA59B-C43F-4A69-9219-C811C9074E38}" xr6:coauthVersionLast="47" xr6:coauthVersionMax="47" xr10:uidLastSave="{00000000-0000-0000-0000-000000000000}"/>
  <bookViews>
    <workbookView xWindow="11250" yWindow="-14100"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U36" i="10"/>
  <c r="CO35" i="10"/>
  <c r="BE35" i="10"/>
  <c r="AM35" i="10"/>
  <c r="CO34" i="10"/>
  <c r="BW34" i="10"/>
  <c r="BW35" i="10" s="1"/>
  <c r="BW36" i="10" s="1"/>
  <c r="BW37" i="10" s="1"/>
  <c r="BW38" i="10" s="1"/>
  <c r="BW39" i="10" s="1"/>
  <c r="BE34" i="10"/>
  <c r="C34" i="10"/>
  <c r="C35" i="10" s="1"/>
  <c r="U34" i="10" l="1"/>
  <c r="U35" i="10" s="1"/>
  <c r="C36" i="10"/>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<sst xmlns="http://schemas.openxmlformats.org/spreadsheetml/2006/main" count="1193" uniqueCount="569">
  <si>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</si>
  <si>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</si>
  <si>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</si>
  <si>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</si>
  <si>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</si>
  <si>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</si>
  <si>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</si>
  <si>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</si>
  <si>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</si>
  <si>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</si>
  <si>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</si>
  <si>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</si>
  <si>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</si>
  <si>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</si>
  <si>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</si>
  <si>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</si>
  <si>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</si>
  <si>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</si>
  <si>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</si>
  <si>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</si>
  <si>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</si>
  <si>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</si>
  <si>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</si>
  <si>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</si>
  <si>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</si>
  <si>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</si>
  <si>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</si>
  <si>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</si>
  <si>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</si>
  <si>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</si>
  <si>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</si>
  <si>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</si>
  <si>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</si>
  <si>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</si>
  <si>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</si>
  <si>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</si>
  <si>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</si>
  <si>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</si>
  <si>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</si>
  <si>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</si>
  <si>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</si>
  <si>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</si>
  <si>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</si>
  <si>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</si>
  <si>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</si>
  <si>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</si>
  <si>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</si>
  <si>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</si>
  <si>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</si>
  <si>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</si>
  <si>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</si>
  <si>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</si>
  <si>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</si>
  <si>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</si>
  <si>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</si>
  <si>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</si>
  <si>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</si>
  <si>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</si>
  <si>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</si>
  <si>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</si>
  <si>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</si>
  <si>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</si>
  <si>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</si>
  <si>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</si>
  <si>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</si>
  <si>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</si>
  <si>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</si>
  <si>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</si>
  <si>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</si>
  <si>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</si>
  <si>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</si>
  <si>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</si>
  <si>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</si>
  <si>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</si>
  <si>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</si>
  <si>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</si>
  <si>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</si>
  <si>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</si>
  <si>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</si>
  <si>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</si>
  <si>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</si>
  <si>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</si>
  <si>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</si>
  <si>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</si>
  <si>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</si>
  <si>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</si>
  <si>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</si>
  <si>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</si>
  <si>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</si>
  <si>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</si>
  <si>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</si>
  <si>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</si>
  <si>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</si>
  <si>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</si>
  <si>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豊根村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</si>
  <si>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</si>
  <si>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</si>
  <si>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</si>
  <si>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</si>
  <si>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</si>
  <si>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</si>
  <si>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</si>
  <si>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</si>
  <si>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</si>
  <si>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</si>
  <si>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</si>
  <si>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</si>
  <si>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</si>
  <si>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</si>
  <si>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</si>
  <si>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</si>
  <si>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</si>
  <si>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</si>
  <si>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</si>
  <si>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</si>
  <si>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</si>
  <si>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</si>
  <si>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</si>
  <si>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</si>
  <si>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</si>
  <si>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</si>
  <si>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</si>
  <si>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</si>
  <si>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</si>
  <si>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</si>
  <si>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</si>
  <si>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</si>
  <si>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</si>
  <si>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</si>
  <si>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</si>
  <si>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</si>
  <si>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</si>
  <si>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</si>
  <si>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</si>
  <si>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</si>
  <si>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</si>
  <si>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</si>
  <si>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</si>
  <si>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</si>
  <si>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</si>
  <si>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</si>
  <si>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-3.5</t>
    <phoneticPr fontId="5"/>
  </si>
  <si>
    <t>基準財政需要額</t>
    <phoneticPr fontId="25"/>
  </si>
  <si>
    <t>うち日本人(％)</t>
    <phoneticPr fontId="5"/>
  </si>
  <si>
    <t>-3.3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</si>
  <si>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</si>
  <si>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</si>
  <si>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</si>
  <si>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</si>
  <si>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</si>
  <si>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</si>
  <si>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</si>
  <si>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</si>
  <si>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</si>
  <si>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</si>
  <si>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</si>
  <si>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</si>
  <si>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</si>
  <si>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</si>
  <si>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</si>
  <si>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</si>
  <si>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</si>
  <si>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</si>
  <si>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</si>
  <si>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</si>
  <si>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</si>
  <si>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</si>
  <si>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</si>
  <si>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</si>
  <si>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</si>
  <si>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</si>
  <si>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</si>
  <si>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</si>
  <si>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</si>
  <si>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</si>
  <si>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</si>
  <si>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</si>
  <si>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</si>
  <si>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</si>
  <si>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</si>
  <si>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</si>
  <si>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</si>
  <si>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</si>
  <si>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</si>
  <si>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</si>
  <si>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</si>
  <si>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</si>
  <si>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</si>
  <si>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</si>
  <si>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</si>
  <si>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</si>
  <si>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</si>
  <si>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</si>
  <si>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</si>
  <si>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</si>
  <si>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</si>
  <si>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</si>
  <si>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</si>
  <si>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</si>
  <si>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</si>
  <si>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</si>
  <si>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</si>
  <si>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</si>
  <si>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愛知県豊根村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</si>
  <si>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</si>
  <si>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</si>
  <si>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</si>
  <si>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</si>
  <si>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</si>
  <si>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</si>
  <si>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</si>
  <si>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</si>
  <si>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</si>
  <si>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</si>
  <si>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</si>
  <si>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</si>
  <si>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</si>
  <si>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</si>
  <si>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</si>
  <si>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</si>
  <si>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</si>
  <si>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</si>
  <si>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</si>
  <si>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</si>
  <si>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</si>
  <si>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</si>
  <si>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</si>
  <si>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</si>
  <si>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</si>
  <si>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</si>
  <si>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</si>
  <si>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</si>
  <si>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</si>
  <si>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</si>
  <si>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</si>
  <si>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</si>
  <si>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</si>
  <si>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</si>
  <si>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</si>
  <si>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</si>
  <si>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</si>
  <si>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</si>
  <si>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</si>
  <si>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</si>
  <si>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</si>
  <si>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</si>
  <si>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</si>
  <si>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</si>
  <si>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</si>
  <si>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</si>
  <si>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</si>
  <si>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</si>
  <si>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</si>
  <si>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</si>
  <si>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</si>
  <si>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</si>
  <si>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</si>
  <si>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</si>
  <si>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</si>
  <si>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</si>
  <si>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</si>
  <si>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</si>
  <si>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</si>
  <si>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</si>
  <si>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</si>
  <si>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</si>
  <si>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</si>
  <si>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</si>
  <si>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</si>
  <si>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</si>
  <si>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</si>
  <si>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</si>
  <si>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</si>
  <si>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</si>
  <si>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</si>
  <si>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</si>
  <si>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</si>
  <si>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</si>
  <si>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</si>
  <si>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</si>
  <si>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</si>
  <si>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</si>
  <si>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</si>
  <si>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</si>
  <si>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</si>
  <si>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</si>
  <si>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</si>
  <si>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</si>
  <si>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</si>
  <si>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</si>
  <si>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</si>
  <si>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</si>
  <si>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</si>
  <si>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</si>
  <si>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</si>
  <si>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</si>
  <si>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</si>
  <si>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</si>
  <si>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</si>
  <si>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</si>
  <si>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</si>
  <si>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</si>
  <si>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</si>
  <si>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</si>
  <si>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</si>
  <si>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</si>
  <si>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</si>
  <si>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</si>
  <si>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</si>
  <si>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</si>
  <si>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</si>
  <si>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</si>
  <si>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</si>
  <si>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</si>
  <si>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</si>
  <si>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</si>
  <si>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</si>
  <si>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</si>
  <si>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</si>
  <si>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</si>
  <si>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</si>
  <si>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</si>
  <si>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</si>
  <si>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</si>
  <si>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</si>
  <si>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</si>
  <si>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</si>
  <si>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</si>
  <si>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</si>
  <si>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</si>
  <si>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</si>
  <si>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</si>
  <si>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</si>
  <si>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</si>
  <si>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</si>
  <si>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</si>
  <si>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</si>
  <si>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</si>
  <si>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</si>
  <si>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</si>
  <si>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</si>
  <si>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</si>
  <si>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</si>
  <si>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</si>
  <si>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</si>
  <si>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</si>
  <si>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</si>
  <si>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</si>
  <si>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</si>
  <si>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</si>
  <si>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</si>
  <si>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</si>
  <si>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</si>
  <si>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</si>
  <si>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愛知県豊根村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</si>
  <si>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</si>
  <si>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</si>
  <si>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</si>
  <si>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</si>
  <si>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</si>
  <si>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</si>
  <si>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</si>
  <si>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</si>
  <si>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</si>
  <si>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</si>
  <si>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</si>
  <si>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</si>
  <si>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</si>
  <si>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</si>
  <si>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</si>
  <si>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</si>
  <si>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</si>
  <si>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</si>
  <si>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</si>
  <si>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</si>
  <si>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村営バス事業特別会計</t>
    <phoneticPr fontId="5"/>
  </si>
  <si>
    <t>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</si>
  <si>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</si>
  <si>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</si>
  <si>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</si>
  <si>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</si>
  <si>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</si>
  <si>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</si>
  <si>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</si>
  <si>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</si>
  <si>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</si>
  <si>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</si>
  <si>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</si>
  <si>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</si>
  <si>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</si>
  <si>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</si>
  <si>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</si>
  <si>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</si>
  <si>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</si>
  <si>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</si>
  <si>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</si>
  <si>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</si>
  <si>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</si>
  <si>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</si>
  <si>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</si>
  <si>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</si>
  <si>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</si>
  <si>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</si>
  <si>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</si>
  <si>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</si>
  <si>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</si>
  <si>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</si>
  <si>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</si>
  <si>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</si>
  <si>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</si>
  <si>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</si>
  <si>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</si>
  <si>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</si>
  <si>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</si>
  <si>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</si>
  <si>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</si>
  <si>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</si>
  <si>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</si>
  <si>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</si>
  <si>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</si>
  <si>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</si>
  <si>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</si>
  <si>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</si>
  <si>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</si>
  <si>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</si>
  <si>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</si>
  <si>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</si>
  <si>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</si>
  <si>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</si>
  <si>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</si>
  <si>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</si>
  <si>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</si>
  <si>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</si>
  <si>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</si>
  <si>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</si>
  <si>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</si>
  <si>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</si>
  <si>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</si>
  <si>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</si>
  <si>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</si>
  <si>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</si>
  <si>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</si>
  <si>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</si>
  <si>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</si>
  <si>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</si>
  <si>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</si>
  <si>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</si>
  <si>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</si>
  <si>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</si>
  <si>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</si>
  <si>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</si>
  <si>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</si>
  <si>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</si>
  <si>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</si>
  <si>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</si>
  <si>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</si>
  <si>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</si>
  <si>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</si>
  <si>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</si>
  <si>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</si>
  <si>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</si>
  <si>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</si>
  <si>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</si>
  <si>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</si>
  <si>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</si>
  <si>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</si>
  <si>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</si>
  <si>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</si>
  <si>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</si>
  <si>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</si>
  <si>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</si>
  <si>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</si>
  <si>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</si>
  <si>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</si>
  <si>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</si>
  <si>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</si>
  <si>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</si>
  <si>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</si>
  <si>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</si>
  <si>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</si>
  <si>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</si>
  <si>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</si>
  <si>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</si>
  <si>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</si>
  <si>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</si>
  <si>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</si>
  <si>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</si>
  <si>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</si>
  <si>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</si>
  <si>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</si>
  <si>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</si>
  <si>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</si>
  <si>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</si>
  <si>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</si>
  <si>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</si>
  <si>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</si>
  <si>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</si>
  <si>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</si>
  <si>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</si>
  <si>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</si>
  <si>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</si>
  <si>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</si>
  <si>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</si>
  <si>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</si>
  <si>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</si>
  <si>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</si>
  <si>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</si>
  <si>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</si>
  <si>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</si>
  <si>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</si>
  <si>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</si>
  <si>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</si>
  <si>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</si>
  <si>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</si>
  <si>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</si>
  <si>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</si>
  <si>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</si>
  <si>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</si>
  <si>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</si>
  <si>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</si>
  <si>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</si>
  <si>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</si>
  <si>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</si>
  <si>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</si>
  <si>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</si>
  <si>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</si>
  <si>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</si>
  <si>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</si>
  <si>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</si>
  <si>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1.28</t>
  </si>
  <si>
    <t>▲ 2.74</t>
  </si>
  <si>
    <t>▲ 13.41</t>
  </si>
  <si>
    <t>一般会計</t>
  </si>
  <si>
    <t>簡易水道事業会計</t>
  </si>
  <si>
    <t>国民健康保険特別会計</t>
  </si>
  <si>
    <t>村営バス事業特別会計</t>
  </si>
  <si>
    <t>診療所特別会計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</si>
  <si>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</si>
  <si>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</si>
  <si>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</si>
  <si>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</si>
  <si>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</si>
  <si>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</si>
  <si>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</si>
  <si>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</si>
  <si>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</si>
  <si>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愛知県市町村職員退職手当組合</t>
    <rPh sb="0" eb="3">
      <t>アイチケン</t>
    </rPh>
    <rPh sb="3" eb="6">
      <t>シチョウソン</t>
    </rPh>
    <rPh sb="6" eb="8">
      <t>ショクイン</t>
    </rPh>
    <rPh sb="8" eb="10">
      <t>タイショク</t>
    </rPh>
    <rPh sb="10" eb="12">
      <t>テアテ</t>
    </rPh>
    <rPh sb="12" eb="14">
      <t>クミアイ</t>
    </rPh>
    <phoneticPr fontId="10"/>
  </si>
  <si>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10"/>
  </si>
  <si>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</si>
  <si>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北設広域事務組合</t>
    <rPh sb="0" eb="1">
      <t>ホク</t>
    </rPh>
    <rPh sb="1" eb="2">
      <t>セツ</t>
    </rPh>
    <rPh sb="2" eb="4">
      <t>コウイキ</t>
    </rPh>
    <rPh sb="4" eb="6">
      <t>ジム</t>
    </rPh>
    <rPh sb="6" eb="8">
      <t>クミアイ</t>
    </rPh>
    <phoneticPr fontId="10"/>
  </si>
  <si>
    <t>東三河広域連合（一般会計）</t>
    <rPh sb="0" eb="1">
      <t>ヒガシ</t>
    </rPh>
    <rPh sb="1" eb="3">
      <t>ミカワ</t>
    </rPh>
    <rPh sb="3" eb="5">
      <t>コウイキ</t>
    </rPh>
    <rPh sb="5" eb="7">
      <t>レンゴウ</t>
    </rPh>
    <rPh sb="8" eb="10">
      <t>イッパン</t>
    </rPh>
    <rPh sb="10" eb="12">
      <t>カイケイ</t>
    </rPh>
    <phoneticPr fontId="10"/>
  </si>
  <si>
    <t>東三河広域連合（介護特別会計）</t>
    <rPh sb="0" eb="1">
      <t>ヒガシ</t>
    </rPh>
    <rPh sb="1" eb="3">
      <t>ミカワ</t>
    </rPh>
    <rPh sb="3" eb="5">
      <t>コウイキ</t>
    </rPh>
    <rPh sb="5" eb="7">
      <t>レンゴウ</t>
    </rPh>
    <rPh sb="8" eb="10">
      <t>カイゴ</t>
    </rPh>
    <rPh sb="10" eb="12">
      <t>トクベツ</t>
    </rPh>
    <rPh sb="12" eb="14">
      <t>カイケイ</t>
    </rPh>
    <phoneticPr fontId="10"/>
  </si>
  <si>
    <t>一般財団法人　茶臼山高原協会</t>
    <phoneticPr fontId="2"/>
  </si>
  <si>
    <t>災害対策基金</t>
    <rPh sb="0" eb="2">
      <t>サイガイ</t>
    </rPh>
    <rPh sb="2" eb="4">
      <t>タイサク</t>
    </rPh>
    <rPh sb="4" eb="6">
      <t>キキン</t>
    </rPh>
    <phoneticPr fontId="5"/>
  </si>
  <si>
    <t>公共施設等総合管理基金</t>
    <rPh sb="0" eb="2">
      <t>コウキョウ</t>
    </rPh>
    <rPh sb="2" eb="4">
      <t>シセツ</t>
    </rPh>
    <rPh sb="4" eb="5">
      <t>トウ</t>
    </rPh>
    <rPh sb="5" eb="7">
      <t>ソウゴウ</t>
    </rPh>
    <rPh sb="7" eb="9">
      <t>カンリ</t>
    </rPh>
    <rPh sb="9" eb="11">
      <t>キキン</t>
    </rPh>
    <phoneticPr fontId="5"/>
  </si>
  <si>
    <t>むらづくり定住促進基金</t>
    <rPh sb="5" eb="9">
      <t>テイジュウソクシン</t>
    </rPh>
    <rPh sb="9" eb="11">
      <t>キキン</t>
    </rPh>
    <phoneticPr fontId="2"/>
  </si>
  <si>
    <t>情報通信基盤整備基金</t>
    <rPh sb="0" eb="2">
      <t>ジョウホウ</t>
    </rPh>
    <rPh sb="2" eb="4">
      <t>ツウシン</t>
    </rPh>
    <rPh sb="4" eb="6">
      <t>キバン</t>
    </rPh>
    <rPh sb="6" eb="8">
      <t>セイビ</t>
    </rPh>
    <rPh sb="8" eb="10">
      <t>キキン</t>
    </rPh>
    <phoneticPr fontId="5"/>
  </si>
  <si>
    <t>奨学基金</t>
    <rPh sb="0" eb="2">
      <t>ショウガク</t>
    </rPh>
    <rPh sb="2" eb="4">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</si>
  <si>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</si>
  <si>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</si>
  <si>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</si>
  <si>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</si>
  <si>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</si>
  <si>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</si>
  <si>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</si>
  <si>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</si>
  <si>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</si>
  <si>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豊根村では、平成28年度に策定した公共施設等総合管理計画において、公共施設の延べ床面積を4.2％削減するという目標を掲げ、老朽化した施設の集約化・複合化や除却等の検討を順次進めている。有形固定資産減価償却率については、前年度の74.1％から75.7％へ1.6ポイント上昇しており、施設の老朽化が進んでいる。将来負担比率については、将来負担額より充当可能財源等が多いため比率なしとなっている。</t>
    <phoneticPr fontId="5"/>
  </si>
  <si>
    <t>実質公債費比率は前年度の7.5％から7.8％へ0.3ポイント上昇した。将来負担比率については、将来負担額より充当可能財源等が多いため比率なしとなっている。今後も地方債の発行や償還状況に留意し、将来負担の抑制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</si>
</sst>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8C0CD72-0C9C-4E29-AA67-133ECA64CCF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D807-4EE7-9E8D-AFD0B1430B3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210640</c:v>
                </c:pt>
                <c:pt idx="1">
                  <c:v>343547</c:v>
                </c:pt>
                <c:pt idx="2">
                  <c:v>322773</c:v>
                </c:pt>
                <c:pt idx="3">
                  <c:v>322705</c:v>
                </c:pt>
                <c:pt idx="4">
                  <c:v>758841</c:v>
                </c:pt>
              </c:numCache>
            </c:numRef>
          </c:val>
          <c:smooth val="0"/>
          <c:extLst>
            <c:ext xmlns:c16="http://schemas.microsoft.com/office/drawing/2014/chart" uri="{C3380CC4-5D6E-409C-BE32-E72D297353CC}">
              <c16:uniqueId val="{00000001-D807-4EE7-9E8D-AFD0B1430B3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9.69</c:v>
                </c:pt>
                <c:pt idx="1">
                  <c:v>7.64</c:v>
                </c:pt>
                <c:pt idx="2">
                  <c:v>8.06</c:v>
                </c:pt>
                <c:pt idx="3">
                  <c:v>9.39</c:v>
                </c:pt>
                <c:pt idx="4">
                  <c:v>6.28</c:v>
                </c:pt>
              </c:numCache>
            </c:numRef>
          </c:val>
          <c:extLst>
            <c:ext xmlns:c16="http://schemas.microsoft.com/office/drawing/2014/chart" uri="{C3380CC4-5D6E-409C-BE32-E72D297353CC}">
              <c16:uniqueId val="{00000000-FC62-453A-A398-7DED73512B7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99.7</c:v>
                </c:pt>
                <c:pt idx="1">
                  <c:v>92.52</c:v>
                </c:pt>
                <c:pt idx="2">
                  <c:v>94.64</c:v>
                </c:pt>
                <c:pt idx="3">
                  <c:v>91.25</c:v>
                </c:pt>
                <c:pt idx="4">
                  <c:v>78.48</c:v>
                </c:pt>
              </c:numCache>
            </c:numRef>
          </c:val>
          <c:extLst>
            <c:ext xmlns:c16="http://schemas.microsoft.com/office/drawing/2014/chart" uri="{C3380CC4-5D6E-409C-BE32-E72D297353CC}">
              <c16:uniqueId val="{00000001-FC62-453A-A398-7DED73512B7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0.22</c:v>
                </c:pt>
                <c:pt idx="1">
                  <c:v>-1.28</c:v>
                </c:pt>
                <c:pt idx="2">
                  <c:v>0.33</c:v>
                </c:pt>
                <c:pt idx="3">
                  <c:v>-2.74</c:v>
                </c:pt>
                <c:pt idx="4">
                  <c:v>-13.41</c:v>
                </c:pt>
              </c:numCache>
            </c:numRef>
          </c:val>
          <c:smooth val="0"/>
          <c:extLst>
            <c:ext xmlns:c16="http://schemas.microsoft.com/office/drawing/2014/chart" uri="{C3380CC4-5D6E-409C-BE32-E72D297353CC}">
              <c16:uniqueId val="{00000002-FC62-453A-A398-7DED73512B7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0.27</c:v>
                </c:pt>
                <c:pt idx="2">
                  <c:v>#N/A</c:v>
                </c:pt>
                <c:pt idx="3">
                  <c:v>0.38</c:v>
                </c:pt>
                <c:pt idx="4">
                  <c:v>#N/A</c:v>
                </c:pt>
                <c:pt idx="5">
                  <c:v>1.1200000000000001</c:v>
                </c:pt>
                <c:pt idx="6">
                  <c:v>0</c:v>
                </c:pt>
                <c:pt idx="7">
                  <c:v>0</c:v>
                </c:pt>
                <c:pt idx="8">
                  <c:v>0</c:v>
                </c:pt>
                <c:pt idx="9">
                  <c:v>0</c:v>
                </c:pt>
              </c:numCache>
            </c:numRef>
          </c:val>
          <c:extLst>
            <c:ext xmlns:c16="http://schemas.microsoft.com/office/drawing/2014/chart" uri="{C3380CC4-5D6E-409C-BE32-E72D297353CC}">
              <c16:uniqueId val="{00000000-0FB7-4A5F-BAB8-C76C20A46BB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FB7-4A5F-BAB8-C76C20A46BB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FB7-4A5F-BAB8-C76C20A46BB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FB7-4A5F-BAB8-C76C20A46BB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0.05</c:v>
                </c:pt>
                <c:pt idx="4">
                  <c:v>#N/A</c:v>
                </c:pt>
                <c:pt idx="5">
                  <c:v>0.05</c:v>
                </c:pt>
                <c:pt idx="6">
                  <c:v>#N/A</c:v>
                </c:pt>
                <c:pt idx="7">
                  <c:v>0.05</c:v>
                </c:pt>
                <c:pt idx="8">
                  <c:v>#N/A</c:v>
                </c:pt>
                <c:pt idx="9">
                  <c:v>0</c:v>
                </c:pt>
              </c:numCache>
            </c:numRef>
          </c:val>
          <c:extLst>
            <c:ext xmlns:c16="http://schemas.microsoft.com/office/drawing/2014/chart" uri="{C3380CC4-5D6E-409C-BE32-E72D297353CC}">
              <c16:uniqueId val="{00000004-0FB7-4A5F-BAB8-C76C20A46BB8}"/>
            </c:ext>
          </c:extLst>
        </c:ser>
        <c:ser>
          <c:idx val="5"/>
          <c:order val="5"/>
          <c:tx>
            <c:strRef>
              <c:f>データシート!$A$32</c:f>
              <c:strCache>
                <c:ptCount val="1"/>
                <c:pt idx="0">
                  <c:v>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0.42</c:v>
                </c:pt>
                <c:pt idx="2">
                  <c:v>#N/A</c:v>
                </c:pt>
                <c:pt idx="3">
                  <c:v>0.42</c:v>
                </c:pt>
                <c:pt idx="4">
                  <c:v>#N/A</c:v>
                </c:pt>
                <c:pt idx="5">
                  <c:v>0.51</c:v>
                </c:pt>
                <c:pt idx="6">
                  <c:v>#N/A</c:v>
                </c:pt>
                <c:pt idx="7">
                  <c:v>3.15</c:v>
                </c:pt>
                <c:pt idx="8">
                  <c:v>#N/A</c:v>
                </c:pt>
                <c:pt idx="9">
                  <c:v>0.2</c:v>
                </c:pt>
              </c:numCache>
            </c:numRef>
          </c:val>
          <c:extLst>
            <c:ext xmlns:c16="http://schemas.microsoft.com/office/drawing/2014/chart" uri="{C3380CC4-5D6E-409C-BE32-E72D297353CC}">
              <c16:uniqueId val="{00000005-0FB7-4A5F-BAB8-C76C20A46BB8}"/>
            </c:ext>
          </c:extLst>
        </c:ser>
        <c:ser>
          <c:idx val="6"/>
          <c:order val="6"/>
          <c:tx>
            <c:strRef>
              <c:f>データシート!$A$33</c:f>
              <c:strCache>
                <c:ptCount val="1"/>
                <c:pt idx="0">
                  <c:v>村営バス事業特別会計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0.05</c:v>
                </c:pt>
                <c:pt idx="2">
                  <c:v>#N/A</c:v>
                </c:pt>
                <c:pt idx="3">
                  <c:v>0.38</c:v>
                </c:pt>
                <c:pt idx="4">
                  <c:v>#N/A</c:v>
                </c:pt>
                <c:pt idx="5">
                  <c:v>0.56999999999999995</c:v>
                </c:pt>
                <c:pt idx="6">
                  <c:v>#N/A</c:v>
                </c:pt>
                <c:pt idx="7">
                  <c:v>1.26</c:v>
                </c:pt>
                <c:pt idx="8">
                  <c:v>#N/A</c:v>
                </c:pt>
                <c:pt idx="9">
                  <c:v>0.25</c:v>
                </c:pt>
              </c:numCache>
            </c:numRef>
          </c:val>
          <c:extLst>
            <c:ext xmlns:c16="http://schemas.microsoft.com/office/drawing/2014/chart" uri="{C3380CC4-5D6E-409C-BE32-E72D297353CC}">
              <c16:uniqueId val="{00000006-0FB7-4A5F-BAB8-C76C20A46BB8}"/>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0.64</c:v>
                </c:pt>
                <c:pt idx="2">
                  <c:v>#N/A</c:v>
                </c:pt>
                <c:pt idx="3">
                  <c:v>0.52</c:v>
                </c:pt>
                <c:pt idx="4">
                  <c:v>#N/A</c:v>
                </c:pt>
                <c:pt idx="5">
                  <c:v>0.28999999999999998</c:v>
                </c:pt>
                <c:pt idx="6">
                  <c:v>#N/A</c:v>
                </c:pt>
                <c:pt idx="7">
                  <c:v>0.61</c:v>
                </c:pt>
                <c:pt idx="8">
                  <c:v>#N/A</c:v>
                </c:pt>
                <c:pt idx="9">
                  <c:v>0.47</c:v>
                </c:pt>
              </c:numCache>
            </c:numRef>
          </c:val>
          <c:extLst>
            <c:ext xmlns:c16="http://schemas.microsoft.com/office/drawing/2014/chart" uri="{C3380CC4-5D6E-409C-BE32-E72D297353CC}">
              <c16:uniqueId val="{00000007-0FB7-4A5F-BAB8-C76C20A46BB8}"/>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0.7</c:v>
                </c:pt>
                <c:pt idx="8">
                  <c:v>#N/A</c:v>
                </c:pt>
                <c:pt idx="9">
                  <c:v>2.59</c:v>
                </c:pt>
              </c:numCache>
            </c:numRef>
          </c:val>
          <c:extLst>
            <c:ext xmlns:c16="http://schemas.microsoft.com/office/drawing/2014/chart" uri="{C3380CC4-5D6E-409C-BE32-E72D297353CC}">
              <c16:uniqueId val="{00000008-0FB7-4A5F-BAB8-C76C20A46BB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9.1999999999999993</c:v>
                </c:pt>
                <c:pt idx="2">
                  <c:v>#N/A</c:v>
                </c:pt>
                <c:pt idx="3">
                  <c:v>6.83</c:v>
                </c:pt>
                <c:pt idx="4">
                  <c:v>#N/A</c:v>
                </c:pt>
                <c:pt idx="5">
                  <c:v>6.98</c:v>
                </c:pt>
                <c:pt idx="6">
                  <c:v>#N/A</c:v>
                </c:pt>
                <c:pt idx="7">
                  <c:v>4.96</c:v>
                </c:pt>
                <c:pt idx="8">
                  <c:v>#N/A</c:v>
                </c:pt>
                <c:pt idx="9">
                  <c:v>5.81</c:v>
                </c:pt>
              </c:numCache>
            </c:numRef>
          </c:val>
          <c:extLst>
            <c:ext xmlns:c16="http://schemas.microsoft.com/office/drawing/2014/chart" uri="{C3380CC4-5D6E-409C-BE32-E72D297353CC}">
              <c16:uniqueId val="{00000009-0FB7-4A5F-BAB8-C76C20A46BB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201</c:v>
                </c:pt>
                <c:pt idx="5">
                  <c:v>201</c:v>
                </c:pt>
                <c:pt idx="8">
                  <c:v>209</c:v>
                </c:pt>
                <c:pt idx="11">
                  <c:v>209</c:v>
                </c:pt>
                <c:pt idx="14">
                  <c:v>205</c:v>
                </c:pt>
              </c:numCache>
            </c:numRef>
          </c:val>
          <c:extLst>
            <c:ext xmlns:c16="http://schemas.microsoft.com/office/drawing/2014/chart" uri="{C3380CC4-5D6E-409C-BE32-E72D297353CC}">
              <c16:uniqueId val="{00000000-B8F0-4EBC-B9F2-58E77015B25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B8F0-4EBC-B9F2-58E77015B25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8F0-4EBC-B9F2-58E77015B25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8F0-4EBC-B9F2-58E77015B25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c:v>
                </c:pt>
                <c:pt idx="3">
                  <c:v>38</c:v>
                </c:pt>
                <c:pt idx="6">
                  <c:v>38</c:v>
                </c:pt>
                <c:pt idx="9">
                  <c:v>43</c:v>
                </c:pt>
                <c:pt idx="12">
                  <c:v>45</c:v>
                </c:pt>
              </c:numCache>
            </c:numRef>
          </c:val>
          <c:extLst>
            <c:ext xmlns:c16="http://schemas.microsoft.com/office/drawing/2014/chart" uri="{C3380CC4-5D6E-409C-BE32-E72D297353CC}">
              <c16:uniqueId val="{00000004-B8F0-4EBC-B9F2-58E77015B25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8F0-4EBC-B9F2-58E77015B25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8F0-4EBC-B9F2-58E77015B25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246</c:v>
                </c:pt>
                <c:pt idx="3">
                  <c:v>247</c:v>
                </c:pt>
                <c:pt idx="6">
                  <c:v>260</c:v>
                </c:pt>
                <c:pt idx="9">
                  <c:v>256</c:v>
                </c:pt>
                <c:pt idx="12">
                  <c:v>253</c:v>
                </c:pt>
              </c:numCache>
            </c:numRef>
          </c:val>
          <c:extLst>
            <c:ext xmlns:c16="http://schemas.microsoft.com/office/drawing/2014/chart" uri="{C3380CC4-5D6E-409C-BE32-E72D297353CC}">
              <c16:uniqueId val="{00000007-B8F0-4EBC-B9F2-58E77015B25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82</c:v>
                </c:pt>
                <c:pt idx="2">
                  <c:v>#N/A</c:v>
                </c:pt>
                <c:pt idx="3">
                  <c:v>#N/A</c:v>
                </c:pt>
                <c:pt idx="4">
                  <c:v>84</c:v>
                </c:pt>
                <c:pt idx="5">
                  <c:v>#N/A</c:v>
                </c:pt>
                <c:pt idx="6">
                  <c:v>#N/A</c:v>
                </c:pt>
                <c:pt idx="7">
                  <c:v>89</c:v>
                </c:pt>
                <c:pt idx="8">
                  <c:v>#N/A</c:v>
                </c:pt>
                <c:pt idx="9">
                  <c:v>#N/A</c:v>
                </c:pt>
                <c:pt idx="10">
                  <c:v>90</c:v>
                </c:pt>
                <c:pt idx="11">
                  <c:v>#N/A</c:v>
                </c:pt>
                <c:pt idx="12">
                  <c:v>#N/A</c:v>
                </c:pt>
                <c:pt idx="13">
                  <c:v>94</c:v>
                </c:pt>
                <c:pt idx="14">
                  <c:v>#N/A</c:v>
                </c:pt>
              </c:numCache>
            </c:numRef>
          </c:val>
          <c:smooth val="0"/>
          <c:extLst>
            <c:ext xmlns:c16="http://schemas.microsoft.com/office/drawing/2014/chart" uri="{C3380CC4-5D6E-409C-BE32-E72D297353CC}">
              <c16:uniqueId val="{00000008-B8F0-4EBC-B9F2-58E77015B25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1837</c:v>
                </c:pt>
                <c:pt idx="5">
                  <c:v>1785</c:v>
                </c:pt>
                <c:pt idx="8">
                  <c:v>1691</c:v>
                </c:pt>
                <c:pt idx="11">
                  <c:v>1819</c:v>
                </c:pt>
                <c:pt idx="14">
                  <c:v>1621</c:v>
                </c:pt>
              </c:numCache>
            </c:numRef>
          </c:val>
          <c:extLst>
            <c:ext xmlns:c16="http://schemas.microsoft.com/office/drawing/2014/chart" uri="{C3380CC4-5D6E-409C-BE32-E72D297353CC}">
              <c16:uniqueId val="{00000000-0A01-4152-8B50-B9DEF03A01B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0A01-4152-8B50-B9DEF03A01B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1881</c:v>
                </c:pt>
                <c:pt idx="5">
                  <c:v>2005</c:v>
                </c:pt>
                <c:pt idx="8">
                  <c:v>2039</c:v>
                </c:pt>
                <c:pt idx="11">
                  <c:v>1984</c:v>
                </c:pt>
                <c:pt idx="14">
                  <c:v>1683</c:v>
                </c:pt>
              </c:numCache>
            </c:numRef>
          </c:val>
          <c:extLst>
            <c:ext xmlns:c16="http://schemas.microsoft.com/office/drawing/2014/chart" uri="{C3380CC4-5D6E-409C-BE32-E72D297353CC}">
              <c16:uniqueId val="{00000002-0A01-4152-8B50-B9DEF03A01B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A01-4152-8B50-B9DEF03A01B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A01-4152-8B50-B9DEF03A01B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A01-4152-8B50-B9DEF03A01B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477</c:v>
                </c:pt>
                <c:pt idx="3">
                  <c:v>477</c:v>
                </c:pt>
                <c:pt idx="6">
                  <c:v>487</c:v>
                </c:pt>
                <c:pt idx="9">
                  <c:v>295</c:v>
                </c:pt>
                <c:pt idx="12">
                  <c:v>215</c:v>
                </c:pt>
              </c:numCache>
            </c:numRef>
          </c:val>
          <c:extLst>
            <c:ext xmlns:c16="http://schemas.microsoft.com/office/drawing/2014/chart" uri="{C3380CC4-5D6E-409C-BE32-E72D297353CC}">
              <c16:uniqueId val="{00000006-0A01-4152-8B50-B9DEF03A01B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A01-4152-8B50-B9DEF03A01B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313</c:v>
                </c:pt>
                <c:pt idx="3">
                  <c:v>299</c:v>
                </c:pt>
                <c:pt idx="6">
                  <c:v>295</c:v>
                </c:pt>
                <c:pt idx="9">
                  <c:v>288</c:v>
                </c:pt>
                <c:pt idx="12">
                  <c:v>189</c:v>
                </c:pt>
              </c:numCache>
            </c:numRef>
          </c:val>
          <c:extLst>
            <c:ext xmlns:c16="http://schemas.microsoft.com/office/drawing/2014/chart" uri="{C3380CC4-5D6E-409C-BE32-E72D297353CC}">
              <c16:uniqueId val="{00000008-0A01-4152-8B50-B9DEF03A01B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A01-4152-8B50-B9DEF03A01B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2131</c:v>
                </c:pt>
                <c:pt idx="3">
                  <c:v>2081</c:v>
                </c:pt>
                <c:pt idx="6">
                  <c:v>1960</c:v>
                </c:pt>
                <c:pt idx="9">
                  <c:v>1863</c:v>
                </c:pt>
                <c:pt idx="12">
                  <c:v>1938</c:v>
                </c:pt>
              </c:numCache>
            </c:numRef>
          </c:val>
          <c:extLst>
            <c:ext xmlns:c16="http://schemas.microsoft.com/office/drawing/2014/chart" uri="{C3380CC4-5D6E-409C-BE32-E72D297353CC}">
              <c16:uniqueId val="{0000000A-0A01-4152-8B50-B9DEF03A01B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A01-4152-8B50-B9DEF03A01B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1291</c:v>
                </c:pt>
                <c:pt idx="1">
                  <c:v>1236</c:v>
                </c:pt>
                <c:pt idx="2">
                  <c:v>1090</c:v>
                </c:pt>
              </c:numCache>
            </c:numRef>
          </c:val>
          <c:extLst>
            <c:ext xmlns:c16="http://schemas.microsoft.com/office/drawing/2014/chart" uri="{C3380CC4-5D6E-409C-BE32-E72D297353CC}">
              <c16:uniqueId val="{00000000-04E0-4CBD-A2BE-B258DE77E1C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136</c:v>
                </c:pt>
                <c:pt idx="1">
                  <c:v>142</c:v>
                </c:pt>
                <c:pt idx="2">
                  <c:v>144</c:v>
                </c:pt>
              </c:numCache>
            </c:numRef>
          </c:val>
          <c:extLst>
            <c:ext xmlns:c16="http://schemas.microsoft.com/office/drawing/2014/chart" uri="{C3380CC4-5D6E-409C-BE32-E72D297353CC}">
              <c16:uniqueId val="{00000001-04E0-4CBD-A2BE-B258DE77E1C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411</c:v>
                </c:pt>
                <c:pt idx="1">
                  <c:v>418</c:v>
                </c:pt>
                <c:pt idx="2">
                  <c:v>275</c:v>
                </c:pt>
              </c:numCache>
            </c:numRef>
          </c:val>
          <c:extLst>
            <c:ext xmlns:c16="http://schemas.microsoft.com/office/drawing/2014/chart" uri="{C3380CC4-5D6E-409C-BE32-E72D297353CC}">
              <c16:uniqueId val="{00000002-04E0-4CBD-A2BE-B258DE77E1C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{CDD021E3-4CCB-4C79-AFB3-C3DDD98B9AF0}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602-424C-A241-27DABE66AB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{DB0D2AE8-68F8-4498-87D0-2B948F6C6F4F}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602-424C-A241-27DABE66AB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{78530FED-7CF2-4751-A494-811866597479}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602-424C-A241-27DABE66AB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{4DE1E782-C7DF-47ED-BD5B-346F684DD138}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602-424C-A241-27DABE66AB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{6B33D508-3A93-48FB-A9C8-1DB5A9F5ABCA}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602-424C-A241-27DABE66AB7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{481E8DF5-F83D-4EA2-964C-E9793AFCD345}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602-424C-A241-27DABE66AB7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{32125744-9358-4867-BC09-404DF8812B9C}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602-424C-A241-27DABE66AB7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{8C85AB03-DACE-4036-ADE3-080B0F297835}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602-424C-A241-27DABE66AB7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{5A9C7030-FA38-40F2-A160-D7D50CF3BF70}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602-424C-A241-27DABE66AB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70.099999999999994</c:v>
                </c:pt>
                <c:pt idx="8">
                  <c:v>70.7</c:v>
                </c:pt>
                <c:pt idx="16">
                  <c:v>72.599999999999994</c:v>
                </c:pt>
                <c:pt idx="24">
                  <c:v>74.099999999999994</c:v>
                </c:pt>
                <c:pt idx="32">
                  <c:v>75.7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602-424C-A241-27DABE66AB7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{D2F17DA3-3199-41CE-8818-66B50C89F13E}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602-424C-A241-27DABE66AB7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{5D694671-F887-4103-B3F2-6F7DF84CC594}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602-424C-A241-27DABE66AB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{4ECC916C-77D2-4DBF-960A-61CCF77A9FCD}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602-424C-A241-27DABE66AB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{600F7683-87B4-4D66-9497-FA60D0E4D2A4}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602-424C-A241-27DABE66AB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{7B60E317-9299-4D2E-BA88-E2B664C8FB5E}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602-424C-A241-27DABE66AB7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{D6100ED0-ED94-48BA-BCD3-15994A154AEE}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602-424C-A241-27DABE66AB7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{D1818527-9AF2-4607-8A3C-ED3DC70C866A}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602-424C-A241-27DABE66AB7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{D44CF6DC-D480-4C86-8BAA-8C94189553FD}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602-424C-A241-27DABE66AB7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{BEE69E01-CABB-491E-B1C5-86B5C18DEEC7}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602-424C-A241-27DABE66AB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602-424C-A241-27DABE66AB7E}"/>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{6D9E8F79-CA69-4656-87D6-EBE8B3AAE892}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789-4DDF-90F4-E8F2FF37FCA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{103B4FE8-4BAA-4C4C-9D53-A2474FE82176}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789-4DDF-90F4-E8F2FF37FCA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{B947CE54-B922-4B0D-BFC3-3B39D2369E0F}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789-4DDF-90F4-E8F2FF37FCA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{D7EE4706-E67A-43BB-BB91-D3060CA2DEE6}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789-4DDF-90F4-E8F2FF37FCA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{7FD5E024-797D-4170-81D3-8BBF52C2F0F8}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789-4DDF-90F4-E8F2FF37FCA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{C2EB4A90-C0BC-4497-B720-69E3D6BE0A2A}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789-4DDF-90F4-E8F2FF37FCA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{65884A78-A2DF-418F-BADD-1C1D34FD85E0}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789-4DDF-90F4-E8F2FF37FCA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{D135F7FA-0E31-4BCD-A766-DBC7E7209C74}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789-4DDF-90F4-E8F2FF37FCA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{09C0E8A6-4392-4BBD-A3AB-5BD934E2897F}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789-4DDF-90F4-E8F2FF37FCA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9.9</c:v>
                </c:pt>
                <c:pt idx="8">
                  <c:v>8.1999999999999993</c:v>
                </c:pt>
                <c:pt idx="16">
                  <c:v>7.3</c:v>
                </c:pt>
                <c:pt idx="24">
                  <c:v>7.5</c:v>
                </c:pt>
                <c:pt idx="32">
                  <c:v>7.8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789-4DDF-90F4-E8F2FF37FCA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{540CD87B-2E4A-47CC-8D25-B4C69CF45F9B}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789-4DDF-90F4-E8F2FF37FCA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{20F73ABC-63A1-4427-809B-EE7330CC6622}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789-4DDF-90F4-E8F2FF37FCA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{1AD8EC0D-B712-4854-B258-FE73F8DFAC35}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789-4DDF-90F4-E8F2FF37FCA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{B9C7102F-33C8-4AB3-81E5-F99CE5E3B501}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789-4DDF-90F4-E8F2FF37FCA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{0292D762-06A6-4811-936E-1E34500C46D2}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789-4DDF-90F4-E8F2FF37FCA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{582473A0-2D5E-419B-B5BC-AB57357E8A6C}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789-4DDF-90F4-E8F2FF37FCA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{687EAD93-6CE5-4558-8D09-652DB1AE0FFD}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789-4DDF-90F4-E8F2FF37FCA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{9A262707-0F1F-4DDC-8DB9-CBD86AABEFBF}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789-4DDF-90F4-E8F2FF37FCA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{0FAAEEF0-963C-48B4-A518-2BE515ECD848}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789-4DDF-90F4-E8F2FF37FCA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789-4DDF-90F4-E8F2FF37FCA1}"/>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愛知県豊根村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913
155.88
3,160,701
3,073,474
87,227
1,389,077
1,937,622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人口減少や高い高齢化率（</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年度末</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51.9</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に加え、村の中心産業（林業・土木建設業）の規模の低下、固定資産税収入の柱である大規模償却資産の税収入の経年的減少などにより財政基盤は弱い。大規模償却資産の影響もあって類似団体をわずかに上回っているが、現状では収入額を増加させることは困難なため、行政の効率化及び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75946</xdr:rowOff>
    </xdr:from>
    <xdr:to>
      <xdr:col>23</xdr:col>
      <xdr:colOff>133350</xdr:colOff>
      <xdr:row>43</xdr:row>
      <xdr:rowOff>85598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114800" y="744829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75946</xdr:rowOff>
    </xdr:from>
    <xdr:to>
      <xdr:col>19</xdr:col>
      <xdr:colOff>133350</xdr:colOff>
      <xdr:row>43</xdr:row>
      <xdr:rowOff>85598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44829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75946</xdr:rowOff>
    </xdr:from>
    <xdr:to>
      <xdr:col>15</xdr:col>
      <xdr:colOff>82550</xdr:colOff>
      <xdr:row>43</xdr:row>
      <xdr:rowOff>75946</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4482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66294</xdr:rowOff>
    </xdr:from>
    <xdr:to>
      <xdr:col>11</xdr:col>
      <xdr:colOff>31750</xdr:colOff>
      <xdr:row>43</xdr:row>
      <xdr:rowOff>75946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43864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140479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25146</xdr:rowOff>
    </xdr:from>
    <xdr:to>
      <xdr:col>23</xdr:col>
      <xdr:colOff>184150</xdr:colOff>
      <xdr:row>43</xdr:row>
      <xdr:rowOff>126746</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41673</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24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34798</xdr:rowOff>
    </xdr:from>
    <xdr:to>
      <xdr:col>19</xdr:col>
      <xdr:colOff>184150</xdr:colOff>
      <xdr:row>43</xdr:row>
      <xdr:rowOff>136398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146575</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176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25146</xdr:rowOff>
    </xdr:from>
    <xdr:to>
      <xdr:col>15</xdr:col>
      <xdr:colOff>133350</xdr:colOff>
      <xdr:row>43</xdr:row>
      <xdr:rowOff>126746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136923</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16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25146</xdr:rowOff>
    </xdr:from>
    <xdr:to>
      <xdr:col>11</xdr:col>
      <xdr:colOff>82550</xdr:colOff>
      <xdr:row>43</xdr:row>
      <xdr:rowOff>126746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136923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16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15494</xdr:rowOff>
    </xdr:from>
    <xdr:to>
      <xdr:col>7</xdr:col>
      <xdr:colOff>31750</xdr:colOff>
      <xdr:row>43</xdr:row>
      <xdr:rowOff>117094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127271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15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類似団体より</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7.9</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要因としては、公共施設の指定管理料、各種システムにかかる人口一人当たり保守委託が高額であること、広域連携の為に要する一部事務組合や同級他団体への負担金が多額であることなどが挙げられる。引き続き、事務事業の抜本的な見直し等による事務の効率化を推進し経常経費の削減を進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83608</xdr:rowOff>
    </xdr:from>
    <xdr:to>
      <xdr:col>23</xdr:col>
      <xdr:colOff>133350</xdr:colOff>
      <xdr:row>64</xdr:row>
      <xdr:rowOff>107738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56408"/>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31327</xdr:rowOff>
    </xdr:from>
    <xdr:to>
      <xdr:col>19</xdr:col>
      <xdr:colOff>133350</xdr:colOff>
      <xdr:row>64</xdr:row>
      <xdr:rowOff>83608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004127"/>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3175</xdr:rowOff>
    </xdr:from>
    <xdr:to>
      <xdr:col>15</xdr:col>
      <xdr:colOff>82550</xdr:colOff>
      <xdr:row>64</xdr:row>
      <xdr:rowOff>31327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975975"/>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3175</xdr:rowOff>
    </xdr:from>
    <xdr:to>
      <xdr:col>11</xdr:col>
      <xdr:colOff>31750</xdr:colOff>
      <xdr:row>64</xdr:row>
      <xdr:rowOff>19262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975975"/>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56938</xdr:rowOff>
    </xdr:from>
    <xdr:to>
      <xdr:col>23</xdr:col>
      <xdr:colOff>184150</xdr:colOff>
      <xdr:row>64</xdr:row>
      <xdr:rowOff>158538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2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29015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001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32808</xdr:rowOff>
    </xdr:from>
    <xdr:to>
      <xdr:col>19</xdr:col>
      <xdr:colOff>184150</xdr:colOff>
      <xdr:row>64</xdr:row>
      <xdr:rowOff>134408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119185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91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151977</xdr:rowOff>
    </xdr:from>
    <xdr:to>
      <xdr:col>15</xdr:col>
      <xdr:colOff>133350</xdr:colOff>
      <xdr:row>64</xdr:row>
      <xdr:rowOff>82127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66904</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3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123825</xdr:rowOff>
    </xdr:from>
    <xdr:to>
      <xdr:col>11</xdr:col>
      <xdr:colOff>82550</xdr:colOff>
      <xdr:row>64</xdr:row>
      <xdr:rowOff>53975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38752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1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139912</xdr:rowOff>
    </xdr:from>
    <xdr:to>
      <xdr:col>7</xdr:col>
      <xdr:colOff>31750</xdr:colOff>
      <xdr:row>64</xdr:row>
      <xdr:rowOff>70062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54839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27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[1,435,545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一人当たりの人件費については全ての項目において、類似団体平均を上回っている。これは、学校給食共同調理場や診療所をはじめとした直営施設を運営するため職員数が多いことが要因と考えられる。地理的にも周辺市町村と協業しづらい事業が多い。実施可能な業務については、広域連携や民間活用も含め検討し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物件費については、微増にとどまっている。引き続き事務事業の改革、採算性の追求、公的支援と住民負担の在り方検討などを推進する。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61423</xdr:rowOff>
    </xdr:from>
    <xdr:to>
      <xdr:col>23</xdr:col>
      <xdr:colOff>133350</xdr:colOff>
      <xdr:row>83</xdr:row>
      <xdr:rowOff>147645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91773"/>
          <a:ext cx="838200" cy="8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37689</xdr:rowOff>
    </xdr:from>
    <xdr:to>
      <xdr:col>19</xdr:col>
      <xdr:colOff>133350</xdr:colOff>
      <xdr:row>83</xdr:row>
      <xdr:rowOff>61423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68039"/>
          <a:ext cx="889000" cy="2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30792</xdr:rowOff>
    </xdr:from>
    <xdr:to>
      <xdr:col>15</xdr:col>
      <xdr:colOff>82550</xdr:colOff>
      <xdr:row>83</xdr:row>
      <xdr:rowOff>37689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61142"/>
          <a:ext cx="889000" cy="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7457</xdr:rowOff>
    </xdr:from>
    <xdr:to>
      <xdr:col>11</xdr:col>
      <xdr:colOff>31750</xdr:colOff>
      <xdr:row>83</xdr:row>
      <xdr:rowOff>30792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37807"/>
          <a:ext cx="889000" cy="2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96845</xdr:rowOff>
    </xdr:from>
    <xdr:to>
      <xdr:col>23</xdr:col>
      <xdr:colOff>184150</xdr:colOff>
      <xdr:row>84</xdr:row>
      <xdr:rowOff>26995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2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68922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9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10623</xdr:rowOff>
    </xdr:from>
    <xdr:to>
      <xdr:col>19</xdr:col>
      <xdr:colOff>184150</xdr:colOff>
      <xdr:row>83</xdr:row>
      <xdr:rowOff>112223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4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97000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27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158339</xdr:rowOff>
    </xdr:from>
    <xdr:to>
      <xdr:col>15</xdr:col>
      <xdr:colOff>133350</xdr:colOff>
      <xdr:row>83</xdr:row>
      <xdr:rowOff>88489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1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73266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03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151442</xdr:rowOff>
    </xdr:from>
    <xdr:to>
      <xdr:col>11</xdr:col>
      <xdr:colOff>82550</xdr:colOff>
      <xdr:row>83</xdr:row>
      <xdr:rowOff>81592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1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66369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96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128107</xdr:rowOff>
    </xdr:from>
    <xdr:to>
      <xdr:col>7</xdr:col>
      <xdr:colOff>31750</xdr:colOff>
      <xdr:row>83</xdr:row>
      <xdr:rowOff>58257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8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43034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73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職員数が少ないため、給与単価の高い職員の増減により、その数値が大きく変化する。今後も地元企業の平均給与の状況を踏まえて給与の適正化に努める。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71438</xdr:rowOff>
    </xdr:from>
    <xdr:to>
      <xdr:col>81</xdr:col>
      <xdr:colOff>44450</xdr:colOff>
      <xdr:row>86</xdr:row>
      <xdr:rowOff>155893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816138"/>
          <a:ext cx="8382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5080</xdr:rowOff>
    </xdr:from>
    <xdr:to>
      <xdr:col>77</xdr:col>
      <xdr:colOff>44450</xdr:colOff>
      <xdr:row>86</xdr:row>
      <xdr:rowOff>71438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749780"/>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5080</xdr:rowOff>
    </xdr:from>
    <xdr:to>
      <xdr:col>72</xdr:col>
      <xdr:colOff>203200</xdr:colOff>
      <xdr:row>86</xdr:row>
      <xdr:rowOff>77470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7497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77470</xdr:rowOff>
    </xdr:from>
    <xdr:to>
      <xdr:col>68</xdr:col>
      <xdr:colOff>152400</xdr:colOff>
      <xdr:row>86</xdr:row>
      <xdr:rowOff>101600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8221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105093</xdr:rowOff>
    </xdr:from>
    <xdr:to>
      <xdr:col>81</xdr:col>
      <xdr:colOff>95250</xdr:colOff>
      <xdr:row>87</xdr:row>
      <xdr:rowOff>35243</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4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77170</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82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20638</xdr:rowOff>
    </xdr:from>
    <xdr:to>
      <xdr:col>77</xdr:col>
      <xdr:colOff>95250</xdr:colOff>
      <xdr:row>86</xdr:row>
      <xdr:rowOff>122238</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7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132415</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534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125730</xdr:rowOff>
    </xdr:from>
    <xdr:to>
      <xdr:col>73</xdr:col>
      <xdr:colOff>44450</xdr:colOff>
      <xdr:row>86</xdr:row>
      <xdr:rowOff>55880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69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66057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46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26670</xdr:rowOff>
    </xdr:from>
    <xdr:to>
      <xdr:col>68</xdr:col>
      <xdr:colOff>203200</xdr:colOff>
      <xdr:row>86</xdr:row>
      <xdr:rowOff>128270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138447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人当たり職員数が類似団体平均を大幅に上回っているのは、総人口の少なさや、直営施設があることによる職員数の多さが大きく影響している。実施可能な業務については民間業者の活用も含め検討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68477</xdr:rowOff>
    </xdr:from>
    <xdr:to>
      <xdr:col>81</xdr:col>
      <xdr:colOff>44450</xdr:colOff>
      <xdr:row>61</xdr:row>
      <xdr:rowOff>107200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6179800" y="10526927"/>
          <a:ext cx="838200" cy="3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107200</xdr:rowOff>
    </xdr:from>
    <xdr:to>
      <xdr:col>77</xdr:col>
      <xdr:colOff>44450</xdr:colOff>
      <xdr:row>61</xdr:row>
      <xdr:rowOff>149944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565650"/>
          <a:ext cx="889000" cy="4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144084</xdr:rowOff>
    </xdr:from>
    <xdr:to>
      <xdr:col>72</xdr:col>
      <xdr:colOff>203200</xdr:colOff>
      <xdr:row>61</xdr:row>
      <xdr:rowOff>149944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602534"/>
          <a:ext cx="889000" cy="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126964</xdr:rowOff>
    </xdr:from>
    <xdr:to>
      <xdr:col>68</xdr:col>
      <xdr:colOff>152400</xdr:colOff>
      <xdr:row>61</xdr:row>
      <xdr:rowOff>144084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585414"/>
          <a:ext cx="889000" cy="1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17677</xdr:rowOff>
    </xdr:from>
    <xdr:to>
      <xdr:col>81</xdr:col>
      <xdr:colOff>95250</xdr:colOff>
      <xdr:row>61</xdr:row>
      <xdr:rowOff>119277</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47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161204</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448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56400</xdr:rowOff>
    </xdr:from>
    <xdr:to>
      <xdr:col>77</xdr:col>
      <xdr:colOff>95250</xdr:colOff>
      <xdr:row>61</xdr:row>
      <xdr:rowOff>158000</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51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142777</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60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99144</xdr:rowOff>
    </xdr:from>
    <xdr:to>
      <xdr:col>73</xdr:col>
      <xdr:colOff>44450</xdr:colOff>
      <xdr:row>62</xdr:row>
      <xdr:rowOff>29294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557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14071</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643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93284</xdr:rowOff>
    </xdr:from>
    <xdr:to>
      <xdr:col>68</xdr:col>
      <xdr:colOff>203200</xdr:colOff>
      <xdr:row>62</xdr:row>
      <xdr:rowOff>23434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55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8211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638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76164</xdr:rowOff>
    </xdr:from>
    <xdr:to>
      <xdr:col>64</xdr:col>
      <xdr:colOff>152400</xdr:colOff>
      <xdr:row>62</xdr:row>
      <xdr:rowOff>6314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53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162541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62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実質公債費比率の分子である元利償還金については、償還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終了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となった地方債があったため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したものの、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算入公債費についても減少した。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分母にあたる標準財政規模が増加したことにより、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微増となった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156633</xdr:rowOff>
    </xdr:from>
    <xdr:to>
      <xdr:col>81</xdr:col>
      <xdr:colOff>44450</xdr:colOff>
      <xdr:row>42</xdr:row>
      <xdr:rowOff>9313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186083"/>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140546</xdr:rowOff>
    </xdr:from>
    <xdr:to>
      <xdr:col>77</xdr:col>
      <xdr:colOff>44450</xdr:colOff>
      <xdr:row>41</xdr:row>
      <xdr:rowOff>156633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16999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140546</xdr:rowOff>
    </xdr:from>
    <xdr:to>
      <xdr:col>72</xdr:col>
      <xdr:colOff>203200</xdr:colOff>
      <xdr:row>42</xdr:row>
      <xdr:rowOff>41487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7169996"/>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41487</xdr:rowOff>
    </xdr:from>
    <xdr:to>
      <xdr:col>68</xdr:col>
      <xdr:colOff>152400</xdr:colOff>
      <xdr:row>43</xdr:row>
      <xdr:rowOff>6773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242387"/>
          <a:ext cx="8890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129963</xdr:rowOff>
    </xdr:from>
    <xdr:to>
      <xdr:col>81</xdr:col>
      <xdr:colOff>95250</xdr:colOff>
      <xdr:row>42</xdr:row>
      <xdr:rowOff>60113</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102040</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13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105833</xdr:rowOff>
    </xdr:from>
    <xdr:to>
      <xdr:col>77</xdr:col>
      <xdr:colOff>95250</xdr:colOff>
      <xdr:row>42</xdr:row>
      <xdr:rowOff>35983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20760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89746</xdr:rowOff>
    </xdr:from>
    <xdr:to>
      <xdr:col>73</xdr:col>
      <xdr:colOff>44450</xdr:colOff>
      <xdr:row>42</xdr:row>
      <xdr:rowOff>19896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4673</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162137</xdr:rowOff>
    </xdr:from>
    <xdr:to>
      <xdr:col>68</xdr:col>
      <xdr:colOff>203200</xdr:colOff>
      <xdr:row>42</xdr:row>
      <xdr:rowOff>92287</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77064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127423</xdr:rowOff>
    </xdr:from>
    <xdr:to>
      <xdr:col>64</xdr:col>
      <xdr:colOff>152400</xdr:colOff>
      <xdr:row>43</xdr:row>
      <xdr:rowOff>57573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42350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年度以降将来負担比率は計上されていない。将来負担額よりも充当可能財源等が上回っている状態であるため将来負担比率の計上は無い。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年度の充当可能財源等は前年度と比較して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充当可能財源等自体が減少傾向であるため地方債をはじめとする将来負担額を抑制していく必要があると考えられる。大型事業などを実施するにあたり地方債を借り入れる場合でやむを得ず地方債借入額が増加する年度も生じるが、地方債の借入を抑制するなど将来負担額が充当可能財源等を上回らないよう引き続き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愛知県豊根村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913
155.88
3,160,701
3,073,474
87,227
1,389,077
1,937,622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と比べ比率が上回っているのは、学校給食共同調理場、診療所及び村営バスの各施設を直営で運営しており、職員数が類似団体平均と比較して多いことが主な要因であり、行政サービスの提供方法の差異によるものといえる。引き続き適正な人員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69850</xdr:rowOff>
    </xdr:from>
    <xdr:to>
      <xdr:col>24</xdr:col>
      <xdr:colOff>25400</xdr:colOff>
      <xdr:row>37</xdr:row>
      <xdr:rowOff>88900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135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43180</xdr:rowOff>
    </xdr:from>
    <xdr:to>
      <xdr:col>19</xdr:col>
      <xdr:colOff>187325</xdr:colOff>
      <xdr:row>37</xdr:row>
      <xdr:rowOff>88900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868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12700</xdr:rowOff>
    </xdr:from>
    <xdr:to>
      <xdr:col>15</xdr:col>
      <xdr:colOff>98425</xdr:colOff>
      <xdr:row>37</xdr:row>
      <xdr:rowOff>43180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563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12700</xdr:rowOff>
    </xdr:from>
    <xdr:to>
      <xdr:col>11</xdr:col>
      <xdr:colOff>9525</xdr:colOff>
      <xdr:row>38</xdr:row>
      <xdr:rowOff>58420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5635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162577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38100</xdr:rowOff>
    </xdr:from>
    <xdr:to>
      <xdr:col>20</xdr:col>
      <xdr:colOff>38100</xdr:colOff>
      <xdr:row>37</xdr:row>
      <xdr:rowOff>139700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124477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6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163830</xdr:rowOff>
    </xdr:from>
    <xdr:to>
      <xdr:col>15</xdr:col>
      <xdr:colOff>149225</xdr:colOff>
      <xdr:row>37</xdr:row>
      <xdr:rowOff>93980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78757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2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133350</xdr:rowOff>
    </xdr:from>
    <xdr:to>
      <xdr:col>11</xdr:col>
      <xdr:colOff>60325</xdr:colOff>
      <xdr:row>37</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48277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9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xdr:rowOff>
    </xdr:from>
    <xdr:to>
      <xdr:col>6</xdr:col>
      <xdr:colOff>171450</xdr:colOff>
      <xdr:row>38</xdr:row>
      <xdr:rowOff>109220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93997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物価高騰の影響で、昨年度と比較して</a:t>
          </a:r>
          <a:r>
            <a:rPr kumimoji="1"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ポイント増加となったが、水準としては類似団体と同程度となった。今後、事務事業の改革、採算性の追求、公的支援と住民負担の在り方検討などを推進し経費抑制に努める。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51562</xdr:rowOff>
    </xdr:from>
    <xdr:to>
      <xdr:col>82</xdr:col>
      <xdr:colOff>107950</xdr:colOff>
      <xdr:row>17</xdr:row>
      <xdr:rowOff>74422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6621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19558</xdr:rowOff>
    </xdr:from>
    <xdr:to>
      <xdr:col>78</xdr:col>
      <xdr:colOff>69850</xdr:colOff>
      <xdr:row>17</xdr:row>
      <xdr:rowOff>51562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342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19558</xdr:rowOff>
    </xdr:from>
    <xdr:to>
      <xdr:col>73</xdr:col>
      <xdr:colOff>180975</xdr:colOff>
      <xdr:row>17</xdr:row>
      <xdr:rowOff>69850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9342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28702</xdr:rowOff>
    </xdr:from>
    <xdr:to>
      <xdr:col>69</xdr:col>
      <xdr:colOff>92075</xdr:colOff>
      <xdr:row>17</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433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3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167149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1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762</xdr:rowOff>
    </xdr:from>
    <xdr:to>
      <xdr:col>78</xdr:col>
      <xdr:colOff>120650</xdr:colOff>
      <xdr:row>17</xdr:row>
      <xdr:rowOff>102362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140208</xdr:rowOff>
    </xdr:from>
    <xdr:to>
      <xdr:col>74</xdr:col>
      <xdr:colOff>31750</xdr:colOff>
      <xdr:row>17</xdr:row>
      <xdr:rowOff>70358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8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80535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149352</xdr:rowOff>
    </xdr:from>
    <xdr:to>
      <xdr:col>65</xdr:col>
      <xdr:colOff>53975</xdr:colOff>
      <xdr:row>17</xdr:row>
      <xdr:rowOff>79502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64279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97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要因としては、対象者が少ないことが主な要因と考えられる。単独事業のものや国県制度に上乗せしているもので、制度開始後年数が経過したものについては、制度の必要性を見極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118835</xdr:rowOff>
    </xdr:from>
    <xdr:to>
      <xdr:col>24</xdr:col>
      <xdr:colOff>25400</xdr:colOff>
      <xdr:row>53</xdr:row>
      <xdr:rowOff>167822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205685"/>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151493</xdr:rowOff>
    </xdr:from>
    <xdr:to>
      <xdr:col>19</xdr:col>
      <xdr:colOff>187325</xdr:colOff>
      <xdr:row>53</xdr:row>
      <xdr:rowOff>167822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383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151493</xdr:rowOff>
    </xdr:from>
    <xdr:to>
      <xdr:col>15</xdr:col>
      <xdr:colOff>98425</xdr:colOff>
      <xdr:row>54</xdr:row>
      <xdr:rowOff>12700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238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29028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710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68035</xdr:rowOff>
    </xdr:from>
    <xdr:to>
      <xdr:col>24</xdr:col>
      <xdr:colOff>76200</xdr:colOff>
      <xdr:row>53</xdr:row>
      <xdr:rowOff>169635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84562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899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100693</xdr:rowOff>
    </xdr:from>
    <xdr:to>
      <xdr:col>15</xdr:col>
      <xdr:colOff>149225</xdr:colOff>
      <xdr:row>54</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41020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149678</xdr:rowOff>
    </xdr:from>
    <xdr:to>
      <xdr:col>6</xdr:col>
      <xdr:colOff>171450</xdr:colOff>
      <xdr:row>54</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90005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他会計への繰出金の</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要因となった。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今後、事務事業の改革、採算性の追求、公的支援と住民負担の在り方検討などを推進し経費抑制に努める。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152146</xdr:rowOff>
    </xdr:from>
    <xdr:to>
      <xdr:col>82</xdr:col>
      <xdr:colOff>107950</xdr:colOff>
      <xdr:row>58</xdr:row>
      <xdr:rowOff>72136</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5671800" y="9924796"/>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94996</xdr:rowOff>
    </xdr:from>
    <xdr:to>
      <xdr:col>78</xdr:col>
      <xdr:colOff>69850</xdr:colOff>
      <xdr:row>57</xdr:row>
      <xdr:rowOff>152146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696196"/>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94996</xdr:rowOff>
    </xdr:from>
    <xdr:to>
      <xdr:col>73</xdr:col>
      <xdr:colOff>180975</xdr:colOff>
      <xdr:row>57</xdr:row>
      <xdr:rowOff>33274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69619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168148</xdr:rowOff>
    </xdr:from>
    <xdr:to>
      <xdr:col>69</xdr:col>
      <xdr:colOff>92075</xdr:colOff>
      <xdr:row>57</xdr:row>
      <xdr:rowOff>33274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004800" y="97693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21336</xdr:rowOff>
    </xdr:from>
    <xdr:to>
      <xdr:col>82</xdr:col>
      <xdr:colOff>158750</xdr:colOff>
      <xdr:row>58</xdr:row>
      <xdr:rowOff>122936</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164863</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93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101346</xdr:rowOff>
    </xdr:from>
    <xdr:to>
      <xdr:col>78</xdr:col>
      <xdr:colOff>120650</xdr:colOff>
      <xdr:row>58</xdr:row>
      <xdr:rowOff>31496</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41673</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642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44196</xdr:rowOff>
    </xdr:from>
    <xdr:to>
      <xdr:col>74</xdr:col>
      <xdr:colOff>31750</xdr:colOff>
      <xdr:row>56</xdr:row>
      <xdr:rowOff>145796</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155973</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153924</xdr:rowOff>
    </xdr:from>
    <xdr:to>
      <xdr:col>69</xdr:col>
      <xdr:colOff>142875</xdr:colOff>
      <xdr:row>57</xdr:row>
      <xdr:rowOff>84074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94251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117348</xdr:rowOff>
    </xdr:from>
    <xdr:to>
      <xdr:col>65</xdr:col>
      <xdr:colOff>53975</xdr:colOff>
      <xdr:row>57</xdr:row>
      <xdr:rowOff>47498</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57675</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48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る数値で推移している。ごみ・し尿処理・北設情報ネットワーク運営に係る北設広域事務組合への負担金、広域消防負担金にかかる同級他団体への負担金等が高額で経常的なものとなっている。ただし、補助費等として支出し、広域処理することにより他項目で大幅な経費削減になっていることもあり、補助費等が類似団体平均を上回ることを一概に否定はでき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149860</xdr:rowOff>
    </xdr:from>
    <xdr:to>
      <xdr:col>82</xdr:col>
      <xdr:colOff>107950</xdr:colOff>
      <xdr:row>39</xdr:row>
      <xdr:rowOff>28702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66496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149860</xdr:rowOff>
    </xdr:from>
    <xdr:to>
      <xdr:col>78</xdr:col>
      <xdr:colOff>69850</xdr:colOff>
      <xdr:row>39</xdr:row>
      <xdr:rowOff>60706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6649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145288</xdr:rowOff>
    </xdr:from>
    <xdr:to>
      <xdr:col>73</xdr:col>
      <xdr:colOff>180975</xdr:colOff>
      <xdr:row>39</xdr:row>
      <xdr:rowOff>60706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66038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38</xdr:row>
      <xdr:rowOff>145288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436360"/>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149352</xdr:rowOff>
    </xdr:from>
    <xdr:to>
      <xdr:col>82</xdr:col>
      <xdr:colOff>158750</xdr:colOff>
      <xdr:row>39</xdr:row>
      <xdr:rowOff>79502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121429</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63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99060</xdr:rowOff>
    </xdr:from>
    <xdr:to>
      <xdr:col>78</xdr:col>
      <xdr:colOff>120650</xdr:colOff>
      <xdr:row>39</xdr:row>
      <xdr:rowOff>29210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13987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70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9906</xdr:rowOff>
    </xdr:from>
    <xdr:to>
      <xdr:col>74</xdr:col>
      <xdr:colOff>31750</xdr:colOff>
      <xdr:row>39</xdr:row>
      <xdr:rowOff>111506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6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96283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78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94488</xdr:rowOff>
    </xdr:from>
    <xdr:to>
      <xdr:col>69</xdr:col>
      <xdr:colOff>142875</xdr:colOff>
      <xdr:row>39</xdr:row>
      <xdr:rowOff>24638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9415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41910</xdr:rowOff>
    </xdr:from>
    <xdr:to>
      <xdr:col>65</xdr:col>
      <xdr:colOff>53975</xdr:colOff>
      <xdr:row>37</xdr:row>
      <xdr:rowOff>143510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128287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をピークに、減少傾向。大型事業の償還完了とともに、地方債発行抑制の効果が出ていると考えられる。今後も、大型事業などを実施するにあたり地方債を借り入れる場合でやむを得ず地方債借入額が増加する年度もあるが、地方債の借入抑制を考え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76</xdr:row>
      <xdr:rowOff>149861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1572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149861</xdr:rowOff>
    </xdr:from>
    <xdr:to>
      <xdr:col>19</xdr:col>
      <xdr:colOff>187325</xdr:colOff>
      <xdr:row>76</xdr:row>
      <xdr:rowOff>153670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1800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107950</xdr:rowOff>
    </xdr:from>
    <xdr:to>
      <xdr:col>15</xdr:col>
      <xdr:colOff>98425</xdr:colOff>
      <xdr:row>76</xdr:row>
      <xdr:rowOff>153670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1381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107950</xdr:rowOff>
    </xdr:from>
    <xdr:to>
      <xdr:col>11</xdr:col>
      <xdr:colOff>9525</xdr:colOff>
      <xdr:row>76</xdr:row>
      <xdr:rowOff>153670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1381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76200</xdr:rowOff>
    </xdr:from>
    <xdr:to>
      <xdr:col>24</xdr:col>
      <xdr:colOff>76200</xdr:colOff>
      <xdr:row>77</xdr:row>
      <xdr:rowOff>6350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92727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99061</xdr:rowOff>
    </xdr:from>
    <xdr:to>
      <xdr:col>20</xdr:col>
      <xdr:colOff>38100</xdr:colOff>
      <xdr:row>77</xdr:row>
      <xdr:rowOff>29211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39387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102870</xdr:rowOff>
    </xdr:from>
    <xdr:to>
      <xdr:col>15</xdr:col>
      <xdr:colOff>149225</xdr:colOff>
      <xdr:row>77</xdr:row>
      <xdr:rowOff>33020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57150</xdr:rowOff>
    </xdr:from>
    <xdr:to>
      <xdr:col>11</xdr:col>
      <xdr:colOff>60325</xdr:colOff>
      <xdr:row>76</xdr:row>
      <xdr:rowOff>158750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168927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102870</xdr:rowOff>
    </xdr:from>
    <xdr:to>
      <xdr:col>6</xdr:col>
      <xdr:colOff>171450</xdr:colOff>
      <xdr:row>77</xdr:row>
      <xdr:rowOff>33020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43197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ポイント増加。類似単体と比較して</a:t>
          </a:r>
          <a:r>
            <a:rPr kumimoji="1" lang="en-US" altLang="ja-JP" sz="1300">
              <a:latin typeface="ＭＳ Ｐゴシック" panose="020B0600070205080204" pitchFamily="50" charset="-128"/>
              <a:ea typeface="ＭＳ Ｐゴシック" panose="020B0600070205080204" pitchFamily="50" charset="-128"/>
            </a:rPr>
            <a:t>8.7</a:t>
          </a:r>
          <a:r>
            <a:rPr kumimoji="1" lang="ja-JP" altLang="en-US" sz="1300">
              <a:latin typeface="ＭＳ Ｐゴシック" panose="020B0600070205080204" pitchFamily="50" charset="-128"/>
              <a:ea typeface="ＭＳ Ｐゴシック" panose="020B0600070205080204" pitchFamily="50" charset="-128"/>
            </a:rPr>
            <a:t>ポイント上回っている。増加した要因としては、物件費等の割合が増加したことによる。物件等については、近年の物価高騰の影響により観光施設管理費や行財政管理費が増額が要因となっている。今後も同様に施設の老朽化等による修繕工事や維持工事が増加していくことが予想され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104139</xdr:rowOff>
    </xdr:from>
    <xdr:to>
      <xdr:col>82</xdr:col>
      <xdr:colOff>107950</xdr:colOff>
      <xdr:row>79</xdr:row>
      <xdr:rowOff>1270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477239"/>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xdr:rowOff>
    </xdr:from>
    <xdr:to>
      <xdr:col>78</xdr:col>
      <xdr:colOff>69850</xdr:colOff>
      <xdr:row>78</xdr:row>
      <xdr:rowOff>104139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374370"/>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165100</xdr:rowOff>
    </xdr:from>
    <xdr:to>
      <xdr:col>73</xdr:col>
      <xdr:colOff>180975</xdr:colOff>
      <xdr:row>78</xdr:row>
      <xdr:rowOff>1270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3667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149861</xdr:rowOff>
    </xdr:from>
    <xdr:to>
      <xdr:col>69</xdr:col>
      <xdr:colOff>92075</xdr:colOff>
      <xdr:row>77</xdr:row>
      <xdr:rowOff>165100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33515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121920</xdr:rowOff>
    </xdr:from>
    <xdr:to>
      <xdr:col>82</xdr:col>
      <xdr:colOff>158750</xdr:colOff>
      <xdr:row>79</xdr:row>
      <xdr:rowOff>52070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93997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53339</xdr:rowOff>
    </xdr:from>
    <xdr:to>
      <xdr:col>78</xdr:col>
      <xdr:colOff>120650</xdr:colOff>
      <xdr:row>78</xdr:row>
      <xdr:rowOff>154939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139716</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51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121920</xdr:rowOff>
    </xdr:from>
    <xdr:to>
      <xdr:col>74</xdr:col>
      <xdr:colOff>31750</xdr:colOff>
      <xdr:row>78</xdr:row>
      <xdr:rowOff>52070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36847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40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114300</xdr:rowOff>
    </xdr:from>
    <xdr:to>
      <xdr:col>69</xdr:col>
      <xdr:colOff>142875</xdr:colOff>
      <xdr:row>78</xdr:row>
      <xdr:rowOff>44450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29227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99061</xdr:rowOff>
    </xdr:from>
    <xdr:to>
      <xdr:col>65</xdr:col>
      <xdr:colOff>53975</xdr:colOff>
      <xdr:row>78</xdr:row>
      <xdr:rowOff>29211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13988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38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愛知県豊根村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62548</xdr:rowOff>
    </xdr:from>
    <xdr:to>
      <xdr:col>29</xdr:col>
      <xdr:colOff>127000</xdr:colOff>
      <xdr:row>16</xdr:row>
      <xdr:rowOff>102921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853373"/>
          <a:ext cx="647700" cy="403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102921</xdr:rowOff>
    </xdr:from>
    <xdr:to>
      <xdr:col>26</xdr:col>
      <xdr:colOff>50800</xdr:colOff>
      <xdr:row>16</xdr:row>
      <xdr:rowOff>117655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893746"/>
          <a:ext cx="698500" cy="14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117655</xdr:rowOff>
    </xdr:from>
    <xdr:to>
      <xdr:col>22</xdr:col>
      <xdr:colOff>114300</xdr:colOff>
      <xdr:row>16</xdr:row>
      <xdr:rowOff>147978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908480"/>
          <a:ext cx="698500" cy="303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147978</xdr:rowOff>
    </xdr:from>
    <xdr:to>
      <xdr:col>18</xdr:col>
      <xdr:colOff>177800</xdr:colOff>
      <xdr:row>16</xdr:row>
      <xdr:rowOff>171374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938803"/>
          <a:ext cx="698500" cy="23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11748</xdr:rowOff>
    </xdr:from>
    <xdr:to>
      <xdr:col>29</xdr:col>
      <xdr:colOff>177800</xdr:colOff>
      <xdr:row>16</xdr:row>
      <xdr:rowOff>113348</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802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28275</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647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52121</xdr:rowOff>
    </xdr:from>
    <xdr:to>
      <xdr:col>26</xdr:col>
      <xdr:colOff>101600</xdr:colOff>
      <xdr:row>16</xdr:row>
      <xdr:rowOff>153721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842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163898</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611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66855</xdr:rowOff>
    </xdr:from>
    <xdr:to>
      <xdr:col>22</xdr:col>
      <xdr:colOff>165100</xdr:colOff>
      <xdr:row>16</xdr:row>
      <xdr:rowOff>168455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857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7182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62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97178</xdr:rowOff>
    </xdr:from>
    <xdr:to>
      <xdr:col>19</xdr:col>
      <xdr:colOff>38100</xdr:colOff>
      <xdr:row>17</xdr:row>
      <xdr:rowOff>27328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888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37505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656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120574</xdr:rowOff>
    </xdr:from>
    <xdr:to>
      <xdr:col>15</xdr:col>
      <xdr:colOff>101600</xdr:colOff>
      <xdr:row>17</xdr:row>
      <xdr:rowOff>50724</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911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60901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680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179300</xdr:rowOff>
    </xdr:from>
    <xdr:to>
      <xdr:col>29</xdr:col>
      <xdr:colOff>127000</xdr:colOff>
      <xdr:row>35</xdr:row>
      <xdr:rowOff>203353</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789650"/>
          <a:ext cx="647700" cy="240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203353</xdr:rowOff>
    </xdr:from>
    <xdr:to>
      <xdr:col>26</xdr:col>
      <xdr:colOff>50800</xdr:colOff>
      <xdr:row>35</xdr:row>
      <xdr:rowOff>222913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813703"/>
          <a:ext cx="698500" cy="19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222913</xdr:rowOff>
    </xdr:from>
    <xdr:to>
      <xdr:col>22</xdr:col>
      <xdr:colOff>114300</xdr:colOff>
      <xdr:row>35</xdr:row>
      <xdr:rowOff>252158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833263"/>
          <a:ext cx="698500" cy="292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252158</xdr:rowOff>
    </xdr:from>
    <xdr:to>
      <xdr:col>18</xdr:col>
      <xdr:colOff>177800</xdr:colOff>
      <xdr:row>35</xdr:row>
      <xdr:rowOff>274317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862508"/>
          <a:ext cx="698500" cy="22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72955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2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128500</xdr:rowOff>
    </xdr:from>
    <xdr:to>
      <xdr:col>29</xdr:col>
      <xdr:colOff>177800</xdr:colOff>
      <xdr:row>35</xdr:row>
      <xdr:rowOff>230100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738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316477</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5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152553</xdr:rowOff>
    </xdr:from>
    <xdr:to>
      <xdr:col>26</xdr:col>
      <xdr:colOff>101600</xdr:colOff>
      <xdr:row>35</xdr:row>
      <xdr:rowOff>254153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7629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264330</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531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172113</xdr:rowOff>
    </xdr:from>
    <xdr:to>
      <xdr:col>22</xdr:col>
      <xdr:colOff>165100</xdr:colOff>
      <xdr:row>35</xdr:row>
      <xdr:rowOff>273713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7824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283890</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551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201358</xdr:rowOff>
    </xdr:from>
    <xdr:to>
      <xdr:col>19</xdr:col>
      <xdr:colOff>38100</xdr:colOff>
      <xdr:row>35</xdr:row>
      <xdr:rowOff>302958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811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313135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58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223517</xdr:rowOff>
    </xdr:from>
    <xdr:to>
      <xdr:col>15</xdr:col>
      <xdr:colOff>101600</xdr:colOff>
      <xdr:row>35</xdr:row>
      <xdr:rowOff>325117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8338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335294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60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愛知県豊根村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913
155.88
3,160,701
3,073,474
87,227
1,389,077
1,937,622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163651</xdr:rowOff>
    </xdr:from>
    <xdr:to>
      <xdr:col>24</xdr:col>
      <xdr:colOff>63500</xdr:colOff>
      <xdr:row>35</xdr:row>
      <xdr:rowOff>26838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5992951"/>
          <a:ext cx="838200" cy="3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26838</xdr:rowOff>
    </xdr:from>
    <xdr:to>
      <xdr:col>19</xdr:col>
      <xdr:colOff>177800</xdr:colOff>
      <xdr:row>35</xdr:row>
      <xdr:rowOff>45649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027588"/>
          <a:ext cx="889000" cy="1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45649</xdr:rowOff>
    </xdr:from>
    <xdr:to>
      <xdr:col>15</xdr:col>
      <xdr:colOff>50800</xdr:colOff>
      <xdr:row>35</xdr:row>
      <xdr:rowOff>77381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046399"/>
          <a:ext cx="889000" cy="3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77381</xdr:rowOff>
    </xdr:from>
    <xdr:to>
      <xdr:col>10</xdr:col>
      <xdr:colOff>114300</xdr:colOff>
      <xdr:row>35</xdr:row>
      <xdr:rowOff>105528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078131"/>
          <a:ext cx="889000" cy="28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112851</xdr:rowOff>
    </xdr:from>
    <xdr:to>
      <xdr:col>24</xdr:col>
      <xdr:colOff>114300</xdr:colOff>
      <xdr:row>35</xdr:row>
      <xdr:rowOff>43001</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594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135728</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793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147488</xdr:rowOff>
    </xdr:from>
    <xdr:to>
      <xdr:col>20</xdr:col>
      <xdr:colOff>38100</xdr:colOff>
      <xdr:row>35</xdr:row>
      <xdr:rowOff>77638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597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94165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75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166299</xdr:rowOff>
    </xdr:from>
    <xdr:to>
      <xdr:col>15</xdr:col>
      <xdr:colOff>101600</xdr:colOff>
      <xdr:row>35</xdr:row>
      <xdr:rowOff>96449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599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112976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770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26581</xdr:rowOff>
    </xdr:from>
    <xdr:to>
      <xdr:col>10</xdr:col>
      <xdr:colOff>165100</xdr:colOff>
      <xdr:row>35</xdr:row>
      <xdr:rowOff>128181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02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144708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802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54728</xdr:rowOff>
    </xdr:from>
    <xdr:to>
      <xdr:col>6</xdr:col>
      <xdr:colOff>38100</xdr:colOff>
      <xdr:row>35</xdr:row>
      <xdr:rowOff>156328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05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1405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830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101320</xdr:rowOff>
    </xdr:from>
    <xdr:to>
      <xdr:col>24</xdr:col>
      <xdr:colOff>63500</xdr:colOff>
      <xdr:row>57</xdr:row>
      <xdr:rowOff>12142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02520"/>
          <a:ext cx="838200" cy="8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12142</xdr:rowOff>
    </xdr:from>
    <xdr:to>
      <xdr:col>19</xdr:col>
      <xdr:colOff>177800</xdr:colOff>
      <xdr:row>57</xdr:row>
      <xdr:rowOff>32834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784792"/>
          <a:ext cx="889000" cy="2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28432</xdr:rowOff>
    </xdr:from>
    <xdr:to>
      <xdr:col>15</xdr:col>
      <xdr:colOff>50800</xdr:colOff>
      <xdr:row>57</xdr:row>
      <xdr:rowOff>32834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9801082"/>
          <a:ext cx="889000" cy="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28432</xdr:rowOff>
    </xdr:from>
    <xdr:to>
      <xdr:col>10</xdr:col>
      <xdr:colOff>114300</xdr:colOff>
      <xdr:row>57</xdr:row>
      <xdr:rowOff>42682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801082"/>
          <a:ext cx="889000" cy="1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50520</xdr:rowOff>
    </xdr:from>
    <xdr:to>
      <xdr:col>24</xdr:col>
      <xdr:colOff>114300</xdr:colOff>
      <xdr:row>56</xdr:row>
      <xdr:rowOff>152120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73397</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503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132792</xdr:rowOff>
    </xdr:from>
    <xdr:to>
      <xdr:col>20</xdr:col>
      <xdr:colOff>38100</xdr:colOff>
      <xdr:row>57</xdr:row>
      <xdr:rowOff>62942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3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79469</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509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153484</xdr:rowOff>
    </xdr:from>
    <xdr:to>
      <xdr:col>15</xdr:col>
      <xdr:colOff>101600</xdr:colOff>
      <xdr:row>57</xdr:row>
      <xdr:rowOff>83634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75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100161</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529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149082</xdr:rowOff>
    </xdr:from>
    <xdr:to>
      <xdr:col>10</xdr:col>
      <xdr:colOff>165100</xdr:colOff>
      <xdr:row>57</xdr:row>
      <xdr:rowOff>79232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5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95759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525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163332</xdr:rowOff>
    </xdr:from>
    <xdr:to>
      <xdr:col>6</xdr:col>
      <xdr:colOff>38100</xdr:colOff>
      <xdr:row>57</xdr:row>
      <xdr:rowOff>93482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6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110009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539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155271</xdr:rowOff>
    </xdr:from>
    <xdr:to>
      <xdr:col>24</xdr:col>
      <xdr:colOff>63500</xdr:colOff>
      <xdr:row>78</xdr:row>
      <xdr:rowOff>333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56921"/>
          <a:ext cx="838200" cy="1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333</xdr:rowOff>
    </xdr:from>
    <xdr:to>
      <xdr:col>19</xdr:col>
      <xdr:colOff>177800</xdr:colOff>
      <xdr:row>78</xdr:row>
      <xdr:rowOff>9992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73433"/>
          <a:ext cx="889000" cy="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9992</xdr:rowOff>
    </xdr:from>
    <xdr:to>
      <xdr:col>15</xdr:col>
      <xdr:colOff>50800</xdr:colOff>
      <xdr:row>78</xdr:row>
      <xdr:rowOff>39847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83092"/>
          <a:ext cx="889000" cy="2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39847</xdr:rowOff>
    </xdr:from>
    <xdr:to>
      <xdr:col>10</xdr:col>
      <xdr:colOff>114300</xdr:colOff>
      <xdr:row>78</xdr:row>
      <xdr:rowOff>63340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12947"/>
          <a:ext cx="889000" cy="2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170460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4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104471</xdr:rowOff>
    </xdr:from>
    <xdr:to>
      <xdr:col>24</xdr:col>
      <xdr:colOff>114300</xdr:colOff>
      <xdr:row>78</xdr:row>
      <xdr:rowOff>34621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0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127348</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5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120983</xdr:rowOff>
    </xdr:from>
    <xdr:to>
      <xdr:col>20</xdr:col>
      <xdr:colOff>38100</xdr:colOff>
      <xdr:row>78</xdr:row>
      <xdr:rowOff>51133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2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67660</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09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130642</xdr:rowOff>
    </xdr:from>
    <xdr:to>
      <xdr:col>15</xdr:col>
      <xdr:colOff>101600</xdr:colOff>
      <xdr:row>78</xdr:row>
      <xdr:rowOff>60792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3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77319</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10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160497</xdr:rowOff>
    </xdr:from>
    <xdr:to>
      <xdr:col>10</xdr:col>
      <xdr:colOff>165100</xdr:colOff>
      <xdr:row>78</xdr:row>
      <xdr:rowOff>90647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6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107174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13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12540</xdr:rowOff>
    </xdr:from>
    <xdr:to>
      <xdr:col>6</xdr:col>
      <xdr:colOff>38100</xdr:colOff>
      <xdr:row>78</xdr:row>
      <xdr:rowOff>114140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8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130667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16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49426</xdr:rowOff>
    </xdr:from>
    <xdr:to>
      <xdr:col>24</xdr:col>
      <xdr:colOff>63500</xdr:colOff>
      <xdr:row>96</xdr:row>
      <xdr:rowOff>70526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508626"/>
          <a:ext cx="838200" cy="2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97676</xdr:rowOff>
    </xdr:from>
    <xdr:to>
      <xdr:col>19</xdr:col>
      <xdr:colOff>177800</xdr:colOff>
      <xdr:row>96</xdr:row>
      <xdr:rowOff>49426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385426"/>
          <a:ext cx="889000" cy="12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97676</xdr:rowOff>
    </xdr:from>
    <xdr:to>
      <xdr:col>15</xdr:col>
      <xdr:colOff>50800</xdr:colOff>
      <xdr:row>96</xdr:row>
      <xdr:rowOff>2350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385426"/>
          <a:ext cx="889000" cy="7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2350</xdr:rowOff>
    </xdr:from>
    <xdr:to>
      <xdr:col>10</xdr:col>
      <xdr:colOff>114300</xdr:colOff>
      <xdr:row>97</xdr:row>
      <xdr:rowOff>15159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461550"/>
          <a:ext cx="889000" cy="18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19726</xdr:rowOff>
    </xdr:from>
    <xdr:to>
      <xdr:col>24</xdr:col>
      <xdr:colOff>114300</xdr:colOff>
      <xdr:row>96</xdr:row>
      <xdr:rowOff>121326</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47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169603</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457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170076</xdr:rowOff>
    </xdr:from>
    <xdr:to>
      <xdr:col>20</xdr:col>
      <xdr:colOff>38100</xdr:colOff>
      <xdr:row>96</xdr:row>
      <xdr:rowOff>100226</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45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91353</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55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46876</xdr:rowOff>
    </xdr:from>
    <xdr:to>
      <xdr:col>15</xdr:col>
      <xdr:colOff>101600</xdr:colOff>
      <xdr:row>95</xdr:row>
      <xdr:rowOff>148476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33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139603</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427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123000</xdr:rowOff>
    </xdr:from>
    <xdr:to>
      <xdr:col>10</xdr:col>
      <xdr:colOff>165100</xdr:colOff>
      <xdr:row>96</xdr:row>
      <xdr:rowOff>53150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4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44277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50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135809</xdr:rowOff>
    </xdr:from>
    <xdr:to>
      <xdr:col>6</xdr:col>
      <xdr:colOff>38100</xdr:colOff>
      <xdr:row>97</xdr:row>
      <xdr:rowOff>65959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9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57086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8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84343</xdr:rowOff>
    </xdr:from>
    <xdr:to>
      <xdr:col>55</xdr:col>
      <xdr:colOff>0</xdr:colOff>
      <xdr:row>36</xdr:row>
      <xdr:rowOff>145370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256543"/>
          <a:ext cx="838200" cy="6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145370</xdr:rowOff>
    </xdr:from>
    <xdr:to>
      <xdr:col>50</xdr:col>
      <xdr:colOff>114300</xdr:colOff>
      <xdr:row>36</xdr:row>
      <xdr:rowOff>154054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317570"/>
          <a:ext cx="889000" cy="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154054</xdr:rowOff>
    </xdr:from>
    <xdr:to>
      <xdr:col>45</xdr:col>
      <xdr:colOff>177800</xdr:colOff>
      <xdr:row>36</xdr:row>
      <xdr:rowOff>161267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326254"/>
          <a:ext cx="889000" cy="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89485</xdr:rowOff>
    </xdr:from>
    <xdr:to>
      <xdr:col>41</xdr:col>
      <xdr:colOff>50800</xdr:colOff>
      <xdr:row>36</xdr:row>
      <xdr:rowOff>161267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090235"/>
          <a:ext cx="889000" cy="243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128305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47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33543</xdr:rowOff>
    </xdr:from>
    <xdr:to>
      <xdr:col>55</xdr:col>
      <xdr:colOff>50800</xdr:colOff>
      <xdr:row>36</xdr:row>
      <xdr:rowOff>135143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2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56420</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057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94570</xdr:rowOff>
    </xdr:from>
    <xdr:to>
      <xdr:col>50</xdr:col>
      <xdr:colOff>165100</xdr:colOff>
      <xdr:row>37</xdr:row>
      <xdr:rowOff>24720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26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41247</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04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103254</xdr:rowOff>
    </xdr:from>
    <xdr:to>
      <xdr:col>46</xdr:col>
      <xdr:colOff>38100</xdr:colOff>
      <xdr:row>37</xdr:row>
      <xdr:rowOff>33404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27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49931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050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110467</xdr:rowOff>
    </xdr:from>
    <xdr:to>
      <xdr:col>41</xdr:col>
      <xdr:colOff>101600</xdr:colOff>
      <xdr:row>37</xdr:row>
      <xdr:rowOff>40617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28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57144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057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38685</xdr:rowOff>
    </xdr:from>
    <xdr:to>
      <xdr:col>36</xdr:col>
      <xdr:colOff>165100</xdr:colOff>
      <xdr:row>35</xdr:row>
      <xdr:rowOff>140285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03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156812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814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22513</xdr:rowOff>
    </xdr:from>
    <xdr:to>
      <xdr:col>55</xdr:col>
      <xdr:colOff>0</xdr:colOff>
      <xdr:row>58</xdr:row>
      <xdr:rowOff>164943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66613"/>
          <a:ext cx="838200" cy="14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164920</xdr:rowOff>
    </xdr:from>
    <xdr:to>
      <xdr:col>50</xdr:col>
      <xdr:colOff>114300</xdr:colOff>
      <xdr:row>58</xdr:row>
      <xdr:rowOff>164943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109020"/>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158136</xdr:rowOff>
    </xdr:from>
    <xdr:to>
      <xdr:col>45</xdr:col>
      <xdr:colOff>177800</xdr:colOff>
      <xdr:row>58</xdr:row>
      <xdr:rowOff>164920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02236"/>
          <a:ext cx="889000" cy="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158136</xdr:rowOff>
    </xdr:from>
    <xdr:to>
      <xdr:col>41</xdr:col>
      <xdr:colOff>50800</xdr:colOff>
      <xdr:row>59</xdr:row>
      <xdr:rowOff>30090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102236"/>
          <a:ext cx="889000" cy="4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143163</xdr:rowOff>
    </xdr:from>
    <xdr:to>
      <xdr:col>55</xdr:col>
      <xdr:colOff>50800</xdr:colOff>
      <xdr:row>58</xdr:row>
      <xdr:rowOff>73313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1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166040</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67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114143</xdr:rowOff>
    </xdr:from>
    <xdr:to>
      <xdr:col>50</xdr:col>
      <xdr:colOff>165100</xdr:colOff>
      <xdr:row>59</xdr:row>
      <xdr:rowOff>44293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5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60820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833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114120</xdr:rowOff>
    </xdr:from>
    <xdr:to>
      <xdr:col>46</xdr:col>
      <xdr:colOff>38100</xdr:colOff>
      <xdr:row>59</xdr:row>
      <xdr:rowOff>44270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5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60797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833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107336</xdr:rowOff>
    </xdr:from>
    <xdr:to>
      <xdr:col>41</xdr:col>
      <xdr:colOff>101600</xdr:colOff>
      <xdr:row>59</xdr:row>
      <xdr:rowOff>37486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5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28613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44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150740</xdr:rowOff>
    </xdr:from>
    <xdr:to>
      <xdr:col>36</xdr:col>
      <xdr:colOff>165100</xdr:colOff>
      <xdr:row>59</xdr:row>
      <xdr:rowOff>80890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9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72017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87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18962</xdr:rowOff>
    </xdr:from>
    <xdr:to>
      <xdr:col>55</xdr:col>
      <xdr:colOff>0</xdr:colOff>
      <xdr:row>79</xdr:row>
      <xdr:rowOff>33265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92062"/>
          <a:ext cx="838200" cy="18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141684</xdr:rowOff>
    </xdr:from>
    <xdr:to>
      <xdr:col>50</xdr:col>
      <xdr:colOff>114300</xdr:colOff>
      <xdr:row>79</xdr:row>
      <xdr:rowOff>33265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14784"/>
          <a:ext cx="889000" cy="6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141684</xdr:rowOff>
    </xdr:from>
    <xdr:to>
      <xdr:col>45</xdr:col>
      <xdr:colOff>177800</xdr:colOff>
      <xdr:row>78</xdr:row>
      <xdr:rowOff>151870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14784"/>
          <a:ext cx="889000" cy="1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151870</xdr:rowOff>
    </xdr:from>
    <xdr:to>
      <xdr:col>41</xdr:col>
      <xdr:colOff>50800</xdr:colOff>
      <xdr:row>79</xdr:row>
      <xdr:rowOff>43445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24970"/>
          <a:ext cx="889000" cy="6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139612</xdr:rowOff>
    </xdr:from>
    <xdr:to>
      <xdr:col>55</xdr:col>
      <xdr:colOff>50800</xdr:colOff>
      <xdr:row>78</xdr:row>
      <xdr:rowOff>69762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162489</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9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153915</xdr:rowOff>
    </xdr:from>
    <xdr:to>
      <xdr:col>50</xdr:col>
      <xdr:colOff>165100</xdr:colOff>
      <xdr:row>79</xdr:row>
      <xdr:rowOff>84065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75192</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19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90884</xdr:rowOff>
    </xdr:from>
    <xdr:to>
      <xdr:col>46</xdr:col>
      <xdr:colOff>38100</xdr:colOff>
      <xdr:row>79</xdr:row>
      <xdr:rowOff>21034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6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12161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5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101070</xdr:rowOff>
    </xdr:from>
    <xdr:to>
      <xdr:col>41</xdr:col>
      <xdr:colOff>101600</xdr:colOff>
      <xdr:row>79</xdr:row>
      <xdr:rowOff>31220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7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22347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6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164095</xdr:rowOff>
    </xdr:from>
    <xdr:to>
      <xdr:col>36</xdr:col>
      <xdr:colOff>165100</xdr:colOff>
      <xdr:row>79</xdr:row>
      <xdr:rowOff>94245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85372</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3017" y="13629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40844</xdr:rowOff>
    </xdr:from>
    <xdr:to>
      <xdr:col>55</xdr:col>
      <xdr:colOff>0</xdr:colOff>
      <xdr:row>98</xdr:row>
      <xdr:rowOff>984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71494"/>
          <a:ext cx="838200" cy="13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984</xdr:rowOff>
    </xdr:from>
    <xdr:to>
      <xdr:col>50</xdr:col>
      <xdr:colOff>114300</xdr:colOff>
      <xdr:row>98</xdr:row>
      <xdr:rowOff>23730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03084"/>
          <a:ext cx="88900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12529</xdr:rowOff>
    </xdr:from>
    <xdr:to>
      <xdr:col>45</xdr:col>
      <xdr:colOff>177800</xdr:colOff>
      <xdr:row>98</xdr:row>
      <xdr:rowOff>23730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14629"/>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12529</xdr:rowOff>
    </xdr:from>
    <xdr:to>
      <xdr:col>41</xdr:col>
      <xdr:colOff>50800</xdr:colOff>
      <xdr:row>98</xdr:row>
      <xdr:rowOff>48552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14629"/>
          <a:ext cx="889000" cy="3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161494</xdr:rowOff>
    </xdr:from>
    <xdr:to>
      <xdr:col>55</xdr:col>
      <xdr:colOff>50800</xdr:colOff>
      <xdr:row>97</xdr:row>
      <xdr:rowOff>91644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2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12921</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7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121634</xdr:rowOff>
    </xdr:from>
    <xdr:to>
      <xdr:col>50</xdr:col>
      <xdr:colOff>165100</xdr:colOff>
      <xdr:row>98</xdr:row>
      <xdr:rowOff>51784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5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68311</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527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144380</xdr:rowOff>
    </xdr:from>
    <xdr:to>
      <xdr:col>46</xdr:col>
      <xdr:colOff>38100</xdr:colOff>
      <xdr:row>98</xdr:row>
      <xdr:rowOff>74530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91057</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50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133179</xdr:rowOff>
    </xdr:from>
    <xdr:to>
      <xdr:col>41</xdr:col>
      <xdr:colOff>101600</xdr:colOff>
      <xdr:row>98</xdr:row>
      <xdr:rowOff>63329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6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79856</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39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169202</xdr:rowOff>
    </xdr:from>
    <xdr:to>
      <xdr:col>36</xdr:col>
      <xdr:colOff>165100</xdr:colOff>
      <xdr:row>98</xdr:row>
      <xdr:rowOff>99352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9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115879</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575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35874</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22424"/>
          <a:ext cx="889000" cy="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150059</xdr:rowOff>
    </xdr:from>
    <xdr:to>
      <xdr:col>71</xdr:col>
      <xdr:colOff>177800</xdr:colOff>
      <xdr:row>39</xdr:row>
      <xdr:rowOff>35874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65159"/>
          <a:ext cx="889000" cy="5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156524</xdr:rowOff>
    </xdr:from>
    <xdr:to>
      <xdr:col>72</xdr:col>
      <xdr:colOff>38100</xdr:colOff>
      <xdr:row>39</xdr:row>
      <xdr:rowOff>86674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7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77801</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6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99259</xdr:rowOff>
    </xdr:from>
    <xdr:to>
      <xdr:col>67</xdr:col>
      <xdr:colOff>101600</xdr:colOff>
      <xdr:row>39</xdr:row>
      <xdr:rowOff>29409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1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20536</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70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38370</xdr:rowOff>
    </xdr:from>
    <xdr:to>
      <xdr:col>85</xdr:col>
      <xdr:colOff>127000</xdr:colOff>
      <xdr:row>76</xdr:row>
      <xdr:rowOff>51637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068570"/>
          <a:ext cx="838200" cy="1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51637</xdr:rowOff>
    </xdr:from>
    <xdr:to>
      <xdr:col>81</xdr:col>
      <xdr:colOff>50800</xdr:colOff>
      <xdr:row>76</xdr:row>
      <xdr:rowOff>56217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081837"/>
          <a:ext cx="889000" cy="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56217</xdr:rowOff>
    </xdr:from>
    <xdr:to>
      <xdr:col>76</xdr:col>
      <xdr:colOff>114300</xdr:colOff>
      <xdr:row>76</xdr:row>
      <xdr:rowOff>100634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086417"/>
          <a:ext cx="889000" cy="4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100634</xdr:rowOff>
    </xdr:from>
    <xdr:to>
      <xdr:col>71</xdr:col>
      <xdr:colOff>177800</xdr:colOff>
      <xdr:row>76</xdr:row>
      <xdr:rowOff>115657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30834"/>
          <a:ext cx="889000"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138873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4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159020</xdr:rowOff>
    </xdr:from>
    <xdr:to>
      <xdr:col>85</xdr:col>
      <xdr:colOff>177800</xdr:colOff>
      <xdr:row>76</xdr:row>
      <xdr:rowOff>89170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1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10446</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869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837</xdr:rowOff>
    </xdr:from>
    <xdr:to>
      <xdr:col>81</xdr:col>
      <xdr:colOff>101600</xdr:colOff>
      <xdr:row>76</xdr:row>
      <xdr:rowOff>102437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03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118965</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806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5417</xdr:rowOff>
    </xdr:from>
    <xdr:to>
      <xdr:col>76</xdr:col>
      <xdr:colOff>165100</xdr:colOff>
      <xdr:row>76</xdr:row>
      <xdr:rowOff>107017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3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123544</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810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49834</xdr:rowOff>
    </xdr:from>
    <xdr:to>
      <xdr:col>72</xdr:col>
      <xdr:colOff>38100</xdr:colOff>
      <xdr:row>76</xdr:row>
      <xdr:rowOff>151434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08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167961</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85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64857</xdr:rowOff>
    </xdr:from>
    <xdr:to>
      <xdr:col>67</xdr:col>
      <xdr:colOff>101600</xdr:colOff>
      <xdr:row>76</xdr:row>
      <xdr:rowOff>166457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09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11534</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8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62807</xdr:rowOff>
    </xdr:from>
    <xdr:to>
      <xdr:col>85</xdr:col>
      <xdr:colOff>127000</xdr:colOff>
      <xdr:row>98</xdr:row>
      <xdr:rowOff>78927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64907"/>
          <a:ext cx="838200" cy="1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58858</xdr:rowOff>
    </xdr:from>
    <xdr:to>
      <xdr:col>81</xdr:col>
      <xdr:colOff>50800</xdr:colOff>
      <xdr:row>98</xdr:row>
      <xdr:rowOff>78927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60958"/>
          <a:ext cx="889000" cy="2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167728</xdr:rowOff>
    </xdr:from>
    <xdr:to>
      <xdr:col>76</xdr:col>
      <xdr:colOff>114300</xdr:colOff>
      <xdr:row>98</xdr:row>
      <xdr:rowOff>58858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98378"/>
          <a:ext cx="889000" cy="6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167728</xdr:rowOff>
    </xdr:from>
    <xdr:to>
      <xdr:col>71</xdr:col>
      <xdr:colOff>177800</xdr:colOff>
      <xdr:row>98</xdr:row>
      <xdr:rowOff>81691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98378"/>
          <a:ext cx="889000" cy="85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12007</xdr:rowOff>
    </xdr:from>
    <xdr:to>
      <xdr:col>85</xdr:col>
      <xdr:colOff>177800</xdr:colOff>
      <xdr:row>98</xdr:row>
      <xdr:rowOff>113607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28127</xdr:rowOff>
    </xdr:from>
    <xdr:to>
      <xdr:col>81</xdr:col>
      <xdr:colOff>101600</xdr:colOff>
      <xdr:row>98</xdr:row>
      <xdr:rowOff>129727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3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120854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2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8058</xdr:rowOff>
    </xdr:from>
    <xdr:to>
      <xdr:col>76</xdr:col>
      <xdr:colOff>165100</xdr:colOff>
      <xdr:row>98</xdr:row>
      <xdr:rowOff>109658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1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100785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0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116928</xdr:rowOff>
    </xdr:from>
    <xdr:to>
      <xdr:col>72</xdr:col>
      <xdr:colOff>38100</xdr:colOff>
      <xdr:row>98</xdr:row>
      <xdr:rowOff>47078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4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38205</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84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30891</xdr:rowOff>
    </xdr:from>
    <xdr:to>
      <xdr:col>67</xdr:col>
      <xdr:colOff>101600</xdr:colOff>
      <xdr:row>98</xdr:row>
      <xdr:rowOff>132491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3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123618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2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151523</xdr:rowOff>
    </xdr:from>
    <xdr:to>
      <xdr:col>116</xdr:col>
      <xdr:colOff>63500</xdr:colOff>
      <xdr:row>36</xdr:row>
      <xdr:rowOff>111692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152273"/>
          <a:ext cx="838200" cy="13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20153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53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111692</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283892"/>
          <a:ext cx="889000" cy="37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145883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66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100723</xdr:rowOff>
    </xdr:from>
    <xdr:to>
      <xdr:col>116</xdr:col>
      <xdr:colOff>114300</xdr:colOff>
      <xdr:row>36</xdr:row>
      <xdr:rowOff>30873</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10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123600</xdr:rowOff>
    </xdr:from>
    <xdr:ext cx="534377"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5952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60892</xdr:rowOff>
    </xdr:from>
    <xdr:to>
      <xdr:col>112</xdr:col>
      <xdr:colOff>38100</xdr:colOff>
      <xdr:row>36</xdr:row>
      <xdr:rowOff>162492</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23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7569</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56111" y="6008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146395</xdr:rowOff>
    </xdr:from>
    <xdr:to>
      <xdr:col>116</xdr:col>
      <xdr:colOff>63500</xdr:colOff>
      <xdr:row>57</xdr:row>
      <xdr:rowOff>8386</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9747595"/>
          <a:ext cx="838200" cy="3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1009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163082</xdr:rowOff>
    </xdr:from>
    <xdr:to>
      <xdr:col>111</xdr:col>
      <xdr:colOff>177800</xdr:colOff>
      <xdr:row>57</xdr:row>
      <xdr:rowOff>8386</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9764282"/>
          <a:ext cx="889000" cy="1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48059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1016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163082</xdr:rowOff>
    </xdr:from>
    <xdr:to>
      <xdr:col>107</xdr:col>
      <xdr:colOff>50800</xdr:colOff>
      <xdr:row>57</xdr:row>
      <xdr:rowOff>4239</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9764282"/>
          <a:ext cx="889000" cy="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1018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68655</xdr:rowOff>
    </xdr:from>
    <xdr:to>
      <xdr:col>102</xdr:col>
      <xdr:colOff>114300</xdr:colOff>
      <xdr:row>57</xdr:row>
      <xdr:rowOff>4239</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9498405"/>
          <a:ext cx="889000" cy="27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1019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32678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1014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95595</xdr:rowOff>
    </xdr:from>
    <xdr:to>
      <xdr:col>116</xdr:col>
      <xdr:colOff>114300</xdr:colOff>
      <xdr:row>57</xdr:row>
      <xdr:rowOff>25745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969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118472</xdr:rowOff>
    </xdr:from>
    <xdr:ext cx="534377"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54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129036</xdr:rowOff>
    </xdr:from>
    <xdr:to>
      <xdr:col>112</xdr:col>
      <xdr:colOff>38100</xdr:colOff>
      <xdr:row>57</xdr:row>
      <xdr:rowOff>59186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973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75713</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56111" y="950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112282</xdr:rowOff>
    </xdr:from>
    <xdr:to>
      <xdr:col>107</xdr:col>
      <xdr:colOff>101600</xdr:colOff>
      <xdr:row>57</xdr:row>
      <xdr:rowOff>42432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971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58959</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67111" y="948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124889</xdr:rowOff>
    </xdr:from>
    <xdr:to>
      <xdr:col>102</xdr:col>
      <xdr:colOff>165100</xdr:colOff>
      <xdr:row>57</xdr:row>
      <xdr:rowOff>55039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972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71566</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278111" y="950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17855</xdr:rowOff>
    </xdr:from>
    <xdr:to>
      <xdr:col>98</xdr:col>
      <xdr:colOff>38100</xdr:colOff>
      <xdr:row>55</xdr:row>
      <xdr:rowOff>119455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94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135982</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389111" y="922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72008</xdr:rowOff>
    </xdr:from>
    <xdr:to>
      <xdr:col>116</xdr:col>
      <xdr:colOff>63500</xdr:colOff>
      <xdr:row>77</xdr:row>
      <xdr:rowOff>96681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273658"/>
          <a:ext cx="838200" cy="2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59244</xdr:rowOff>
    </xdr:from>
    <xdr:to>
      <xdr:col>111</xdr:col>
      <xdr:colOff>177800</xdr:colOff>
      <xdr:row>77</xdr:row>
      <xdr:rowOff>96681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260894"/>
          <a:ext cx="889000" cy="3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43311</xdr:rowOff>
    </xdr:from>
    <xdr:to>
      <xdr:col>107</xdr:col>
      <xdr:colOff>50800</xdr:colOff>
      <xdr:row>77</xdr:row>
      <xdr:rowOff>59244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3244961"/>
          <a:ext cx="889000" cy="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43311</xdr:rowOff>
    </xdr:from>
    <xdr:to>
      <xdr:col>102</xdr:col>
      <xdr:colOff>114300</xdr:colOff>
      <xdr:row>77</xdr:row>
      <xdr:rowOff>121042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244961"/>
          <a:ext cx="889000" cy="77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154156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41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21208</xdr:rowOff>
    </xdr:from>
    <xdr:to>
      <xdr:col>116</xdr:col>
      <xdr:colOff>114300</xdr:colOff>
      <xdr:row>77</xdr:row>
      <xdr:rowOff>122808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2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171085</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01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45881</xdr:rowOff>
    </xdr:from>
    <xdr:to>
      <xdr:col>112</xdr:col>
      <xdr:colOff>38100</xdr:colOff>
      <xdr:row>77</xdr:row>
      <xdr:rowOff>147481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24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138608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34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8444</xdr:rowOff>
    </xdr:from>
    <xdr:to>
      <xdr:col>107</xdr:col>
      <xdr:colOff>101600</xdr:colOff>
      <xdr:row>77</xdr:row>
      <xdr:rowOff>110044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21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101171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30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163961</xdr:rowOff>
    </xdr:from>
    <xdr:to>
      <xdr:col>102</xdr:col>
      <xdr:colOff>165100</xdr:colOff>
      <xdr:row>77</xdr:row>
      <xdr:rowOff>94111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19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85238</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28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70242</xdr:rowOff>
    </xdr:from>
    <xdr:to>
      <xdr:col>98</xdr:col>
      <xdr:colOff>38100</xdr:colOff>
      <xdr:row>78</xdr:row>
      <xdr:rowOff>392</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27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162969</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36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前年度と比較して大きく減少しているものは、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扶助費であり、物価高騰対応重点支援地方創生臨時交付金事業</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百万円）の減少による。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前年度と比較して大きく増加しているものは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物件費及び普通建設事業費</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であ</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る。物件費については、旧阿佐工場解体工事（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百万円）が要因である。普通建設事業費については、豊根村役場本庁舎及びとよね文化広場空調設備更新工事（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百万円）及びデジタル防災行政無線（同報系）整備事業（</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百万円）が要因である。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平均と比較して高い水準で推移しているものは、人件費、物件費、補助費等、公債費、維持補修費、貸付金、普通建設事業費である。要因としては、人件費については診療所、村営バス事業等各施設を直営で運営する事により高い経費が必要なこと、物件費については委託料の占める割合が大きく、中でも情報システム保守委託並びに公共施設に係る指定管理料が大きいこと、補助費等については、広域消防や北設情報ネットワークに係る負担金が類似団体では存在しないこと、公債費は、過疎や辺地債を積極活用していること、維持補修費や普通建設事業費は、更新されない公共施設等が増えており、その老朽化対応によるもの、貸付金は小規模事業者に対する豊根村小口融資資金などが挙げられ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全体的に総人口の少なさが人口一人当たりのコストの増加に大きく影響しており、今後も人口減により住民一人当たりコストは増加するものと考えるが、引き続き健全な行財政運営に努めていく。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愛知県豊根村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913
155.88
3,160,701
3,073,474
87,227
1,389,077
1,937,622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110196</xdr:rowOff>
    </xdr:from>
    <xdr:to>
      <xdr:col>24</xdr:col>
      <xdr:colOff>63500</xdr:colOff>
      <xdr:row>36</xdr:row>
      <xdr:rowOff>48932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110946"/>
          <a:ext cx="838200" cy="11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48932</xdr:rowOff>
    </xdr:from>
    <xdr:to>
      <xdr:col>19</xdr:col>
      <xdr:colOff>177800</xdr:colOff>
      <xdr:row>36</xdr:row>
      <xdr:rowOff>92351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221132"/>
          <a:ext cx="889000" cy="4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92351</xdr:rowOff>
    </xdr:from>
    <xdr:to>
      <xdr:col>15</xdr:col>
      <xdr:colOff>50800</xdr:colOff>
      <xdr:row>36</xdr:row>
      <xdr:rowOff>118426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264551"/>
          <a:ext cx="889000" cy="2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118426</xdr:rowOff>
    </xdr:from>
    <xdr:to>
      <xdr:col>10</xdr:col>
      <xdr:colOff>114300</xdr:colOff>
      <xdr:row>36</xdr:row>
      <xdr:rowOff>129370</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290626"/>
          <a:ext cx="889000" cy="10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59396</xdr:rowOff>
    </xdr:from>
    <xdr:to>
      <xdr:col>24</xdr:col>
      <xdr:colOff>114300</xdr:colOff>
      <xdr:row>35</xdr:row>
      <xdr:rowOff>160996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06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82273</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59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169582</xdr:rowOff>
    </xdr:from>
    <xdr:to>
      <xdr:col>20</xdr:col>
      <xdr:colOff>38100</xdr:colOff>
      <xdr:row>36</xdr:row>
      <xdr:rowOff>99732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17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116259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594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41551</xdr:rowOff>
    </xdr:from>
    <xdr:to>
      <xdr:col>15</xdr:col>
      <xdr:colOff>101600</xdr:colOff>
      <xdr:row>36</xdr:row>
      <xdr:rowOff>143151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21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159678</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598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67626</xdr:rowOff>
    </xdr:from>
    <xdr:to>
      <xdr:col>10</xdr:col>
      <xdr:colOff>165100</xdr:colOff>
      <xdr:row>36</xdr:row>
      <xdr:rowOff>169226</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23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14303</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01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78570</xdr:rowOff>
    </xdr:from>
    <xdr:to>
      <xdr:col>6</xdr:col>
      <xdr:colOff>38100</xdr:colOff>
      <xdr:row>37</xdr:row>
      <xdr:rowOff>8720</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25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25247</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02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43342</xdr:rowOff>
    </xdr:from>
    <xdr:to>
      <xdr:col>24</xdr:col>
      <xdr:colOff>63500</xdr:colOff>
      <xdr:row>57</xdr:row>
      <xdr:rowOff>34098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644542"/>
          <a:ext cx="838200" cy="16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17805</xdr:rowOff>
    </xdr:from>
    <xdr:to>
      <xdr:col>19</xdr:col>
      <xdr:colOff>177800</xdr:colOff>
      <xdr:row>57</xdr:row>
      <xdr:rowOff>34098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790455"/>
          <a:ext cx="889000" cy="1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157273</xdr:rowOff>
    </xdr:from>
    <xdr:to>
      <xdr:col>15</xdr:col>
      <xdr:colOff>50800</xdr:colOff>
      <xdr:row>57</xdr:row>
      <xdr:rowOff>17805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758473"/>
          <a:ext cx="889000" cy="3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154770</xdr:rowOff>
    </xdr:from>
    <xdr:to>
      <xdr:col>10</xdr:col>
      <xdr:colOff>114300</xdr:colOff>
      <xdr:row>56</xdr:row>
      <xdr:rowOff>157273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755970"/>
          <a:ext cx="889000" cy="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163992</xdr:rowOff>
    </xdr:from>
    <xdr:to>
      <xdr:col>24</xdr:col>
      <xdr:colOff>114300</xdr:colOff>
      <xdr:row>56</xdr:row>
      <xdr:rowOff>94142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59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15419</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445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154748</xdr:rowOff>
    </xdr:from>
    <xdr:to>
      <xdr:col>20</xdr:col>
      <xdr:colOff>38100</xdr:colOff>
      <xdr:row>57</xdr:row>
      <xdr:rowOff>84898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5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101425</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53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138455</xdr:rowOff>
    </xdr:from>
    <xdr:to>
      <xdr:col>15</xdr:col>
      <xdr:colOff>101600</xdr:colOff>
      <xdr:row>57</xdr:row>
      <xdr:rowOff>68605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3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85132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514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106473</xdr:rowOff>
    </xdr:from>
    <xdr:to>
      <xdr:col>10</xdr:col>
      <xdr:colOff>165100</xdr:colOff>
      <xdr:row>57</xdr:row>
      <xdr:rowOff>36623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53150</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48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103970</xdr:rowOff>
    </xdr:from>
    <xdr:to>
      <xdr:col>6</xdr:col>
      <xdr:colOff>38100</xdr:colOff>
      <xdr:row>57</xdr:row>
      <xdr:rowOff>34120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0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50647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48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34103</xdr:rowOff>
    </xdr:from>
    <xdr:to>
      <xdr:col>24</xdr:col>
      <xdr:colOff>63500</xdr:colOff>
      <xdr:row>77</xdr:row>
      <xdr:rowOff>76305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235753"/>
          <a:ext cx="838200" cy="4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43075</xdr:rowOff>
    </xdr:from>
    <xdr:to>
      <xdr:col>19</xdr:col>
      <xdr:colOff>177800</xdr:colOff>
      <xdr:row>77</xdr:row>
      <xdr:rowOff>76305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3244725"/>
          <a:ext cx="889000" cy="3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43075</xdr:rowOff>
    </xdr:from>
    <xdr:to>
      <xdr:col>15</xdr:col>
      <xdr:colOff>50800</xdr:colOff>
      <xdr:row>77</xdr:row>
      <xdr:rowOff>112202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244725"/>
          <a:ext cx="889000" cy="6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112202</xdr:rowOff>
    </xdr:from>
    <xdr:to>
      <xdr:col>10</xdr:col>
      <xdr:colOff>114300</xdr:colOff>
      <xdr:row>77</xdr:row>
      <xdr:rowOff>163458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13852"/>
          <a:ext cx="889000" cy="5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154753</xdr:rowOff>
    </xdr:from>
    <xdr:to>
      <xdr:col>24</xdr:col>
      <xdr:colOff>114300</xdr:colOff>
      <xdr:row>77</xdr:row>
      <xdr:rowOff>84903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8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6180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3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25505</xdr:rowOff>
    </xdr:from>
    <xdr:to>
      <xdr:col>20</xdr:col>
      <xdr:colOff>38100</xdr:colOff>
      <xdr:row>77</xdr:row>
      <xdr:rowOff>127105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2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143632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002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163725</xdr:rowOff>
    </xdr:from>
    <xdr:to>
      <xdr:col>15</xdr:col>
      <xdr:colOff>101600</xdr:colOff>
      <xdr:row>77</xdr:row>
      <xdr:rowOff>93875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9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110403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96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61402</xdr:rowOff>
    </xdr:from>
    <xdr:to>
      <xdr:col>10</xdr:col>
      <xdr:colOff>165100</xdr:colOff>
      <xdr:row>77</xdr:row>
      <xdr:rowOff>163002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6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8079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038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112658</xdr:rowOff>
    </xdr:from>
    <xdr:to>
      <xdr:col>6</xdr:col>
      <xdr:colOff>38100</xdr:colOff>
      <xdr:row>78</xdr:row>
      <xdr:rowOff>42808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1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59335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089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105910</xdr:rowOff>
    </xdr:from>
    <xdr:to>
      <xdr:col>24</xdr:col>
      <xdr:colOff>63500</xdr:colOff>
      <xdr:row>96</xdr:row>
      <xdr:rowOff>24901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393660"/>
          <a:ext cx="838200" cy="9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24901</xdr:rowOff>
    </xdr:from>
    <xdr:to>
      <xdr:col>19</xdr:col>
      <xdr:colOff>177800</xdr:colOff>
      <xdr:row>96</xdr:row>
      <xdr:rowOff>59593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484101"/>
          <a:ext cx="889000" cy="34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33446</xdr:rowOff>
    </xdr:from>
    <xdr:to>
      <xdr:col>15</xdr:col>
      <xdr:colOff>50800</xdr:colOff>
      <xdr:row>96</xdr:row>
      <xdr:rowOff>59593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492646"/>
          <a:ext cx="889000" cy="2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33446</xdr:rowOff>
    </xdr:from>
    <xdr:to>
      <xdr:col>10</xdr:col>
      <xdr:colOff>114300</xdr:colOff>
      <xdr:row>96</xdr:row>
      <xdr:rowOff>143996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492646"/>
          <a:ext cx="889000" cy="110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55110</xdr:rowOff>
    </xdr:from>
    <xdr:to>
      <xdr:col>24</xdr:col>
      <xdr:colOff>114300</xdr:colOff>
      <xdr:row>95</xdr:row>
      <xdr:rowOff>156710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34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77987</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194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145551</xdr:rowOff>
    </xdr:from>
    <xdr:to>
      <xdr:col>20</xdr:col>
      <xdr:colOff>38100</xdr:colOff>
      <xdr:row>96</xdr:row>
      <xdr:rowOff>75701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43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92228</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208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8793</xdr:rowOff>
    </xdr:from>
    <xdr:to>
      <xdr:col>15</xdr:col>
      <xdr:colOff>101600</xdr:colOff>
      <xdr:row>96</xdr:row>
      <xdr:rowOff>110393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46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126920</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243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154096</xdr:rowOff>
    </xdr:from>
    <xdr:to>
      <xdr:col>10</xdr:col>
      <xdr:colOff>165100</xdr:colOff>
      <xdr:row>96</xdr:row>
      <xdr:rowOff>84246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4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100773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217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93196</xdr:rowOff>
    </xdr:from>
    <xdr:to>
      <xdr:col>6</xdr:col>
      <xdr:colOff>38100</xdr:colOff>
      <xdr:row>97</xdr:row>
      <xdr:rowOff>23346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5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39873</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327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44203</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0753"/>
          <a:ext cx="8382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44203</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30753"/>
          <a:ext cx="8890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43935</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0485"/>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43935</xdr:rowOff>
    </xdr:from>
    <xdr:to>
      <xdr:col>41</xdr:col>
      <xdr:colOff>50800</xdr:colOff>
      <xdr:row>39</xdr:row>
      <xdr:rowOff>44221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30485"/>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164853</xdr:rowOff>
    </xdr:from>
    <xdr:to>
      <xdr:col>50</xdr:col>
      <xdr:colOff>165100</xdr:colOff>
      <xdr:row>39</xdr:row>
      <xdr:rowOff>95003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86130</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72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164585</xdr:rowOff>
    </xdr:from>
    <xdr:to>
      <xdr:col>41</xdr:col>
      <xdr:colOff>101600</xdr:colOff>
      <xdr:row>39</xdr:row>
      <xdr:rowOff>94735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85862</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724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164871</xdr:rowOff>
    </xdr:from>
    <xdr:to>
      <xdr:col>36</xdr:col>
      <xdr:colOff>165100</xdr:colOff>
      <xdr:row>39</xdr:row>
      <xdr:rowOff>95021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86148</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72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18848</xdr:rowOff>
    </xdr:from>
    <xdr:to>
      <xdr:col>55</xdr:col>
      <xdr:colOff>0</xdr:colOff>
      <xdr:row>55</xdr:row>
      <xdr:rowOff>129956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448598"/>
          <a:ext cx="838200" cy="11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129956</xdr:rowOff>
    </xdr:from>
    <xdr:to>
      <xdr:col>50</xdr:col>
      <xdr:colOff>114300</xdr:colOff>
      <xdr:row>56</xdr:row>
      <xdr:rowOff>31246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559706"/>
          <a:ext cx="889000" cy="72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16016</xdr:rowOff>
    </xdr:from>
    <xdr:to>
      <xdr:col>45</xdr:col>
      <xdr:colOff>177800</xdr:colOff>
      <xdr:row>56</xdr:row>
      <xdr:rowOff>31246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617216"/>
          <a:ext cx="889000" cy="1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16016</xdr:rowOff>
    </xdr:from>
    <xdr:to>
      <xdr:col>41</xdr:col>
      <xdr:colOff>50800</xdr:colOff>
      <xdr:row>56</xdr:row>
      <xdr:rowOff>49243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617216"/>
          <a:ext cx="889000" cy="3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139498</xdr:rowOff>
    </xdr:from>
    <xdr:to>
      <xdr:col>55</xdr:col>
      <xdr:colOff>50800</xdr:colOff>
      <xdr:row>55</xdr:row>
      <xdr:rowOff>69648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39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162375</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249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79156</xdr:rowOff>
    </xdr:from>
    <xdr:to>
      <xdr:col>50</xdr:col>
      <xdr:colOff>165100</xdr:colOff>
      <xdr:row>56</xdr:row>
      <xdr:rowOff>9306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50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25833</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284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151896</xdr:rowOff>
    </xdr:from>
    <xdr:to>
      <xdr:col>46</xdr:col>
      <xdr:colOff>38100</xdr:colOff>
      <xdr:row>56</xdr:row>
      <xdr:rowOff>82046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58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98573</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35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136666</xdr:rowOff>
    </xdr:from>
    <xdr:to>
      <xdr:col>41</xdr:col>
      <xdr:colOff>101600</xdr:colOff>
      <xdr:row>56</xdr:row>
      <xdr:rowOff>66816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56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83343</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341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169893</xdr:rowOff>
    </xdr:from>
    <xdr:to>
      <xdr:col>36</xdr:col>
      <xdr:colOff>165100</xdr:colOff>
      <xdr:row>56</xdr:row>
      <xdr:rowOff>100043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9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116570</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374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149639</xdr:rowOff>
    </xdr:from>
    <xdr:to>
      <xdr:col>55</xdr:col>
      <xdr:colOff>0</xdr:colOff>
      <xdr:row>77</xdr:row>
      <xdr:rowOff>2784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179839"/>
          <a:ext cx="838200" cy="2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2784</xdr:rowOff>
    </xdr:from>
    <xdr:to>
      <xdr:col>50</xdr:col>
      <xdr:colOff>114300</xdr:colOff>
      <xdr:row>77</xdr:row>
      <xdr:rowOff>33330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204434"/>
          <a:ext cx="889000" cy="3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17807</xdr:rowOff>
    </xdr:from>
    <xdr:to>
      <xdr:col>45</xdr:col>
      <xdr:colOff>177800</xdr:colOff>
      <xdr:row>77</xdr:row>
      <xdr:rowOff>33330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219457"/>
          <a:ext cx="889000" cy="15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17807</xdr:rowOff>
    </xdr:from>
    <xdr:to>
      <xdr:col>41</xdr:col>
      <xdr:colOff>50800</xdr:colOff>
      <xdr:row>77</xdr:row>
      <xdr:rowOff>35545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219457"/>
          <a:ext cx="889000" cy="1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5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98839</xdr:rowOff>
    </xdr:from>
    <xdr:to>
      <xdr:col>55</xdr:col>
      <xdr:colOff>50800</xdr:colOff>
      <xdr:row>77</xdr:row>
      <xdr:rowOff>28989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12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121716</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980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123434</xdr:rowOff>
    </xdr:from>
    <xdr:to>
      <xdr:col>50</xdr:col>
      <xdr:colOff>165100</xdr:colOff>
      <xdr:row>77</xdr:row>
      <xdr:rowOff>53584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15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70112</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2928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153980</xdr:rowOff>
    </xdr:from>
    <xdr:to>
      <xdr:col>46</xdr:col>
      <xdr:colOff>38100</xdr:colOff>
      <xdr:row>77</xdr:row>
      <xdr:rowOff>84130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8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100656</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295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138457</xdr:rowOff>
    </xdr:from>
    <xdr:to>
      <xdr:col>41</xdr:col>
      <xdr:colOff>101600</xdr:colOff>
      <xdr:row>77</xdr:row>
      <xdr:rowOff>68607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6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85134</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294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156195</xdr:rowOff>
    </xdr:from>
    <xdr:to>
      <xdr:col>36</xdr:col>
      <xdr:colOff>165100</xdr:colOff>
      <xdr:row>77</xdr:row>
      <xdr:rowOff>86345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18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102872</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296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94737</xdr:rowOff>
    </xdr:from>
    <xdr:to>
      <xdr:col>55</xdr:col>
      <xdr:colOff>0</xdr:colOff>
      <xdr:row>98</xdr:row>
      <xdr:rowOff>101380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96837"/>
          <a:ext cx="838200" cy="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101380</xdr:rowOff>
    </xdr:from>
    <xdr:to>
      <xdr:col>50</xdr:col>
      <xdr:colOff>114300</xdr:colOff>
      <xdr:row>98</xdr:row>
      <xdr:rowOff>110282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903480"/>
          <a:ext cx="889000" cy="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110218</xdr:rowOff>
    </xdr:from>
    <xdr:to>
      <xdr:col>45</xdr:col>
      <xdr:colOff>177800</xdr:colOff>
      <xdr:row>98</xdr:row>
      <xdr:rowOff>110282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912318"/>
          <a:ext cx="889000" cy="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110218</xdr:rowOff>
    </xdr:from>
    <xdr:to>
      <xdr:col>41</xdr:col>
      <xdr:colOff>50800</xdr:colOff>
      <xdr:row>98</xdr:row>
      <xdr:rowOff>115224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912318"/>
          <a:ext cx="889000" cy="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43937</xdr:rowOff>
    </xdr:from>
    <xdr:to>
      <xdr:col>55</xdr:col>
      <xdr:colOff>50800</xdr:colOff>
      <xdr:row>98</xdr:row>
      <xdr:rowOff>145537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4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50580</xdr:rowOff>
    </xdr:from>
    <xdr:to>
      <xdr:col>50</xdr:col>
      <xdr:colOff>165100</xdr:colOff>
      <xdr:row>98</xdr:row>
      <xdr:rowOff>152180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5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143307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4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59482</xdr:rowOff>
    </xdr:from>
    <xdr:to>
      <xdr:col>46</xdr:col>
      <xdr:colOff>38100</xdr:colOff>
      <xdr:row>98</xdr:row>
      <xdr:rowOff>161082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6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152209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54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59418</xdr:rowOff>
    </xdr:from>
    <xdr:to>
      <xdr:col>41</xdr:col>
      <xdr:colOff>101600</xdr:colOff>
      <xdr:row>98</xdr:row>
      <xdr:rowOff>161018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6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152145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54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64424</xdr:rowOff>
    </xdr:from>
    <xdr:to>
      <xdr:col>36</xdr:col>
      <xdr:colOff>165100</xdr:colOff>
      <xdr:row>98</xdr:row>
      <xdr:rowOff>166024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6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157151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59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158087</xdr:rowOff>
    </xdr:from>
    <xdr:to>
      <xdr:col>85</xdr:col>
      <xdr:colOff>127000</xdr:colOff>
      <xdr:row>36</xdr:row>
      <xdr:rowOff>44770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5473037"/>
          <a:ext cx="838200" cy="743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44770</xdr:rowOff>
    </xdr:from>
    <xdr:to>
      <xdr:col>81</xdr:col>
      <xdr:colOff>50800</xdr:colOff>
      <xdr:row>36</xdr:row>
      <xdr:rowOff>112550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216970"/>
          <a:ext cx="889000" cy="6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112550</xdr:rowOff>
    </xdr:from>
    <xdr:to>
      <xdr:col>76</xdr:col>
      <xdr:colOff>114300</xdr:colOff>
      <xdr:row>36</xdr:row>
      <xdr:rowOff>120711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284750"/>
          <a:ext cx="889000" cy="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120711</xdr:rowOff>
    </xdr:from>
    <xdr:to>
      <xdr:col>71</xdr:col>
      <xdr:colOff>177800</xdr:colOff>
      <xdr:row>36</xdr:row>
      <xdr:rowOff>136911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92911"/>
          <a:ext cx="889000" cy="1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141382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107287</xdr:rowOff>
    </xdr:from>
    <xdr:to>
      <xdr:col>85</xdr:col>
      <xdr:colOff>177800</xdr:colOff>
      <xdr:row>32</xdr:row>
      <xdr:rowOff>37437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54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60314</xdr:rowOff>
    </xdr:from>
    <xdr:ext cx="599010"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375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165420</xdr:rowOff>
    </xdr:from>
    <xdr:to>
      <xdr:col>81</xdr:col>
      <xdr:colOff>101600</xdr:colOff>
      <xdr:row>36</xdr:row>
      <xdr:rowOff>95570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16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112097</xdr:rowOff>
    </xdr:from>
    <xdr:ext cx="59901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181795" y="594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61750</xdr:rowOff>
    </xdr:from>
    <xdr:to>
      <xdr:col>76</xdr:col>
      <xdr:colOff>165100</xdr:colOff>
      <xdr:row>36</xdr:row>
      <xdr:rowOff>163350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3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8427</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292795" y="6009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69911</xdr:rowOff>
    </xdr:from>
    <xdr:to>
      <xdr:col>72</xdr:col>
      <xdr:colOff>38100</xdr:colOff>
      <xdr:row>37</xdr:row>
      <xdr:rowOff>61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4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35</xdr:row>
      <xdr:rowOff>16588</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03795" y="6017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86111</xdr:rowOff>
    </xdr:from>
    <xdr:to>
      <xdr:col>67</xdr:col>
      <xdr:colOff>101600</xdr:colOff>
      <xdr:row>37</xdr:row>
      <xdr:rowOff>16261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5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35</xdr:row>
      <xdr:rowOff>32788</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6033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106182</xdr:rowOff>
    </xdr:from>
    <xdr:to>
      <xdr:col>85</xdr:col>
      <xdr:colOff>127000</xdr:colOff>
      <xdr:row>57</xdr:row>
      <xdr:rowOff>148859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78832"/>
          <a:ext cx="838200" cy="4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125075</xdr:rowOff>
    </xdr:from>
    <xdr:to>
      <xdr:col>81</xdr:col>
      <xdr:colOff>50800</xdr:colOff>
      <xdr:row>57</xdr:row>
      <xdr:rowOff>148859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897725"/>
          <a:ext cx="889000" cy="2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125075</xdr:rowOff>
    </xdr:from>
    <xdr:to>
      <xdr:col>76</xdr:col>
      <xdr:colOff>114300</xdr:colOff>
      <xdr:row>57</xdr:row>
      <xdr:rowOff>161432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97725"/>
          <a:ext cx="889000" cy="3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95140</xdr:rowOff>
    </xdr:from>
    <xdr:to>
      <xdr:col>71</xdr:col>
      <xdr:colOff>177800</xdr:colOff>
      <xdr:row>57</xdr:row>
      <xdr:rowOff>161432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867790"/>
          <a:ext cx="889000" cy="6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55382</xdr:rowOff>
    </xdr:from>
    <xdr:to>
      <xdr:col>85</xdr:col>
      <xdr:colOff>177800</xdr:colOff>
      <xdr:row>57</xdr:row>
      <xdr:rowOff>156982</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2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33809</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06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98059</xdr:rowOff>
    </xdr:from>
    <xdr:to>
      <xdr:col>81</xdr:col>
      <xdr:colOff>101600</xdr:colOff>
      <xdr:row>58</xdr:row>
      <xdr:rowOff>28209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7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19336</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63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74275</xdr:rowOff>
    </xdr:from>
    <xdr:to>
      <xdr:col>76</xdr:col>
      <xdr:colOff>165100</xdr:colOff>
      <xdr:row>58</xdr:row>
      <xdr:rowOff>4425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4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167002</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39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110632</xdr:rowOff>
    </xdr:from>
    <xdr:to>
      <xdr:col>72</xdr:col>
      <xdr:colOff>38100</xdr:colOff>
      <xdr:row>58</xdr:row>
      <xdr:rowOff>40782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8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31909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976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44340</xdr:rowOff>
    </xdr:from>
    <xdr:to>
      <xdr:col>67</xdr:col>
      <xdr:colOff>101600</xdr:colOff>
      <xdr:row>57</xdr:row>
      <xdr:rowOff>145940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1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162467</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592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35874</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0424"/>
          <a:ext cx="889000" cy="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150059</xdr:rowOff>
    </xdr:from>
    <xdr:to>
      <xdr:col>71</xdr:col>
      <xdr:colOff>177800</xdr:colOff>
      <xdr:row>79</xdr:row>
      <xdr:rowOff>35874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23159"/>
          <a:ext cx="889000" cy="5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156524</xdr:rowOff>
    </xdr:from>
    <xdr:to>
      <xdr:col>72</xdr:col>
      <xdr:colOff>38100</xdr:colOff>
      <xdr:row>79</xdr:row>
      <xdr:rowOff>86674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2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77801</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62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99259</xdr:rowOff>
    </xdr:from>
    <xdr:to>
      <xdr:col>67</xdr:col>
      <xdr:colOff>101600</xdr:colOff>
      <xdr:row>79</xdr:row>
      <xdr:rowOff>29409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7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20536</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56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38370</xdr:rowOff>
    </xdr:from>
    <xdr:to>
      <xdr:col>85</xdr:col>
      <xdr:colOff>127000</xdr:colOff>
      <xdr:row>96</xdr:row>
      <xdr:rowOff>51637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497570"/>
          <a:ext cx="838200" cy="1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51637</xdr:rowOff>
    </xdr:from>
    <xdr:to>
      <xdr:col>81</xdr:col>
      <xdr:colOff>50800</xdr:colOff>
      <xdr:row>96</xdr:row>
      <xdr:rowOff>56217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510837"/>
          <a:ext cx="889000" cy="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56217</xdr:rowOff>
    </xdr:from>
    <xdr:to>
      <xdr:col>76</xdr:col>
      <xdr:colOff>114300</xdr:colOff>
      <xdr:row>96</xdr:row>
      <xdr:rowOff>100634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515417"/>
          <a:ext cx="889000" cy="4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100634</xdr:rowOff>
    </xdr:from>
    <xdr:to>
      <xdr:col>71</xdr:col>
      <xdr:colOff>177800</xdr:colOff>
      <xdr:row>96</xdr:row>
      <xdr:rowOff>115657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559834"/>
          <a:ext cx="889000"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138873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69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159020</xdr:rowOff>
    </xdr:from>
    <xdr:to>
      <xdr:col>85</xdr:col>
      <xdr:colOff>177800</xdr:colOff>
      <xdr:row>96</xdr:row>
      <xdr:rowOff>89170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44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10447</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298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837</xdr:rowOff>
    </xdr:from>
    <xdr:to>
      <xdr:col>81</xdr:col>
      <xdr:colOff>101600</xdr:colOff>
      <xdr:row>96</xdr:row>
      <xdr:rowOff>102437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46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118964</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235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5417</xdr:rowOff>
    </xdr:from>
    <xdr:to>
      <xdr:col>76</xdr:col>
      <xdr:colOff>165100</xdr:colOff>
      <xdr:row>96</xdr:row>
      <xdr:rowOff>107017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46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123544</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239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49834</xdr:rowOff>
    </xdr:from>
    <xdr:to>
      <xdr:col>72</xdr:col>
      <xdr:colOff>38100</xdr:colOff>
      <xdr:row>96</xdr:row>
      <xdr:rowOff>151434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50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167961</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284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64857</xdr:rowOff>
    </xdr:from>
    <xdr:to>
      <xdr:col>67</xdr:col>
      <xdr:colOff>101600</xdr:colOff>
      <xdr:row>96</xdr:row>
      <xdr:rowOff>166457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52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11534</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299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豊根村において人口あたりで示す場合に類似団体と比較して費用が高止まりする理由として、人口に対して面積が広大であることが挙げられる。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特に、集落が点在するため消防費が多く、人口に対する議員定数が大きいことも理由として考えられる。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また、観光立村を掲げていることもあり、観光施設の運営や維持にかかる商工費が高めであり、それら施設の整備に必要な事業に起債を充てていることもあって公債費も高止まり傾向にある。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地理的制約から村内に医療機関が必要であり、唯一の公設診療所の維持経費として衛生費が類似団体より高くなっている。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年次推移から、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消防</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費では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デジタル防災行政無線（同報系）整備事業（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百万円）が要因となり、大幅に増加となった。</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愛知県豊根村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b="0">
              <a:solidFill>
                <a:schemeClr val="dk1"/>
              </a:solidFill>
              <a:effectLst/>
              <a:latin typeface="ＭＳ ゴシック" panose="020B0609070205080204" pitchFamily="49" charset="-128"/>
              <a:ea typeface="ＭＳ ゴシック" panose="020B0609070205080204" pitchFamily="49" charset="-128"/>
              <a:cs typeface="+mn-cs"/>
            </a:rPr>
            <a:t>R2</a:t>
          </a:r>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年度は固定資産税（大規模償却）、普通交付税が増額となったことにより、実質単年度収支が前年度と比較し黒字となった。しかしながら、</a:t>
          </a:r>
          <a:r>
            <a:rPr kumimoji="1" lang="en-US" altLang="ja-JP" sz="1300" b="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年度に再び赤字となったものの、</a:t>
          </a:r>
          <a:r>
            <a:rPr kumimoji="1" lang="en-US" altLang="ja-JP" sz="1300" b="0">
              <a:solidFill>
                <a:schemeClr val="dk1"/>
              </a:solidFill>
              <a:effectLst/>
              <a:latin typeface="ＭＳ ゴシック" panose="020B0609070205080204" pitchFamily="49" charset="-128"/>
              <a:ea typeface="ＭＳ ゴシック" panose="020B0609070205080204" pitchFamily="49" charset="-128"/>
              <a:cs typeface="+mn-cs"/>
            </a:rPr>
            <a:t>R4</a:t>
          </a:r>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年度は再び黒字化した。</a:t>
          </a:r>
          <a:r>
            <a:rPr kumimoji="1" lang="en-US" altLang="ja-JP" sz="1300" b="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年度は物価高騰や老朽化に伴う</a:t>
          </a:r>
          <a:r>
            <a:rPr kumimoji="1" lang="ja-JP" altLang="en-US" sz="1300" b="0">
              <a:solidFill>
                <a:schemeClr val="dk1"/>
              </a:solidFill>
              <a:effectLst/>
              <a:latin typeface="ＭＳ ゴシック" panose="020B0609070205080204" pitchFamily="49" charset="-128"/>
              <a:ea typeface="ＭＳ ゴシック" panose="020B0609070205080204" pitchFamily="49" charset="-128"/>
              <a:cs typeface="+mn-cs"/>
            </a:rPr>
            <a:t>空調設備更新</a:t>
          </a:r>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工事による歳出が増加し、</a:t>
          </a:r>
          <a:r>
            <a:rPr kumimoji="1" lang="en-US" altLang="ja-JP" sz="1300" b="0">
              <a:solidFill>
                <a:schemeClr val="dk1"/>
              </a:solidFill>
              <a:effectLst/>
              <a:latin typeface="ＭＳ ゴシック" panose="020B0609070205080204" pitchFamily="49" charset="-128"/>
              <a:ea typeface="ＭＳ ゴシック" panose="020B0609070205080204" pitchFamily="49" charset="-128"/>
              <a:cs typeface="+mn-cs"/>
            </a:rPr>
            <a:t>13.41</a:t>
          </a:r>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％の赤字となった。</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愛知県豊根村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全会計において黒字であり赤字比率は計上されていない。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その他の特別会計については、一般会計からの繰出金が多額となっているため、一般会計からの繰入額を抑え運営ができるよう各使用料や保険料等の見直し、経常的な経費の削減に努めていく。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愛知県豊根村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実質公債費比率の分子である元利償還金等のうち元利償還金については、地域総合整備事業債の償還金が大幅に減（△</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百万円）となったことなどにより、単年度の実質公債費比率は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年度に減少し、その傾向を維持。しかし、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年度の学校給食共同調理場整備事業の際に借り入れた過疎債の償還が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年度に開始され、元利償還金が増加。大型事業などを実施するにあたり地方債を借り入れる場合でやむを得ず地方債借入額が増加する年度もあるが、地方債の借入抑制に引き続き努める。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愛知県豊根村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将来負担比率の分子である地方債の現在高、公営企業債等繰入見込額、退職手当負担見込額等が年々減少傾向となっているが、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大規模事業（防災行政無線更新事業）への借入によ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地方債残高</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が増額した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。分母の充当可能財源については、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これまで増加傾向にあった。しかし、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年度については、物価高騰や</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施設の老朽化に伴う修繕工事等</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による歳出の増加へ</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の充当したため、充当可能基金の額は減少した。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大規模事業（庁舎および村ホール空調更新事業）による公共施設等総合管理基金の大幅</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取り崩し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により充当可能基金の額は大幅に減少した。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地方債の借入抑制に努め、水準を抑えていく必要がある。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愛知県豊根村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物価高騰や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大規模事業</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歳出の増加へ対応するため、財政調整基金を取り崩した。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目的基金については、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公共施設等総合管理基金へ</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百万円、減債基金へ</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百万円、奨学基金へ</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百万円、森林環境整備基金へ</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百万円、合計</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百万円の積立を行ったが、</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老朽化に伴う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空調設備更新</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工事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に対応するため、公共施設等総合管理基金を取り崩したため、大幅な減額となった。また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情報通信基盤整備基金（△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百万円）やむらづくり定住促進基金（△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百万円）などについても取り崩しを行ったため、減額となっている。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財政調整基金に安易に積立することなく、目的基金を定めて積み立てる。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公共施設等総合管理基金・・・公共施設の整備、更新、統廃合及び長寿命化事業に充当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災害対策基金・・・・・・・災害応急対策に充当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情報通信基盤整備基金・・・北設情報ネットワーク負担金等へ充当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豊根村むらづくり基金・・・住民自治活動の経費に充当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奨学基金・・・・・・・・・学資貸付金へ充当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ヘリポート整備基金・・・・場外離着陸場整備事業に充当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百万円、空調更新工事の費用に充当するための取り崩し△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情報通信基盤整備基金：北設情報ネットワーク負担金への取り崩し△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豊根村むらづくり基金：くらしを良くする支援事業、新築リフォーム補助金、起業家支援補助金等の実施による取り崩し△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奨学基金：奨学金貸付により取り崩し△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百万円、返済金積立＋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ヘリポート整備基金：場外離着陸整備事業に係る起債の償還への充当による取り崩し△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中長期的には減少していく見込み。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目的を定めた積立を実施。</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物価高騰や施設の老朽化に伴う解体工事等による歳出の増加へ対応するため、財政調整基金を取り崩した。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財政規模の小さな豊根村においては、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事業の増減による影響が歳出歳入予算に与える影響が多大であり、そのバッファとして財政調整基金を少なくとも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億円程度の水準で維持する方針。</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年度に過疎対策事業債（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百万円）、辺地対策事業債（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百万円）などの借入を行ったため、将来的な返済を見越して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百万円の積立を行い、増となった。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中長期的には減少していく見込み。</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A67E2BE-AA4D-4250-A934-91EB54EFA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78BDC00-0094-4E14-A906-AAA0A7793E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A542646-FE43-4AB7-BC36-75D75960F3E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B289CB9-EFD8-4F44-A29A-4C14D8823B1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D78C936-2A8F-4BD5-8EF2-D9448C1B2A9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5783409-0D51-4BD5-B006-A85D87E9B71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085610D-F8C2-436D-AD3A-C4854BFC4637}"/>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D856244-E9AF-4AD3-8D8E-53DF36E88056}"/>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2EEE7E7-2B2E-4115-8115-D59B627F636C}"/>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FF4BA93-80A8-417E-AB2F-F523152C800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E13A8D2-C41F-4952-B6F7-7324928122E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6DA6012-2513-4ABD-938B-1941B27F865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C1C542E-5E21-47B1-B9AA-2E642CA7E85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06985F5-BE23-483D-8787-A1EC04E7B25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E36F6F4-5F82-4451-AD37-8D133643FD0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89477AD-53DA-426D-9CE3-DA45BD8D63F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愛知県豊根村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CC2A5EE-258D-4629-A75F-8196FD6AEFE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10908B4-B868-4583-BC58-4677484A3A7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766B735-D641-4C29-96F1-6317916541E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EF206F-5ACE-41A9-8174-C997F671BFF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321FE13-35F3-430F-9BCA-6367478CDFD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C9ED725-AB54-4526-AAAB-8073CB933F3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913
155.88
3,160,701
3,073,474
87,227
1,389,077
1,937,622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31E21E1-651F-4518-B5B6-2B5F997326A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631F70B-3A12-48A4-B967-F820FFA44E8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1474EDC-083B-401F-A666-0F330E38155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661DC32-40A2-4F69-BBF2-BB04D5E762A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D9E152E-B260-4A7B-88C4-226E93C7EC0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C25DD8F-C639-4513-ABD5-D81E9DCA2D3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3264895-4D08-4997-A186-151A9345206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C2C6FE5-F913-4AED-943B-3F70B844643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D88B44E-30FC-4BEF-B034-650C541A651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27D1B9A-43FB-4684-A231-BC83A5DAE5A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2566877-27DC-4DEC-9679-DB04BF5147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1A6D2A3-ECCD-43BB-949A-74DCB54150E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B41C5B6-085D-47B1-BB78-D6734C1BD5F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17345A2-DDBA-445C-B8CB-959F4850FBD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EE39028-0304-42B2-9C69-B1B947D32BA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3A4F331-4D79-4973-BE5D-02ED061E7D0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22D20E3-6EDA-439E-8F50-A99387A34EA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AB43C33-E67B-4CBF-B789-C9A2C4B2593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D6841CC-DE5D-4D52-A6A9-C7127F43C73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27C4729-B9EB-4137-8675-721FE9DFBAA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47D7C3A-AE0D-4C29-98A6-DB810926451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99D2C76-5FAB-4DB7-8F2D-5C4920B0DDC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A1331F3-5AEA-4CDA-936E-01BA1E52A1E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35E91DB-5400-4D89-A5F7-44F2BDB7453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4388F1C-FECF-413A-BDC8-F882508C09E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46F3B22-E1EB-429B-8AA6-2ACB2308A26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D2FD7B3-9DE6-4099-A3BE-F56EF0A38F4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7ACBEFD-9D9C-4985-A537-7219F7885A2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A1F05A8-741E-459E-93B6-88DD715A811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6FE38FB-2722-416E-9AEE-70C4DE781EC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D52AB39-2758-4D18-9DE0-02E7687070C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C83AA8A-269E-472B-A37E-F89CE03B9AC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BD487F7-2F2B-45C8-8806-180888DAFDB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E3FFF28-2F0A-4DB0-95A1-4226C0AF539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FEE8166-A7C7-433E-83CC-74106F681F5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a:solidFill>
                <a:schemeClr val="dk1"/>
              </a:solidFill>
              <a:effectLst/>
              <a:latin typeface="+mn-lt"/>
              <a:ea typeface="+mn-ea"/>
              <a:cs typeface="+mn-cs"/>
            </a:rPr>
            <a:t>豊根村では、平成28年度に策定した公共施設等総合管理計画において、公共施設の延べ床面積を4.2％削減するという目標を掲げ、老朽化した施設の集約化・複合化や除却等の検討を順次進めている。有形固定資産減価償却率については、前年度の74.1％から75.7％へ1.6ポイント上昇しており、施設の老朽化が進んでいる。今後も個別施設計画等に基づき、施設の適正管理に努める。</a:t>
          </a:r>
          <a:endParaRPr lang="ja-JP" altLang="ja-JP" sz="110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90C9DA0-B6A5-45AE-B8C1-98161B2550F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F622EC9-B83D-4CCA-9C94-5569D090A6B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B4B7B921-8E8C-4989-811A-F3E5E6A0DAA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5FF45DE-F3CB-4E6D-A16D-9203063DCC1D}"/>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E1C93762-FBB2-4D09-AE0D-109595B4C2FE}"/>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9E928CA5-A5C4-46F6-A4C6-EE6D547DCAE8}"/>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AF08973-3A4D-4095-8818-0D9AA8BB43C6}"/>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E9EB76B-0AD1-4965-BCA0-2DA9082B0684}"/>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D08ED428-95B1-46D7-9FA8-21341E6F473A}"/>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F40FC8B-B268-4817-BFB8-A1747177C7F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45007E55-10A9-478A-9A12-64E2D0FDD823}"/>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938A87E-4544-46E8-8657-8EAD50AC2CF5}"/>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A1E6784-51C5-4A5B-BE8B-2681A51DB66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37192CD-4678-4777-81AD-2D05B977FAC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A5C9B4A1-F8B0-4DFE-8D31-6D9CF96E864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41501113-EAAE-4AB8-93CF-44474A7439F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C71DF2A7-C115-4E8C-8ABB-6167A2749C6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3FE7AAF-F3A1-4E41-A3DB-5D52ABC797D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61EB2CD6-3E52-493F-8139-695F5E0BB0B6}"/>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9A1D9947-6D42-412C-A5EB-BB14984850B2}"/>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7C8FAFF9-B499-405D-A748-7F9508BDE10C}"/>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6C3E4132-6AEC-4362-A2E9-FF0E463D0D24}"/>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2B7E17FF-7181-4B51-915F-B7DFF7316928}"/>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7712ABFD-99E5-47F4-9A3D-AF0CEC683654}"/>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4A4DFCD9-CDF4-4A2B-BAC7-C42D126716A7}"/>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9808BF8A-4DE5-4AAC-AD6C-150AECF58D88}"/>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709CBD67-2A59-483D-B74D-81C80C69712B}"/>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912837EE-2C25-403F-924E-C32DAACE66B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46E65565-2C46-4E41-9B37-7ABAC83FEF24}"/>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0DB1A43-6249-4BFC-893F-06FDB392AA3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7FF8EBA-D6FE-4480-BF4A-FF0D862DAB5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79E4423-0F11-4F76-9FBC-3E86242D34A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91CA6F34-4B11-4D8D-B6A3-D5CB2BC1A0F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8177864E-CED8-4225-A7A4-8B3CF7988B6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53794</xdr:rowOff>
    </xdr:from>
    <xdr:to>
      <xdr:col>23</xdr:col>
      <xdr:colOff>136525</xdr:colOff>
      <xdr:row>32</xdr:row>
      <xdr:rowOff>155394</xdr:rowOff>
    </xdr:to>
    <xdr:sp macro="" textlink="">
      <xdr:nvSpPr>
        <xdr:cNvPr id="93" name="楕円 92">
          <a:extLst>
            <a:ext uri="{FF2B5EF4-FFF2-40B4-BE49-F238E27FC236}">
              <a16:creationId xmlns:a16="http://schemas.microsoft.com/office/drawing/2014/main" id="{9D494D96-199C-42B7-A8A7-13C8FD7F51DC}"/>
            </a:ext>
          </a:extLst>
        </xdr:cNvPr>
        <xdr:cNvSpPr/>
      </xdr:nvSpPr>
      <xdr:spPr>
        <a:xfrm>
          <a:off x="4711700" y="631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32221</xdr:rowOff>
    </xdr:from>
    <xdr:ext cx="405111" cy="259045"/>
    <xdr:sp macro="" textlink="">
      <xdr:nvSpPr>
        <xdr:cNvPr id="94" name="有形固定資産減価償却率該当値テキスト">
          <a:extLst>
            <a:ext uri="{FF2B5EF4-FFF2-40B4-BE49-F238E27FC236}">
              <a16:creationId xmlns:a16="http://schemas.microsoft.com/office/drawing/2014/main" id="{66EA8D6A-908B-4201-A19B-424F40B825C8}"/>
            </a:ext>
          </a:extLst>
        </xdr:cNvPr>
        <xdr:cNvSpPr txBox="1"/>
      </xdr:nvSpPr>
      <xdr:spPr>
        <a:xfrm>
          <a:off x="4813300" y="6290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4445</xdr:rowOff>
    </xdr:from>
    <xdr:to>
      <xdr:col>19</xdr:col>
      <xdr:colOff>187325</xdr:colOff>
      <xdr:row>32</xdr:row>
      <xdr:rowOff>106045</xdr:rowOff>
    </xdr:to>
    <xdr:sp macro="" textlink="">
      <xdr:nvSpPr>
        <xdr:cNvPr id="95" name="楕円 94">
          <a:extLst>
            <a:ext uri="{FF2B5EF4-FFF2-40B4-BE49-F238E27FC236}">
              <a16:creationId xmlns:a16="http://schemas.microsoft.com/office/drawing/2014/main" id="{4E8F0B9A-0BB1-40AC-814B-49AAA7525EF8}"/>
            </a:ext>
          </a:extLst>
        </xdr:cNvPr>
        <xdr:cNvSpPr/>
      </xdr:nvSpPr>
      <xdr:spPr>
        <a:xfrm>
          <a:off x="4000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55245</xdr:rowOff>
    </xdr:from>
    <xdr:to>
      <xdr:col>23</xdr:col>
      <xdr:colOff>85725</xdr:colOff>
      <xdr:row>32</xdr:row>
      <xdr:rowOff>104594</xdr:rowOff>
    </xdr:to>
    <xdr:cxnSp macro="">
      <xdr:nvCxnSpPr>
        <xdr:cNvPr id="96" name="直線コネクタ 95">
          <a:extLst>
            <a:ext uri="{FF2B5EF4-FFF2-40B4-BE49-F238E27FC236}">
              <a16:creationId xmlns:a16="http://schemas.microsoft.com/office/drawing/2014/main" id="{1ABC0A21-8DF0-47AE-BEC2-2467576BDAAB}"/>
            </a:ext>
          </a:extLst>
        </xdr:cNvPr>
        <xdr:cNvCxnSpPr/>
      </xdr:nvCxnSpPr>
      <xdr:spPr>
        <a:xfrm>
          <a:off x="4051300" y="6313170"/>
          <a:ext cx="7112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129631</xdr:rowOff>
    </xdr:from>
    <xdr:to>
      <xdr:col>15</xdr:col>
      <xdr:colOff>187325</xdr:colOff>
      <xdr:row>32</xdr:row>
      <xdr:rowOff>59781</xdr:rowOff>
    </xdr:to>
    <xdr:sp macro="" textlink="">
      <xdr:nvSpPr>
        <xdr:cNvPr id="97" name="楕円 96">
          <a:extLst>
            <a:ext uri="{FF2B5EF4-FFF2-40B4-BE49-F238E27FC236}">
              <a16:creationId xmlns:a16="http://schemas.microsoft.com/office/drawing/2014/main" id="{874A1688-9043-4160-A484-9C38C7DA9CCD}"/>
            </a:ext>
          </a:extLst>
        </xdr:cNvPr>
        <xdr:cNvSpPr/>
      </xdr:nvSpPr>
      <xdr:spPr>
        <a:xfrm>
          <a:off x="3238500" y="621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8981</xdr:rowOff>
    </xdr:from>
    <xdr:to>
      <xdr:col>19</xdr:col>
      <xdr:colOff>136525</xdr:colOff>
      <xdr:row>32</xdr:row>
      <xdr:rowOff>55245</xdr:rowOff>
    </xdr:to>
    <xdr:cxnSp macro="">
      <xdr:nvCxnSpPr>
        <xdr:cNvPr id="98" name="直線コネクタ 97">
          <a:extLst>
            <a:ext uri="{FF2B5EF4-FFF2-40B4-BE49-F238E27FC236}">
              <a16:creationId xmlns:a16="http://schemas.microsoft.com/office/drawing/2014/main" id="{EFF1882A-0A62-423B-B6CE-BF1E5C537DAD}"/>
            </a:ext>
          </a:extLst>
        </xdr:cNvPr>
        <xdr:cNvCxnSpPr/>
      </xdr:nvCxnSpPr>
      <xdr:spPr>
        <a:xfrm>
          <a:off x="3289300" y="6266906"/>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71029</xdr:rowOff>
    </xdr:from>
    <xdr:to>
      <xdr:col>11</xdr:col>
      <xdr:colOff>187325</xdr:colOff>
      <xdr:row>32</xdr:row>
      <xdr:rowOff>1179</xdr:rowOff>
    </xdr:to>
    <xdr:sp macro="" textlink="">
      <xdr:nvSpPr>
        <xdr:cNvPr id="99" name="楕円 98">
          <a:extLst>
            <a:ext uri="{FF2B5EF4-FFF2-40B4-BE49-F238E27FC236}">
              <a16:creationId xmlns:a16="http://schemas.microsoft.com/office/drawing/2014/main" id="{81018806-D6C0-4702-AF09-835FB7615CB7}"/>
            </a:ext>
          </a:extLst>
        </xdr:cNvPr>
        <xdr:cNvSpPr/>
      </xdr:nvSpPr>
      <xdr:spPr>
        <a:xfrm>
          <a:off x="2476500" y="615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121829</xdr:rowOff>
    </xdr:from>
    <xdr:to>
      <xdr:col>15</xdr:col>
      <xdr:colOff>136525</xdr:colOff>
      <xdr:row>32</xdr:row>
      <xdr:rowOff>8981</xdr:rowOff>
    </xdr:to>
    <xdr:cxnSp macro="">
      <xdr:nvCxnSpPr>
        <xdr:cNvPr id="100" name="直線コネクタ 99">
          <a:extLst>
            <a:ext uri="{FF2B5EF4-FFF2-40B4-BE49-F238E27FC236}">
              <a16:creationId xmlns:a16="http://schemas.microsoft.com/office/drawing/2014/main" id="{A14486E9-9619-4A1D-B1AD-B37BB7FCDD35}"/>
            </a:ext>
          </a:extLst>
        </xdr:cNvPr>
        <xdr:cNvCxnSpPr/>
      </xdr:nvCxnSpPr>
      <xdr:spPr>
        <a:xfrm>
          <a:off x="2527300" y="6208304"/>
          <a:ext cx="762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52524</xdr:rowOff>
    </xdr:from>
    <xdr:to>
      <xdr:col>7</xdr:col>
      <xdr:colOff>187325</xdr:colOff>
      <xdr:row>31</xdr:row>
      <xdr:rowOff>154124</xdr:rowOff>
    </xdr:to>
    <xdr:sp macro="" textlink="">
      <xdr:nvSpPr>
        <xdr:cNvPr id="101" name="楕円 100">
          <a:extLst>
            <a:ext uri="{FF2B5EF4-FFF2-40B4-BE49-F238E27FC236}">
              <a16:creationId xmlns:a16="http://schemas.microsoft.com/office/drawing/2014/main" id="{77FC0ECE-C7C4-4723-AD9F-6CA7ED7DA057}"/>
            </a:ext>
          </a:extLst>
        </xdr:cNvPr>
        <xdr:cNvSpPr/>
      </xdr:nvSpPr>
      <xdr:spPr>
        <a:xfrm>
          <a:off x="1714500" y="613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103324</xdr:rowOff>
    </xdr:from>
    <xdr:to>
      <xdr:col>11</xdr:col>
      <xdr:colOff>136525</xdr:colOff>
      <xdr:row>31</xdr:row>
      <xdr:rowOff>121829</xdr:rowOff>
    </xdr:to>
    <xdr:cxnSp macro="">
      <xdr:nvCxnSpPr>
        <xdr:cNvPr id="102" name="直線コネクタ 101">
          <a:extLst>
            <a:ext uri="{FF2B5EF4-FFF2-40B4-BE49-F238E27FC236}">
              <a16:creationId xmlns:a16="http://schemas.microsoft.com/office/drawing/2014/main" id="{7DE67833-DEAB-4260-B2E2-E7FADEC33363}"/>
            </a:ext>
          </a:extLst>
        </xdr:cNvPr>
        <xdr:cNvCxnSpPr/>
      </xdr:nvCxnSpPr>
      <xdr:spPr>
        <a:xfrm>
          <a:off x="1765300" y="6189799"/>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DDEFBCC1-3CAA-46DD-97FE-7F00B1805AD9}"/>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aveValue有形固定資産減価償却率">
          <a:extLst>
            <a:ext uri="{FF2B5EF4-FFF2-40B4-BE49-F238E27FC236}">
              <a16:creationId xmlns:a16="http://schemas.microsoft.com/office/drawing/2014/main" id="{2483665E-585B-4458-B8EB-B433D1C7E383}"/>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FE511D4E-AD6A-4386-ADFB-85A4FD17CBB4}"/>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106" name="n_4aveValue有形固定資産減価償却率">
          <a:extLst>
            <a:ext uri="{FF2B5EF4-FFF2-40B4-BE49-F238E27FC236}">
              <a16:creationId xmlns:a16="http://schemas.microsoft.com/office/drawing/2014/main" id="{7B1C1671-49B3-4B88-9D2A-DE6426372734}"/>
            </a:ext>
          </a:extLst>
        </xdr:cNvPr>
        <xdr:cNvSpPr txBox="1"/>
      </xdr:nvSpPr>
      <xdr:spPr>
        <a:xfrm>
          <a:off x="1562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97172</xdr:rowOff>
    </xdr:from>
    <xdr:ext cx="405111" cy="259045"/>
    <xdr:sp macro="" textlink="">
      <xdr:nvSpPr>
        <xdr:cNvPr id="107" name="n_1mainValue有形固定資産減価償却率">
          <a:extLst>
            <a:ext uri="{FF2B5EF4-FFF2-40B4-BE49-F238E27FC236}">
              <a16:creationId xmlns:a16="http://schemas.microsoft.com/office/drawing/2014/main" id="{C30D626C-FCD2-46B7-8499-2B5669B284CD}"/>
            </a:ext>
          </a:extLst>
        </xdr:cNvPr>
        <xdr:cNvSpPr txBox="1"/>
      </xdr:nvSpPr>
      <xdr:spPr>
        <a:xfrm>
          <a:off x="38360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50908</xdr:rowOff>
    </xdr:from>
    <xdr:ext cx="405111" cy="259045"/>
    <xdr:sp macro="" textlink="">
      <xdr:nvSpPr>
        <xdr:cNvPr id="108" name="n_2mainValue有形固定資産減価償却率">
          <a:extLst>
            <a:ext uri="{FF2B5EF4-FFF2-40B4-BE49-F238E27FC236}">
              <a16:creationId xmlns:a16="http://schemas.microsoft.com/office/drawing/2014/main" id="{6461ACD9-6F3A-41DB-9948-0B97C107AEF8}"/>
            </a:ext>
          </a:extLst>
        </xdr:cNvPr>
        <xdr:cNvSpPr txBox="1"/>
      </xdr:nvSpPr>
      <xdr:spPr>
        <a:xfrm>
          <a:off x="3086744" y="6308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163756</xdr:rowOff>
    </xdr:from>
    <xdr:ext cx="405111" cy="259045"/>
    <xdr:sp macro="" textlink="">
      <xdr:nvSpPr>
        <xdr:cNvPr id="109" name="n_3mainValue有形固定資産減価償却率">
          <a:extLst>
            <a:ext uri="{FF2B5EF4-FFF2-40B4-BE49-F238E27FC236}">
              <a16:creationId xmlns:a16="http://schemas.microsoft.com/office/drawing/2014/main" id="{CE62C4E5-9BD0-421B-914B-65B0425A9725}"/>
            </a:ext>
          </a:extLst>
        </xdr:cNvPr>
        <xdr:cNvSpPr txBox="1"/>
      </xdr:nvSpPr>
      <xdr:spPr>
        <a:xfrm>
          <a:off x="2324744" y="6250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145251</xdr:rowOff>
    </xdr:from>
    <xdr:ext cx="405111" cy="259045"/>
    <xdr:sp macro="" textlink="">
      <xdr:nvSpPr>
        <xdr:cNvPr id="110" name="n_4mainValue有形固定資産減価償却率">
          <a:extLst>
            <a:ext uri="{FF2B5EF4-FFF2-40B4-BE49-F238E27FC236}">
              <a16:creationId xmlns:a16="http://schemas.microsoft.com/office/drawing/2014/main" id="{5E267BF1-39E6-48B3-9ACE-A79A6F900197}"/>
            </a:ext>
          </a:extLst>
        </xdr:cNvPr>
        <xdr:cNvSpPr txBox="1"/>
      </xdr:nvSpPr>
      <xdr:spPr>
        <a:xfrm>
          <a:off x="1562744" y="623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CA884432-6843-467A-928A-961F4735036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8D2ABD09-7337-4D2C-AA86-2EE22294796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8D10C793-D534-4C1E-A9E9-268EA03B2B5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[ 176.6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ADD02494-955D-4EAB-AC22-4EAC7F00D3E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CC2CADBD-40EB-478B-BE3A-A4379E3865F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DDAE4FA3-3286-440B-BA67-08231F0732E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2F8E4AD-E416-4F12-861A-2446C1E63A8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4589A6B-26FF-4017-AEE8-CDA73672A8B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77493FC-8CBD-4390-8A5B-540CF0BC471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6FBD9502-8198-4769-A631-78CF882ED8E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4B01050-DFB3-491B-B234-C167BCAE73A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DF5EBA6B-88B1-4AD7-A7F2-9C8C3FB9865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5F432C37-4BA9-4EBD-BC8F-2CB0A6EC69B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債務償還比率は、前年度の</a:t>
          </a:r>
          <a:r>
            <a:rPr lang="en-US" altLang="ja-JP" sz="1100">
              <a:solidFill>
                <a:schemeClr val="dk1"/>
              </a:solidFill>
              <a:effectLst/>
              <a:latin typeface="+mn-lt"/>
              <a:ea typeface="+mn-ea"/>
              <a:cs typeface="+mn-cs"/>
            </a:rPr>
            <a:t>119.5</a:t>
          </a:r>
          <a:r>
            <a:rPr lang="ja-JP" altLang="ja-JP" sz="1100">
              <a:solidFill>
                <a:schemeClr val="dk1"/>
              </a:solidFill>
              <a:effectLst/>
              <a:latin typeface="+mn-lt"/>
              <a:ea typeface="+mn-ea"/>
              <a:cs typeface="+mn-cs"/>
            </a:rPr>
            <a:t>％から</a:t>
          </a:r>
          <a:r>
            <a:rPr lang="en-US" altLang="ja-JP" sz="1100">
              <a:solidFill>
                <a:schemeClr val="dk1"/>
              </a:solidFill>
              <a:effectLst/>
              <a:latin typeface="+mn-lt"/>
              <a:ea typeface="+mn-ea"/>
              <a:cs typeface="+mn-cs"/>
            </a:rPr>
            <a:t>176.6</a:t>
          </a:r>
          <a:r>
            <a:rPr lang="ja-JP" altLang="ja-JP" sz="1100">
              <a:solidFill>
                <a:schemeClr val="dk1"/>
              </a:solidFill>
              <a:effectLst/>
              <a:latin typeface="+mn-lt"/>
              <a:ea typeface="+mn-ea"/>
              <a:cs typeface="+mn-cs"/>
            </a:rPr>
            <a:t>％へ</a:t>
          </a:r>
          <a:r>
            <a:rPr lang="en-US" altLang="ja-JP" sz="1100">
              <a:solidFill>
                <a:schemeClr val="dk1"/>
              </a:solidFill>
              <a:effectLst/>
              <a:latin typeface="+mn-lt"/>
              <a:ea typeface="+mn-ea"/>
              <a:cs typeface="+mn-cs"/>
            </a:rPr>
            <a:t>57.1</a:t>
          </a:r>
          <a:r>
            <a:rPr lang="ja-JP" altLang="ja-JP" sz="1100">
              <a:solidFill>
                <a:schemeClr val="dk1"/>
              </a:solidFill>
              <a:effectLst/>
              <a:latin typeface="+mn-lt"/>
              <a:ea typeface="+mn-ea"/>
              <a:cs typeface="+mn-cs"/>
            </a:rPr>
            <a:t>ポイント上昇した。一方で、全国平均</a:t>
          </a:r>
          <a:r>
            <a:rPr lang="en-US" altLang="ja-JP" sz="1100">
              <a:solidFill>
                <a:schemeClr val="dk1"/>
              </a:solidFill>
              <a:effectLst/>
              <a:latin typeface="+mn-lt"/>
              <a:ea typeface="+mn-ea"/>
              <a:cs typeface="+mn-cs"/>
            </a:rPr>
            <a:t>512.7</a:t>
          </a:r>
          <a:r>
            <a:rPr lang="ja-JP" altLang="ja-JP" sz="1100">
              <a:solidFill>
                <a:schemeClr val="dk1"/>
              </a:solidFill>
              <a:effectLst/>
              <a:latin typeface="+mn-lt"/>
              <a:ea typeface="+mn-ea"/>
              <a:cs typeface="+mn-cs"/>
            </a:rPr>
            <a:t>％、愛知県平均</a:t>
          </a:r>
          <a:r>
            <a:rPr lang="en-US" altLang="ja-JP" sz="1100">
              <a:solidFill>
                <a:schemeClr val="dk1"/>
              </a:solidFill>
              <a:effectLst/>
              <a:latin typeface="+mn-lt"/>
              <a:ea typeface="+mn-ea"/>
              <a:cs typeface="+mn-cs"/>
            </a:rPr>
            <a:t>458.2</a:t>
          </a:r>
          <a:r>
            <a:rPr lang="ja-JP" altLang="ja-JP" sz="1100">
              <a:solidFill>
                <a:schemeClr val="dk1"/>
              </a:solidFill>
              <a:effectLst/>
              <a:latin typeface="+mn-lt"/>
              <a:ea typeface="+mn-ea"/>
              <a:cs typeface="+mn-cs"/>
            </a:rPr>
            <a:t>％を下回っている。引き続き地方債の発行抑制等により、債務償還比率の分子である将来負担額の増加抑制に取り組んでいく。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2DF7388-7830-4B19-8E12-7D2EBE3B505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D3D8DB02-CA3C-4A80-937C-22A6800F360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DBCAA588-4071-48E0-947F-D24D40376A5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763BADA8-E519-4F8F-939E-0388A11D811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4C4D3C13-65B4-4886-9CE6-0878A103B86F}"/>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3CB62DF2-C482-4FBD-A267-C639BFAFEDA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ADA1509C-A540-4862-B6BC-D43A5D7E2AD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867963EE-2BE8-481B-9686-3991BDB2AB4A}"/>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CBFCCC16-0436-4553-ACA5-1B9FD5EF9EB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91861487-EA5A-4016-8EE7-2F96B5FCA86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D1E17C17-CA75-4698-A4D0-58639B420953}"/>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57D36DC5-B902-4AED-8294-F14DEB049C3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94DB4B35-14BF-4DCF-BB24-6351769C09C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FB0AC1B5-AED2-490E-B145-E7E38668330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D4B2CE6D-8B97-4A58-BA97-AAE07C7A4C2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9B52EEB7-691B-427E-8B5A-4B5B917EAD85}"/>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61B14F43-0901-4943-8F2A-8F75B7753473}"/>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18312C33-4184-41F7-B92E-97C7B8432C28}"/>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411BF43B-053C-4F7B-ABFF-DDE00789379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61DC4048-00FD-4244-A478-1C479CE3C86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8C441463-8B8A-42B4-AEF3-9EA72F9719BE}"/>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69FD1985-1CC8-4FA8-9414-224B03178BE7}"/>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79F5D579-3FBF-4112-8D1B-A779018832DF}"/>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3DC028E8-BA0B-4CAF-A409-8C529DA8DDFC}"/>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E5812896-754B-444A-83DB-445888782B30}"/>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3221ADC7-D100-4988-A272-2C90457CEFAA}"/>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120C1A1-7AD2-48B3-BEDB-9FB4B44667C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C2A7813-B218-4DFE-932C-28B568A20F0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4AB53B6-D37B-4B6C-B2C6-1AA192517C5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73A1FDA-94B2-4222-A53E-E04397F9D6A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5059763-34B1-4389-9838-92AFEA5DA1A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73180</xdr:rowOff>
    </xdr:from>
    <xdr:to>
      <xdr:col>76</xdr:col>
      <xdr:colOff>73025</xdr:colOff>
      <xdr:row>28</xdr:row>
      <xdr:rowOff>3330</xdr:rowOff>
    </xdr:to>
    <xdr:sp macro="" textlink="">
      <xdr:nvSpPr>
        <xdr:cNvPr id="155" name="楕円 154">
          <a:extLst>
            <a:ext uri="{FF2B5EF4-FFF2-40B4-BE49-F238E27FC236}">
              <a16:creationId xmlns:a16="http://schemas.microsoft.com/office/drawing/2014/main" id="{7DF10638-C57C-4E31-A1D4-673BB3749B89}"/>
            </a:ext>
          </a:extLst>
        </xdr:cNvPr>
        <xdr:cNvSpPr/>
      </xdr:nvSpPr>
      <xdr:spPr>
        <a:xfrm>
          <a:off x="14744700" y="547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96057</xdr:rowOff>
    </xdr:from>
    <xdr:ext cx="469744" cy="259045"/>
    <xdr:sp macro="" textlink="">
      <xdr:nvSpPr>
        <xdr:cNvPr id="156" name="債務償還比率該当値テキスト">
          <a:extLst>
            <a:ext uri="{FF2B5EF4-FFF2-40B4-BE49-F238E27FC236}">
              <a16:creationId xmlns:a16="http://schemas.microsoft.com/office/drawing/2014/main" id="{BE9E416F-4E6A-4F49-9823-B2F107F77FB6}"/>
            </a:ext>
          </a:extLst>
        </xdr:cNvPr>
        <xdr:cNvSpPr txBox="1"/>
      </xdr:nvSpPr>
      <xdr:spPr>
        <a:xfrm>
          <a:off x="14846300" y="532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4692</xdr:rowOff>
    </xdr:from>
    <xdr:to>
      <xdr:col>72</xdr:col>
      <xdr:colOff>123825</xdr:colOff>
      <xdr:row>27</xdr:row>
      <xdr:rowOff>106292</xdr:rowOff>
    </xdr:to>
    <xdr:sp macro="" textlink="">
      <xdr:nvSpPr>
        <xdr:cNvPr id="157" name="楕円 156">
          <a:extLst>
            <a:ext uri="{FF2B5EF4-FFF2-40B4-BE49-F238E27FC236}">
              <a16:creationId xmlns:a16="http://schemas.microsoft.com/office/drawing/2014/main" id="{E8E4842B-DE72-4D3B-9A26-E7ACD0614CAF}"/>
            </a:ext>
          </a:extLst>
        </xdr:cNvPr>
        <xdr:cNvSpPr/>
      </xdr:nvSpPr>
      <xdr:spPr>
        <a:xfrm>
          <a:off x="14033500" y="540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55492</xdr:rowOff>
    </xdr:from>
    <xdr:to>
      <xdr:col>76</xdr:col>
      <xdr:colOff>22225</xdr:colOff>
      <xdr:row>27</xdr:row>
      <xdr:rowOff>123980</xdr:rowOff>
    </xdr:to>
    <xdr:cxnSp macro="">
      <xdr:nvCxnSpPr>
        <xdr:cNvPr id="158" name="直線コネクタ 157">
          <a:extLst>
            <a:ext uri="{FF2B5EF4-FFF2-40B4-BE49-F238E27FC236}">
              <a16:creationId xmlns:a16="http://schemas.microsoft.com/office/drawing/2014/main" id="{11495D1F-19D4-4B97-8233-A7DBA121587A}"/>
            </a:ext>
          </a:extLst>
        </xdr:cNvPr>
        <xdr:cNvCxnSpPr/>
      </xdr:nvCxnSpPr>
      <xdr:spPr>
        <a:xfrm>
          <a:off x="14084300" y="5456167"/>
          <a:ext cx="711200" cy="6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60946</xdr:rowOff>
    </xdr:from>
    <xdr:to>
      <xdr:col>68</xdr:col>
      <xdr:colOff>123825</xdr:colOff>
      <xdr:row>27</xdr:row>
      <xdr:rowOff>162546</xdr:rowOff>
    </xdr:to>
    <xdr:sp macro="" textlink="">
      <xdr:nvSpPr>
        <xdr:cNvPr id="159" name="楕円 158">
          <a:extLst>
            <a:ext uri="{FF2B5EF4-FFF2-40B4-BE49-F238E27FC236}">
              <a16:creationId xmlns:a16="http://schemas.microsoft.com/office/drawing/2014/main" id="{253D5082-EC1D-4759-96D2-BACEF32C4DCC}"/>
            </a:ext>
          </a:extLst>
        </xdr:cNvPr>
        <xdr:cNvSpPr/>
      </xdr:nvSpPr>
      <xdr:spPr>
        <a:xfrm>
          <a:off x="13271500" y="546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55492</xdr:rowOff>
    </xdr:from>
    <xdr:to>
      <xdr:col>72</xdr:col>
      <xdr:colOff>73025</xdr:colOff>
      <xdr:row>27</xdr:row>
      <xdr:rowOff>111746</xdr:rowOff>
    </xdr:to>
    <xdr:cxnSp macro="">
      <xdr:nvCxnSpPr>
        <xdr:cNvPr id="160" name="直線コネクタ 159">
          <a:extLst>
            <a:ext uri="{FF2B5EF4-FFF2-40B4-BE49-F238E27FC236}">
              <a16:creationId xmlns:a16="http://schemas.microsoft.com/office/drawing/2014/main" id="{539C1C0B-95CC-49CF-9123-41B799869175}"/>
            </a:ext>
          </a:extLst>
        </xdr:cNvPr>
        <xdr:cNvCxnSpPr/>
      </xdr:nvCxnSpPr>
      <xdr:spPr>
        <a:xfrm flipV="1">
          <a:off x="13322300" y="5456167"/>
          <a:ext cx="762000" cy="5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97289</xdr:rowOff>
    </xdr:from>
    <xdr:to>
      <xdr:col>64</xdr:col>
      <xdr:colOff>123825</xdr:colOff>
      <xdr:row>28</xdr:row>
      <xdr:rowOff>27439</xdr:rowOff>
    </xdr:to>
    <xdr:sp macro="" textlink="">
      <xdr:nvSpPr>
        <xdr:cNvPr id="161" name="楕円 160">
          <a:extLst>
            <a:ext uri="{FF2B5EF4-FFF2-40B4-BE49-F238E27FC236}">
              <a16:creationId xmlns:a16="http://schemas.microsoft.com/office/drawing/2014/main" id="{925BCB65-0B5F-499E-901F-8A821E3AB678}"/>
            </a:ext>
          </a:extLst>
        </xdr:cNvPr>
        <xdr:cNvSpPr/>
      </xdr:nvSpPr>
      <xdr:spPr>
        <a:xfrm>
          <a:off x="12509500" y="549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111746</xdr:rowOff>
    </xdr:from>
    <xdr:to>
      <xdr:col>68</xdr:col>
      <xdr:colOff>73025</xdr:colOff>
      <xdr:row>27</xdr:row>
      <xdr:rowOff>148089</xdr:rowOff>
    </xdr:to>
    <xdr:cxnSp macro="">
      <xdr:nvCxnSpPr>
        <xdr:cNvPr id="162" name="直線コネクタ 161">
          <a:extLst>
            <a:ext uri="{FF2B5EF4-FFF2-40B4-BE49-F238E27FC236}">
              <a16:creationId xmlns:a16="http://schemas.microsoft.com/office/drawing/2014/main" id="{4AD95665-EF50-42E8-83CF-ED0592DC186F}"/>
            </a:ext>
          </a:extLst>
        </xdr:cNvPr>
        <xdr:cNvCxnSpPr/>
      </xdr:nvCxnSpPr>
      <xdr:spPr>
        <a:xfrm flipV="1">
          <a:off x="12560300" y="5512421"/>
          <a:ext cx="762000" cy="3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169856</xdr:rowOff>
    </xdr:from>
    <xdr:to>
      <xdr:col>60</xdr:col>
      <xdr:colOff>123825</xdr:colOff>
      <xdr:row>28</xdr:row>
      <xdr:rowOff>100006</xdr:rowOff>
    </xdr:to>
    <xdr:sp macro="" textlink="">
      <xdr:nvSpPr>
        <xdr:cNvPr id="163" name="楕円 162">
          <a:extLst>
            <a:ext uri="{FF2B5EF4-FFF2-40B4-BE49-F238E27FC236}">
              <a16:creationId xmlns:a16="http://schemas.microsoft.com/office/drawing/2014/main" id="{66A80231-B765-4143-B91A-CC04D9077EAE}"/>
            </a:ext>
          </a:extLst>
        </xdr:cNvPr>
        <xdr:cNvSpPr/>
      </xdr:nvSpPr>
      <xdr:spPr>
        <a:xfrm>
          <a:off x="11747500" y="557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148089</xdr:rowOff>
    </xdr:from>
    <xdr:to>
      <xdr:col>64</xdr:col>
      <xdr:colOff>73025</xdr:colOff>
      <xdr:row>28</xdr:row>
      <xdr:rowOff>49206</xdr:rowOff>
    </xdr:to>
    <xdr:cxnSp macro="">
      <xdr:nvCxnSpPr>
        <xdr:cNvPr id="164" name="直線コネクタ 163">
          <a:extLst>
            <a:ext uri="{FF2B5EF4-FFF2-40B4-BE49-F238E27FC236}">
              <a16:creationId xmlns:a16="http://schemas.microsoft.com/office/drawing/2014/main" id="{74C2F7F8-50EC-4971-B3E4-6F604CA0B22A}"/>
            </a:ext>
          </a:extLst>
        </xdr:cNvPr>
        <xdr:cNvCxnSpPr/>
      </xdr:nvCxnSpPr>
      <xdr:spPr>
        <a:xfrm flipV="1">
          <a:off x="11798300" y="5548764"/>
          <a:ext cx="762000" cy="7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70262</xdr:rowOff>
    </xdr:from>
    <xdr:ext cx="469744" cy="259045"/>
    <xdr:sp macro="" textlink="">
      <xdr:nvSpPr>
        <xdr:cNvPr id="165" name="n_1aveValue債務償還比率">
          <a:extLst>
            <a:ext uri="{FF2B5EF4-FFF2-40B4-BE49-F238E27FC236}">
              <a16:creationId xmlns:a16="http://schemas.microsoft.com/office/drawing/2014/main" id="{F42B2BCE-0BBE-4391-A41B-9B3C0F00AAA4}"/>
            </a:ext>
          </a:extLst>
        </xdr:cNvPr>
        <xdr:cNvSpPr txBox="1"/>
      </xdr:nvSpPr>
      <xdr:spPr>
        <a:xfrm>
          <a:off x="13836727" y="564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169506</xdr:rowOff>
    </xdr:from>
    <xdr:ext cx="469744" cy="259045"/>
    <xdr:sp macro="" textlink="">
      <xdr:nvSpPr>
        <xdr:cNvPr id="166" name="n_2aveValue債務償還比率">
          <a:extLst>
            <a:ext uri="{FF2B5EF4-FFF2-40B4-BE49-F238E27FC236}">
              <a16:creationId xmlns:a16="http://schemas.microsoft.com/office/drawing/2014/main" id="{6E65B533-C10B-4B6B-A3B6-E4FE60E0E616}"/>
            </a:ext>
          </a:extLst>
        </xdr:cNvPr>
        <xdr:cNvSpPr txBox="1"/>
      </xdr:nvSpPr>
      <xdr:spPr>
        <a:xfrm>
          <a:off x="13087427" y="5570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7" name="n_3aveValue債務償還比率">
          <a:extLst>
            <a:ext uri="{FF2B5EF4-FFF2-40B4-BE49-F238E27FC236}">
              <a16:creationId xmlns:a16="http://schemas.microsoft.com/office/drawing/2014/main" id="{7F419905-94DB-41E7-A51F-BDDFEBA9C89F}"/>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46104</xdr:rowOff>
    </xdr:from>
    <xdr:ext cx="469744" cy="259045"/>
    <xdr:sp macro="" textlink="">
      <xdr:nvSpPr>
        <xdr:cNvPr id="168" name="n_4aveValue債務償還比率">
          <a:extLst>
            <a:ext uri="{FF2B5EF4-FFF2-40B4-BE49-F238E27FC236}">
              <a16:creationId xmlns:a16="http://schemas.microsoft.com/office/drawing/2014/main" id="{488FD017-49DB-4117-8A39-47989A42F0BC}"/>
            </a:ext>
          </a:extLst>
        </xdr:cNvPr>
        <xdr:cNvSpPr txBox="1"/>
      </xdr:nvSpPr>
      <xdr:spPr>
        <a:xfrm>
          <a:off x="11563427" y="5789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122819</xdr:rowOff>
    </xdr:from>
    <xdr:ext cx="469744" cy="259045"/>
    <xdr:sp macro="" textlink="">
      <xdr:nvSpPr>
        <xdr:cNvPr id="169" name="n_1mainValue債務償還比率">
          <a:extLst>
            <a:ext uri="{FF2B5EF4-FFF2-40B4-BE49-F238E27FC236}">
              <a16:creationId xmlns:a16="http://schemas.microsoft.com/office/drawing/2014/main" id="{D0F39513-B68A-432B-8589-B70EAB309955}"/>
            </a:ext>
          </a:extLst>
        </xdr:cNvPr>
        <xdr:cNvSpPr txBox="1"/>
      </xdr:nvSpPr>
      <xdr:spPr>
        <a:xfrm>
          <a:off x="13836727" y="518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7623</xdr:rowOff>
    </xdr:from>
    <xdr:ext cx="469744" cy="259045"/>
    <xdr:sp macro="" textlink="">
      <xdr:nvSpPr>
        <xdr:cNvPr id="170" name="n_2mainValue債務償還比率">
          <a:extLst>
            <a:ext uri="{FF2B5EF4-FFF2-40B4-BE49-F238E27FC236}">
              <a16:creationId xmlns:a16="http://schemas.microsoft.com/office/drawing/2014/main" id="{C271989B-6480-456A-B25E-DF273F2BE6AB}"/>
            </a:ext>
          </a:extLst>
        </xdr:cNvPr>
        <xdr:cNvSpPr txBox="1"/>
      </xdr:nvSpPr>
      <xdr:spPr>
        <a:xfrm>
          <a:off x="13087427" y="5236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18566</xdr:rowOff>
    </xdr:from>
    <xdr:ext cx="469744" cy="259045"/>
    <xdr:sp macro="" textlink="">
      <xdr:nvSpPr>
        <xdr:cNvPr id="171" name="n_3mainValue債務償還比率">
          <a:extLst>
            <a:ext uri="{FF2B5EF4-FFF2-40B4-BE49-F238E27FC236}">
              <a16:creationId xmlns:a16="http://schemas.microsoft.com/office/drawing/2014/main" id="{C41EC720-EDA3-4760-B0CF-D05A10AA5F9F}"/>
            </a:ext>
          </a:extLst>
        </xdr:cNvPr>
        <xdr:cNvSpPr txBox="1"/>
      </xdr:nvSpPr>
      <xdr:spPr>
        <a:xfrm>
          <a:off x="12325427" y="5590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116533</xdr:rowOff>
    </xdr:from>
    <xdr:ext cx="469744" cy="259045"/>
    <xdr:sp macro="" textlink="">
      <xdr:nvSpPr>
        <xdr:cNvPr id="172" name="n_4mainValue債務償還比率">
          <a:extLst>
            <a:ext uri="{FF2B5EF4-FFF2-40B4-BE49-F238E27FC236}">
              <a16:creationId xmlns:a16="http://schemas.microsoft.com/office/drawing/2014/main" id="{8532FA99-4BC3-4EF0-B918-4B9081D66792}"/>
            </a:ext>
          </a:extLst>
        </xdr:cNvPr>
        <xdr:cNvSpPr txBox="1"/>
      </xdr:nvSpPr>
      <xdr:spPr>
        <a:xfrm>
          <a:off x="11563427" y="5345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7A604885-577F-4CF2-B163-A2FA0715569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65053459-0A5C-4135-8C47-7B95261F6FA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126B8946-211C-4B89-A58C-FF479EA0F49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2AE9E804-EE8A-4AA4-8C1B-0CB62AD5B59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DDD8C92F-F61C-4B74-A7F1-B39F8ED78C4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CA9FACC9-05ED-4608-978E-2FB4E3F89F0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A9B6AA5-6975-4185-8DE5-B1C7B912572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1BAD033-A6B1-4739-968F-E027C68D059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78F3E1E-F1D0-4124-BCEC-110A13B9D45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4D82D0F-2824-4955-BFB2-A838B6D1891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愛知県豊根村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64FE40C-D0EA-420B-9A6A-B66EA897965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AB523C-072A-480C-8939-895670601CE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DE8E783-562F-4AC4-B5D0-157401F4292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7EBE23-E11E-41C5-9189-E1B532CC106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68A3B6-0317-42F9-A6B0-7B1E5B71A69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5A57AEC-4B37-4BB7-A151-47545D9D814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913
155.88
3,160,701
3,073,474
87,227
1,389,077
1,937,622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56AD408-2B97-41B3-8619-653E97368E1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14C9CE6-1BC3-4A41-B52C-D8018BB6AAA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1186533-55DE-4EC1-B2DA-0754D5A3EE5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5D95316-7EB7-4292-8B4B-FD335EA0B43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E0E33C3-B54B-48AE-A804-FD5B3FF4EF2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CA2B70D-55CC-47AB-9C45-9821ABDBEFA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202305D-372E-4913-B487-68D01840398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9237721-75A3-4D1B-8A98-CEA3E9F77F5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5615FB1-CE8F-4B21-B213-91745ECA54F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0E9DB4F-9514-49B7-BE29-77859E8D4CB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882DEB4-5F40-4C62-9766-0ED31F3F8C5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B3BE468-DB2C-42ED-8D90-A5563EB823E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308E707-22FD-4583-A595-253C4A260BE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12FB076-3859-4AA8-9F39-FB41358AF6B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4F75F98-2001-4754-BA22-37F021BF7F4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C62C718-FF2B-4346-9939-024B06DEE9C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A38DDC3-8B52-4F52-973A-C6A41E181CC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9036A59-F495-447C-9D0F-4C744A796B2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9AF5FA-4429-4DE2-AB2E-95F921BD6ED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D608045-F4FC-41F9-AA02-E4E21F4D310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812252E-AAF1-4B99-B2AA-3324820C7E1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FCBD198-9B2E-461C-B13A-1848AC5938A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83F4383-2818-48A5-ACBE-61CB35CCEAC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D45B4CB-251B-4D55-8BA6-4FC2FD58979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4FDAB93-7E91-4C8E-A0F5-CAC2BD5C65E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CFD70EB-7E86-41AB-825C-936B71A3008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7BA78C9-BE27-481D-BAAB-6F9B9209434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A80001A-267E-471D-90E5-25589E5510F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F9C4E4C-BDF3-44EE-8D9C-4DC0AB99BCD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57AF328-78C2-496A-AC2B-D40AFCD7BA4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CF66E74-DCCF-4606-8CF8-F8802874C2C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55B8C05-252E-4B9F-954A-55507EB8784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88BCEFC-7C5E-4A67-AC65-4502E8C0CD4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06E4DA4-8D0B-443E-B59F-9E4E7A56BA8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1FE11F8-DD99-48FE-BCEC-31EBEAED6D1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CF1E89E-548E-44F8-BFCA-C9D0F8DFBDF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F38364B-3FD0-4BBD-A345-DC0307E39D5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CE5A7AC-1FD7-4F20-AD54-769012269D8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E8F6621-E7C4-4EDB-ADEC-BF5B73F05AB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706DBE5-6ACF-4495-A870-33CEB68FE13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EB358F6-6645-4912-8818-31E7F11630A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53B7D11-B681-4768-8188-76FA1693D42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A1E49C4-977A-4D7C-9490-2FFED1AE880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BB347A3-D57B-4A86-96E2-08A8F37013E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E534840-D685-48A3-89B4-9FF97D36159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A0661C9C-080A-43D9-ADDD-94ED4F686097}"/>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E1536D24-192B-4B76-9EBD-9EDF8170A02C}"/>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25377E43-F811-4430-987F-1BD2AF4D6CED}"/>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5141A8DE-68AA-447B-B38D-0F454EFA02EA}"/>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64139F03-65E4-4EA6-BFE0-FB715CD12F1A}"/>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86522A03-4744-462E-B17E-8286106BB63D}"/>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BB61F02E-C403-41AD-9315-8743FDD12502}"/>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9A769D44-2E48-4BD3-BD26-9ADD64E250F7}"/>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DCEBC0A5-8391-4961-95EC-0930FEA9D9F9}"/>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AC5D9523-DC5A-4B71-B070-AFB90CF5FAFD}"/>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5AC93C74-3E71-47F1-B653-C2B43A56085D}"/>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7E07A76-6368-4C4F-BF97-3D89A7F938E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893486D-DDAC-46C4-9009-5B03507C665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3155621-8CD3-4AEF-916E-DEA3C2EE702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9398CE9-2FAB-4A3C-8CDA-BB3FA357980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D047298-EDF1-479B-A2CA-186333C43A8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109220</xdr:rowOff>
    </xdr:from>
    <xdr:to>
      <xdr:col>24</xdr:col>
      <xdr:colOff>114300</xdr:colOff>
      <xdr:row>40</xdr:row>
      <xdr:rowOff>39370</xdr:rowOff>
    </xdr:to>
    <xdr:sp macro="" textlink="">
      <xdr:nvSpPr>
        <xdr:cNvPr id="73" name="楕円 72">
          <a:extLst>
            <a:ext uri="{FF2B5EF4-FFF2-40B4-BE49-F238E27FC236}">
              <a16:creationId xmlns:a16="http://schemas.microsoft.com/office/drawing/2014/main" id="{8CCB87F9-0370-488D-BFDA-BA1A478F8C43}"/>
            </a:ext>
          </a:extLst>
        </xdr:cNvPr>
        <xdr:cNvSpPr/>
      </xdr:nvSpPr>
      <xdr:spPr>
        <a:xfrm>
          <a:off x="45847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87647</xdr:rowOff>
    </xdr:from>
    <xdr:ext cx="405111" cy="259045"/>
    <xdr:sp macro="" textlink="">
      <xdr:nvSpPr>
        <xdr:cNvPr id="74" name="【道路】&#10;有形固定資産減価償却率該当値テキスト">
          <a:extLst>
            <a:ext uri="{FF2B5EF4-FFF2-40B4-BE49-F238E27FC236}">
              <a16:creationId xmlns:a16="http://schemas.microsoft.com/office/drawing/2014/main" id="{16D29D01-8191-4EB2-A917-4AF9057E8D3E}"/>
            </a:ext>
          </a:extLst>
        </xdr:cNvPr>
        <xdr:cNvSpPr txBox="1"/>
      </xdr:nvSpPr>
      <xdr:spPr>
        <a:xfrm>
          <a:off x="4673600"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63500</xdr:rowOff>
    </xdr:from>
    <xdr:to>
      <xdr:col>20</xdr:col>
      <xdr:colOff>38100</xdr:colOff>
      <xdr:row>39</xdr:row>
      <xdr:rowOff>165100</xdr:rowOff>
    </xdr:to>
    <xdr:sp macro="" textlink="">
      <xdr:nvSpPr>
        <xdr:cNvPr id="75" name="楕円 74">
          <a:extLst>
            <a:ext uri="{FF2B5EF4-FFF2-40B4-BE49-F238E27FC236}">
              <a16:creationId xmlns:a16="http://schemas.microsoft.com/office/drawing/2014/main" id="{F607F5E9-E7D9-4D97-A7B3-9B1F5C8DD563}"/>
            </a:ext>
          </a:extLst>
        </xdr:cNvPr>
        <xdr:cNvSpPr/>
      </xdr:nvSpPr>
      <xdr:spPr>
        <a:xfrm>
          <a:off x="3746500" y="67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114300</xdr:rowOff>
    </xdr:from>
    <xdr:to>
      <xdr:col>24</xdr:col>
      <xdr:colOff>63500</xdr:colOff>
      <xdr:row>39</xdr:row>
      <xdr:rowOff>160020</xdr:rowOff>
    </xdr:to>
    <xdr:cxnSp macro="">
      <xdr:nvCxnSpPr>
        <xdr:cNvPr id="76" name="直線コネクタ 75">
          <a:extLst>
            <a:ext uri="{FF2B5EF4-FFF2-40B4-BE49-F238E27FC236}">
              <a16:creationId xmlns:a16="http://schemas.microsoft.com/office/drawing/2014/main" id="{B39D849F-9636-4C51-8F59-8516FD05A807}"/>
            </a:ext>
          </a:extLst>
        </xdr:cNvPr>
        <xdr:cNvCxnSpPr/>
      </xdr:nvCxnSpPr>
      <xdr:spPr>
        <a:xfrm>
          <a:off x="3797300" y="68008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34925</xdr:rowOff>
    </xdr:from>
    <xdr:to>
      <xdr:col>15</xdr:col>
      <xdr:colOff>101600</xdr:colOff>
      <xdr:row>39</xdr:row>
      <xdr:rowOff>136525</xdr:rowOff>
    </xdr:to>
    <xdr:sp macro="" textlink="">
      <xdr:nvSpPr>
        <xdr:cNvPr id="77" name="楕円 76">
          <a:extLst>
            <a:ext uri="{FF2B5EF4-FFF2-40B4-BE49-F238E27FC236}">
              <a16:creationId xmlns:a16="http://schemas.microsoft.com/office/drawing/2014/main" id="{B83A68E4-E0B3-4243-935E-5B4F92CBEACA}"/>
            </a:ext>
          </a:extLst>
        </xdr:cNvPr>
        <xdr:cNvSpPr/>
      </xdr:nvSpPr>
      <xdr:spPr>
        <a:xfrm>
          <a:off x="2857500" y="672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85725</xdr:rowOff>
    </xdr:from>
    <xdr:to>
      <xdr:col>19</xdr:col>
      <xdr:colOff>177800</xdr:colOff>
      <xdr:row>39</xdr:row>
      <xdr:rowOff>114300</xdr:rowOff>
    </xdr:to>
    <xdr:cxnSp macro="">
      <xdr:nvCxnSpPr>
        <xdr:cNvPr id="78" name="直線コネクタ 77">
          <a:extLst>
            <a:ext uri="{FF2B5EF4-FFF2-40B4-BE49-F238E27FC236}">
              <a16:creationId xmlns:a16="http://schemas.microsoft.com/office/drawing/2014/main" id="{EFA42E7E-2E0B-4056-8247-6F673EE562AC}"/>
            </a:ext>
          </a:extLst>
        </xdr:cNvPr>
        <xdr:cNvCxnSpPr/>
      </xdr:nvCxnSpPr>
      <xdr:spPr>
        <a:xfrm>
          <a:off x="2908300" y="67722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164465</xdr:rowOff>
    </xdr:from>
    <xdr:to>
      <xdr:col>10</xdr:col>
      <xdr:colOff>165100</xdr:colOff>
      <xdr:row>39</xdr:row>
      <xdr:rowOff>94615</xdr:rowOff>
    </xdr:to>
    <xdr:sp macro="" textlink="">
      <xdr:nvSpPr>
        <xdr:cNvPr id="79" name="楕円 78">
          <a:extLst>
            <a:ext uri="{FF2B5EF4-FFF2-40B4-BE49-F238E27FC236}">
              <a16:creationId xmlns:a16="http://schemas.microsoft.com/office/drawing/2014/main" id="{0F17EF7C-A8AC-49E8-A7C7-6F3380C06836}"/>
            </a:ext>
          </a:extLst>
        </xdr:cNvPr>
        <xdr:cNvSpPr/>
      </xdr:nvSpPr>
      <xdr:spPr>
        <a:xfrm>
          <a:off x="1968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43815</xdr:rowOff>
    </xdr:from>
    <xdr:to>
      <xdr:col>15</xdr:col>
      <xdr:colOff>50800</xdr:colOff>
      <xdr:row>39</xdr:row>
      <xdr:rowOff>85725</xdr:rowOff>
    </xdr:to>
    <xdr:cxnSp macro="">
      <xdr:nvCxnSpPr>
        <xdr:cNvPr id="80" name="直線コネクタ 79">
          <a:extLst>
            <a:ext uri="{FF2B5EF4-FFF2-40B4-BE49-F238E27FC236}">
              <a16:creationId xmlns:a16="http://schemas.microsoft.com/office/drawing/2014/main" id="{29636940-5A2E-49D9-A104-4E53C54992AF}"/>
            </a:ext>
          </a:extLst>
        </xdr:cNvPr>
        <xdr:cNvCxnSpPr/>
      </xdr:nvCxnSpPr>
      <xdr:spPr>
        <a:xfrm>
          <a:off x="2019300" y="67303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153035</xdr:rowOff>
    </xdr:from>
    <xdr:to>
      <xdr:col>6</xdr:col>
      <xdr:colOff>38100</xdr:colOff>
      <xdr:row>39</xdr:row>
      <xdr:rowOff>83185</xdr:rowOff>
    </xdr:to>
    <xdr:sp macro="" textlink="">
      <xdr:nvSpPr>
        <xdr:cNvPr id="81" name="楕円 80">
          <a:extLst>
            <a:ext uri="{FF2B5EF4-FFF2-40B4-BE49-F238E27FC236}">
              <a16:creationId xmlns:a16="http://schemas.microsoft.com/office/drawing/2014/main" id="{8C98C7C1-7F88-4DDC-A598-E41CBA8DCAAB}"/>
            </a:ext>
          </a:extLst>
        </xdr:cNvPr>
        <xdr:cNvSpPr/>
      </xdr:nvSpPr>
      <xdr:spPr>
        <a:xfrm>
          <a:off x="10795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32385</xdr:rowOff>
    </xdr:from>
    <xdr:to>
      <xdr:col>10</xdr:col>
      <xdr:colOff>114300</xdr:colOff>
      <xdr:row>39</xdr:row>
      <xdr:rowOff>43815</xdr:rowOff>
    </xdr:to>
    <xdr:cxnSp macro="">
      <xdr:nvCxnSpPr>
        <xdr:cNvPr id="82" name="直線コネクタ 81">
          <a:extLst>
            <a:ext uri="{FF2B5EF4-FFF2-40B4-BE49-F238E27FC236}">
              <a16:creationId xmlns:a16="http://schemas.microsoft.com/office/drawing/2014/main" id="{1695C4C2-FBA4-47DF-BF3B-16E0E56A1657}"/>
            </a:ext>
          </a:extLst>
        </xdr:cNvPr>
        <xdr:cNvCxnSpPr/>
      </xdr:nvCxnSpPr>
      <xdr:spPr>
        <a:xfrm>
          <a:off x="1130300" y="67189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67428840-F24F-4192-A715-768AC28BA530}"/>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FBE440F5-388E-4D5D-A0B3-231C455D5B5F}"/>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EB6E637F-5828-4A90-930A-67DF5B82BB99}"/>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35D3CAC1-8BB7-47D2-8725-2E363C92EC1B}"/>
            </a:ext>
          </a:extLst>
        </xdr:cNvPr>
        <xdr:cNvSpPr txBox="1"/>
      </xdr:nvSpPr>
      <xdr:spPr>
        <a:xfrm>
          <a:off x="927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156227</xdr:rowOff>
    </xdr:from>
    <xdr:ext cx="405111" cy="259045"/>
    <xdr:sp macro="" textlink="">
      <xdr:nvSpPr>
        <xdr:cNvPr id="87" name="n_1mainValue【道路】&#10;有形固定資産減価償却率">
          <a:extLst>
            <a:ext uri="{FF2B5EF4-FFF2-40B4-BE49-F238E27FC236}">
              <a16:creationId xmlns:a16="http://schemas.microsoft.com/office/drawing/2014/main" id="{13AEB7D2-09AA-40DB-A4CB-43533E7CF338}"/>
            </a:ext>
          </a:extLst>
        </xdr:cNvPr>
        <xdr:cNvSpPr txBox="1"/>
      </xdr:nvSpPr>
      <xdr:spPr>
        <a:xfrm>
          <a:off x="3582044" y="684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127652</xdr:rowOff>
    </xdr:from>
    <xdr:ext cx="405111" cy="259045"/>
    <xdr:sp macro="" textlink="">
      <xdr:nvSpPr>
        <xdr:cNvPr id="88" name="n_2mainValue【道路】&#10;有形固定資産減価償却率">
          <a:extLst>
            <a:ext uri="{FF2B5EF4-FFF2-40B4-BE49-F238E27FC236}">
              <a16:creationId xmlns:a16="http://schemas.microsoft.com/office/drawing/2014/main" id="{79D76EA7-891C-4A4C-809C-72B489527C1A}"/>
            </a:ext>
          </a:extLst>
        </xdr:cNvPr>
        <xdr:cNvSpPr txBox="1"/>
      </xdr:nvSpPr>
      <xdr:spPr>
        <a:xfrm>
          <a:off x="2705744" y="681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85742</xdr:rowOff>
    </xdr:from>
    <xdr:ext cx="405111" cy="259045"/>
    <xdr:sp macro="" textlink="">
      <xdr:nvSpPr>
        <xdr:cNvPr id="89" name="n_3mainValue【道路】&#10;有形固定資産減価償却率">
          <a:extLst>
            <a:ext uri="{FF2B5EF4-FFF2-40B4-BE49-F238E27FC236}">
              <a16:creationId xmlns:a16="http://schemas.microsoft.com/office/drawing/2014/main" id="{140E6CE8-AE5A-4DE7-B425-85EEEFF676A4}"/>
            </a:ext>
          </a:extLst>
        </xdr:cNvPr>
        <xdr:cNvSpPr txBox="1"/>
      </xdr:nvSpPr>
      <xdr:spPr>
        <a:xfrm>
          <a:off x="1816744"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74312</xdr:rowOff>
    </xdr:from>
    <xdr:ext cx="405111" cy="259045"/>
    <xdr:sp macro="" textlink="">
      <xdr:nvSpPr>
        <xdr:cNvPr id="90" name="n_4mainValue【道路】&#10;有形固定資産減価償却率">
          <a:extLst>
            <a:ext uri="{FF2B5EF4-FFF2-40B4-BE49-F238E27FC236}">
              <a16:creationId xmlns:a16="http://schemas.microsoft.com/office/drawing/2014/main" id="{C83E4E96-6624-4730-B553-7BC8CAA37720}"/>
            </a:ext>
          </a:extLst>
        </xdr:cNvPr>
        <xdr:cNvSpPr txBox="1"/>
      </xdr:nvSpPr>
      <xdr:spPr>
        <a:xfrm>
          <a:off x="927744"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0DF3ECD-CF02-4247-8C45-7FE841377DB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E87A9A5-9E51-41FC-87E2-05E84648FBD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5874434-80AB-4981-9B85-88051BA25A9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38359BB-5DF6-4E87-B4D5-AE646B3E9C7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773A664-2B2C-4D29-A9A8-E6EC852BBD1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A35BE4F-F2C4-4C46-B521-D8E6935FB1E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050349F-9469-48E0-8528-CDB9645F8FD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F858952-9998-4DA6-B9C1-CC9625FD04A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5A8C87E-AE2D-46F3-82B0-4A3B2FBB4A0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FD5A07D-E8D2-4778-A629-E85ACD982C2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ADBCE870-DE1E-46FE-8FF2-2840309FE52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2C1C9290-29B0-4028-B04A-CD8393C8DB1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1C6D4125-5375-4766-8ABE-227425524BC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ADB71DC8-250B-4949-A799-E7EA856EB46A}"/>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CB9938E4-AEEF-4CF5-928F-53033EE49BC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1CC559C0-41CA-4892-98B6-A74200EE2EFB}"/>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46062B9E-88A9-4161-AEEA-FE5B57C4573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EC7B44CC-CCFE-4B2E-9187-5207FF437AE4}"/>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3CF93B9-6947-4CA1-91E5-09985F66C1F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3D512D97-0226-4D73-91C0-4C47D3B5BA5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21290D7-A051-42A0-A8AE-93B6C718047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8B35EB35-DDD1-4D7B-B279-6F6A4411E406}"/>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C04B5758-C964-4B20-A1CC-482D0C6DC4BC}"/>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07CFFF49-94F5-437B-BBA7-365664958960}"/>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434F86BA-8C69-4C3A-BAB7-4969A8B1EBD2}"/>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A57DA98F-A71E-4E58-9896-1EEFA433C622}"/>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FBF190DC-322F-4BAA-B731-5EAE0A8FCD3F}"/>
            </a:ext>
          </a:extLst>
        </xdr:cNvPr>
        <xdr:cNvSpPr txBox="1"/>
      </xdr:nvSpPr>
      <xdr:spPr>
        <a:xfrm>
          <a:off x="10515600" y="693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7481621F-3B44-499E-B806-4A242DC8EBD4}"/>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69EF619E-6CCE-44C0-98ED-85D3AD0B2811}"/>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A7553222-2326-4545-90E7-D60EFBA4FBCE}"/>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7ACE4A6C-1B0A-4E31-8E10-66434D16EBEE}"/>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B383A78D-DA87-4AC3-8432-CD78400BC609}"/>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44403AE-CAA3-4055-B814-0F32456E72D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E30B823-ED37-4084-B37F-EF4C1B29EC9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0E41778-7E7A-4691-A37C-0C95FB36739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1EF1E49-6D53-4BB3-9290-BD566E1A9A6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9116089-28C4-4C49-B7B1-FCF2670D7E6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140863</xdr:rowOff>
    </xdr:from>
    <xdr:to>
      <xdr:col>55</xdr:col>
      <xdr:colOff>50800</xdr:colOff>
      <xdr:row>39</xdr:row>
      <xdr:rowOff>71013</xdr:rowOff>
    </xdr:to>
    <xdr:sp macro="" textlink="">
      <xdr:nvSpPr>
        <xdr:cNvPr id="128" name="楕円 127">
          <a:extLst>
            <a:ext uri="{FF2B5EF4-FFF2-40B4-BE49-F238E27FC236}">
              <a16:creationId xmlns:a16="http://schemas.microsoft.com/office/drawing/2014/main" id="{AD13B428-BE1F-4C76-81DA-CA0F3F8319A4}"/>
            </a:ext>
          </a:extLst>
        </xdr:cNvPr>
        <xdr:cNvSpPr/>
      </xdr:nvSpPr>
      <xdr:spPr>
        <a:xfrm>
          <a:off x="10426700" y="665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163740</xdr:rowOff>
    </xdr:from>
    <xdr:ext cx="599010" cy="259045"/>
    <xdr:sp macro="" textlink="">
      <xdr:nvSpPr>
        <xdr:cNvPr id="129" name="【道路】&#10;一人当たり延長該当値テキスト">
          <a:extLst>
            <a:ext uri="{FF2B5EF4-FFF2-40B4-BE49-F238E27FC236}">
              <a16:creationId xmlns:a16="http://schemas.microsoft.com/office/drawing/2014/main" id="{5F4FC536-A00A-45BD-BDA6-67D7341F564D}"/>
            </a:ext>
          </a:extLst>
        </xdr:cNvPr>
        <xdr:cNvSpPr txBox="1"/>
      </xdr:nvSpPr>
      <xdr:spPr>
        <a:xfrm>
          <a:off x="10515600" y="650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156964</xdr:rowOff>
    </xdr:from>
    <xdr:to>
      <xdr:col>50</xdr:col>
      <xdr:colOff>165100</xdr:colOff>
      <xdr:row>39</xdr:row>
      <xdr:rowOff>87114</xdr:rowOff>
    </xdr:to>
    <xdr:sp macro="" textlink="">
      <xdr:nvSpPr>
        <xdr:cNvPr id="130" name="楕円 129">
          <a:extLst>
            <a:ext uri="{FF2B5EF4-FFF2-40B4-BE49-F238E27FC236}">
              <a16:creationId xmlns:a16="http://schemas.microsoft.com/office/drawing/2014/main" id="{856366D8-91B3-44A2-83EF-9A26A022F969}"/>
            </a:ext>
          </a:extLst>
        </xdr:cNvPr>
        <xdr:cNvSpPr/>
      </xdr:nvSpPr>
      <xdr:spPr>
        <a:xfrm>
          <a:off x="9588500" y="667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20213</xdr:rowOff>
    </xdr:from>
    <xdr:to>
      <xdr:col>55</xdr:col>
      <xdr:colOff>0</xdr:colOff>
      <xdr:row>39</xdr:row>
      <xdr:rowOff>36314</xdr:rowOff>
    </xdr:to>
    <xdr:cxnSp macro="">
      <xdr:nvCxnSpPr>
        <xdr:cNvPr id="131" name="直線コネクタ 130">
          <a:extLst>
            <a:ext uri="{FF2B5EF4-FFF2-40B4-BE49-F238E27FC236}">
              <a16:creationId xmlns:a16="http://schemas.microsoft.com/office/drawing/2014/main" id="{9081C3EA-2D6F-427C-8C12-FCF1E8C08210}"/>
            </a:ext>
          </a:extLst>
        </xdr:cNvPr>
        <xdr:cNvCxnSpPr/>
      </xdr:nvCxnSpPr>
      <xdr:spPr>
        <a:xfrm flipV="1">
          <a:off x="9639300" y="6706763"/>
          <a:ext cx="838200" cy="1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167663</xdr:rowOff>
    </xdr:from>
    <xdr:to>
      <xdr:col>46</xdr:col>
      <xdr:colOff>38100</xdr:colOff>
      <xdr:row>39</xdr:row>
      <xdr:rowOff>97813</xdr:rowOff>
    </xdr:to>
    <xdr:sp macro="" textlink="">
      <xdr:nvSpPr>
        <xdr:cNvPr id="132" name="楕円 131">
          <a:extLst>
            <a:ext uri="{FF2B5EF4-FFF2-40B4-BE49-F238E27FC236}">
              <a16:creationId xmlns:a16="http://schemas.microsoft.com/office/drawing/2014/main" id="{C30CDBF1-52A0-48DF-84C6-B265AED2980A}"/>
            </a:ext>
          </a:extLst>
        </xdr:cNvPr>
        <xdr:cNvSpPr/>
      </xdr:nvSpPr>
      <xdr:spPr>
        <a:xfrm>
          <a:off x="8699500" y="668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36314</xdr:rowOff>
    </xdr:from>
    <xdr:to>
      <xdr:col>50</xdr:col>
      <xdr:colOff>114300</xdr:colOff>
      <xdr:row>39</xdr:row>
      <xdr:rowOff>47013</xdr:rowOff>
    </xdr:to>
    <xdr:cxnSp macro="">
      <xdr:nvCxnSpPr>
        <xdr:cNvPr id="133" name="直線コネクタ 132">
          <a:extLst>
            <a:ext uri="{FF2B5EF4-FFF2-40B4-BE49-F238E27FC236}">
              <a16:creationId xmlns:a16="http://schemas.microsoft.com/office/drawing/2014/main" id="{D49F88F5-57A7-4962-A4F9-D9518EBC7DCC}"/>
            </a:ext>
          </a:extLst>
        </xdr:cNvPr>
        <xdr:cNvCxnSpPr/>
      </xdr:nvCxnSpPr>
      <xdr:spPr>
        <a:xfrm flipV="1">
          <a:off x="8750300" y="6722864"/>
          <a:ext cx="889000" cy="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14132</xdr:rowOff>
    </xdr:from>
    <xdr:to>
      <xdr:col>41</xdr:col>
      <xdr:colOff>101600</xdr:colOff>
      <xdr:row>39</xdr:row>
      <xdr:rowOff>115732</xdr:rowOff>
    </xdr:to>
    <xdr:sp macro="" textlink="">
      <xdr:nvSpPr>
        <xdr:cNvPr id="134" name="楕円 133">
          <a:extLst>
            <a:ext uri="{FF2B5EF4-FFF2-40B4-BE49-F238E27FC236}">
              <a16:creationId xmlns:a16="http://schemas.microsoft.com/office/drawing/2014/main" id="{E41C9827-04D8-4DFB-8E8C-0709D79D29DC}"/>
            </a:ext>
          </a:extLst>
        </xdr:cNvPr>
        <xdr:cNvSpPr/>
      </xdr:nvSpPr>
      <xdr:spPr>
        <a:xfrm>
          <a:off x="7810500" y="670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47013</xdr:rowOff>
    </xdr:from>
    <xdr:to>
      <xdr:col>45</xdr:col>
      <xdr:colOff>177800</xdr:colOff>
      <xdr:row>39</xdr:row>
      <xdr:rowOff>64932</xdr:rowOff>
    </xdr:to>
    <xdr:cxnSp macro="">
      <xdr:nvCxnSpPr>
        <xdr:cNvPr id="135" name="直線コネクタ 134">
          <a:extLst>
            <a:ext uri="{FF2B5EF4-FFF2-40B4-BE49-F238E27FC236}">
              <a16:creationId xmlns:a16="http://schemas.microsoft.com/office/drawing/2014/main" id="{4EF83B7A-94F2-422A-86AE-4A1F6E8CAC3C}"/>
            </a:ext>
          </a:extLst>
        </xdr:cNvPr>
        <xdr:cNvCxnSpPr/>
      </xdr:nvCxnSpPr>
      <xdr:spPr>
        <a:xfrm flipV="1">
          <a:off x="7861300" y="6733563"/>
          <a:ext cx="889000" cy="1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24639</xdr:rowOff>
    </xdr:from>
    <xdr:to>
      <xdr:col>36</xdr:col>
      <xdr:colOff>165100</xdr:colOff>
      <xdr:row>39</xdr:row>
      <xdr:rowOff>126239</xdr:rowOff>
    </xdr:to>
    <xdr:sp macro="" textlink="">
      <xdr:nvSpPr>
        <xdr:cNvPr id="136" name="楕円 135">
          <a:extLst>
            <a:ext uri="{FF2B5EF4-FFF2-40B4-BE49-F238E27FC236}">
              <a16:creationId xmlns:a16="http://schemas.microsoft.com/office/drawing/2014/main" id="{78FA50B0-0893-4ABD-8796-3A7453303735}"/>
            </a:ext>
          </a:extLst>
        </xdr:cNvPr>
        <xdr:cNvSpPr/>
      </xdr:nvSpPr>
      <xdr:spPr>
        <a:xfrm>
          <a:off x="6921500" y="671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64932</xdr:rowOff>
    </xdr:from>
    <xdr:to>
      <xdr:col>41</xdr:col>
      <xdr:colOff>50800</xdr:colOff>
      <xdr:row>39</xdr:row>
      <xdr:rowOff>75439</xdr:rowOff>
    </xdr:to>
    <xdr:cxnSp macro="">
      <xdr:nvCxnSpPr>
        <xdr:cNvPr id="137" name="直線コネクタ 136">
          <a:extLst>
            <a:ext uri="{FF2B5EF4-FFF2-40B4-BE49-F238E27FC236}">
              <a16:creationId xmlns:a16="http://schemas.microsoft.com/office/drawing/2014/main" id="{B11CA7F5-20CA-4365-B8C9-CF52486DC41B}"/>
            </a:ext>
          </a:extLst>
        </xdr:cNvPr>
        <xdr:cNvCxnSpPr/>
      </xdr:nvCxnSpPr>
      <xdr:spPr>
        <a:xfrm flipV="1">
          <a:off x="6972300" y="6751482"/>
          <a:ext cx="889000" cy="1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247315B0-0614-407E-856A-CC35A250D011}"/>
            </a:ext>
          </a:extLst>
        </xdr:cNvPr>
        <xdr:cNvSpPr txBox="1"/>
      </xdr:nvSpPr>
      <xdr:spPr>
        <a:xfrm>
          <a:off x="9359411" y="704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440BA052-CB78-4C1F-9968-7C4938360EA8}"/>
            </a:ext>
          </a:extLst>
        </xdr:cNvPr>
        <xdr:cNvSpPr txBox="1"/>
      </xdr:nvSpPr>
      <xdr:spPr>
        <a:xfrm>
          <a:off x="8483111" y="705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A84BB022-F8E9-455D-A77C-CA0EA01C5D67}"/>
            </a:ext>
          </a:extLst>
        </xdr:cNvPr>
        <xdr:cNvSpPr txBox="1"/>
      </xdr:nvSpPr>
      <xdr:spPr>
        <a:xfrm>
          <a:off x="759411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AEF5F205-3338-4D23-A67C-D9D2C647AD0F}"/>
            </a:ext>
          </a:extLst>
        </xdr:cNvPr>
        <xdr:cNvSpPr txBox="1"/>
      </xdr:nvSpPr>
      <xdr:spPr>
        <a:xfrm>
          <a:off x="6705111" y="708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37</xdr:row>
      <xdr:rowOff>103641</xdr:rowOff>
    </xdr:from>
    <xdr:ext cx="599010" cy="259045"/>
    <xdr:sp macro="" textlink="">
      <xdr:nvSpPr>
        <xdr:cNvPr id="142" name="n_1mainValue【道路】&#10;一人当たり延長">
          <a:extLst>
            <a:ext uri="{FF2B5EF4-FFF2-40B4-BE49-F238E27FC236}">
              <a16:creationId xmlns:a16="http://schemas.microsoft.com/office/drawing/2014/main" id="{B26A80BC-2AF3-4489-B4B0-97B951336167}"/>
            </a:ext>
          </a:extLst>
        </xdr:cNvPr>
        <xdr:cNvSpPr txBox="1"/>
      </xdr:nvSpPr>
      <xdr:spPr>
        <a:xfrm>
          <a:off x="9327094" y="6447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37</xdr:row>
      <xdr:rowOff>114339</xdr:rowOff>
    </xdr:from>
    <xdr:ext cx="599010" cy="259045"/>
    <xdr:sp macro="" textlink="">
      <xdr:nvSpPr>
        <xdr:cNvPr id="143" name="n_2mainValue【道路】&#10;一人当たり延長">
          <a:extLst>
            <a:ext uri="{FF2B5EF4-FFF2-40B4-BE49-F238E27FC236}">
              <a16:creationId xmlns:a16="http://schemas.microsoft.com/office/drawing/2014/main" id="{245D704C-2EFE-4FA4-B635-65065683772C}"/>
            </a:ext>
          </a:extLst>
        </xdr:cNvPr>
        <xdr:cNvSpPr txBox="1"/>
      </xdr:nvSpPr>
      <xdr:spPr>
        <a:xfrm>
          <a:off x="8450794" y="6457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37</xdr:row>
      <xdr:rowOff>132259</xdr:rowOff>
    </xdr:from>
    <xdr:ext cx="599010" cy="259045"/>
    <xdr:sp macro="" textlink="">
      <xdr:nvSpPr>
        <xdr:cNvPr id="144" name="n_3mainValue【道路】&#10;一人当たり延長">
          <a:extLst>
            <a:ext uri="{FF2B5EF4-FFF2-40B4-BE49-F238E27FC236}">
              <a16:creationId xmlns:a16="http://schemas.microsoft.com/office/drawing/2014/main" id="{5EBDF6F4-965F-405F-A3FE-AD08E15D625B}"/>
            </a:ext>
          </a:extLst>
        </xdr:cNvPr>
        <xdr:cNvSpPr txBox="1"/>
      </xdr:nvSpPr>
      <xdr:spPr>
        <a:xfrm>
          <a:off x="7561794" y="6475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37</xdr:row>
      <xdr:rowOff>142766</xdr:rowOff>
    </xdr:from>
    <xdr:ext cx="599010" cy="259045"/>
    <xdr:sp macro="" textlink="">
      <xdr:nvSpPr>
        <xdr:cNvPr id="145" name="n_4mainValue【道路】&#10;一人当たり延長">
          <a:extLst>
            <a:ext uri="{FF2B5EF4-FFF2-40B4-BE49-F238E27FC236}">
              <a16:creationId xmlns:a16="http://schemas.microsoft.com/office/drawing/2014/main" id="{CE400018-24E8-49F9-B7C2-FB250BBA021B}"/>
            </a:ext>
          </a:extLst>
        </xdr:cNvPr>
        <xdr:cNvSpPr txBox="1"/>
      </xdr:nvSpPr>
      <xdr:spPr>
        <a:xfrm>
          <a:off x="6672794" y="6486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D990314-723F-41E7-A206-421B1F84563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4BE76BC-DC38-42E1-A65A-2FD60E4FB0C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868B40F-28C0-457F-A9D2-C90361356E9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FE34C85-D933-4773-8898-B1D17863A6D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0794209-B9DF-4DC8-8723-CA2270070D8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DB32927-2126-42A9-8CD2-0F3D7A7CEE7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1161CCD-6766-419B-8CFB-6E73DCBCF89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001BAC6-9AD7-43BE-9F82-AFE9BABAE33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ED40809-B9FD-4955-87C3-C38E7EC3176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7D5914A-BEF4-4289-A480-E83D59E5310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E998A93-F3ED-48F4-A447-A0B01BC5710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41B2E07B-B353-4F78-9204-3168841D574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300E3FA7-2AFE-4615-BE1C-0BC42CF31DF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B848364-C964-4304-83CA-31F9BDCB807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3359FFF4-5C54-4296-8946-3E31DDBC2BC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EB8D6707-610D-4070-B691-195A8B1444F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AB3DF4DE-1735-42C0-AB24-74F3EE1FEF9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918CE2AD-F572-4E78-862A-927BDB08607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4B8BF058-400D-44D3-B169-28E8DC2B89C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61D2561-9935-4748-A97B-69F95689133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3BCC712F-E898-429A-95CB-0F354F7CE17B}"/>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AA2CC0A-6ACA-4D6A-8E78-049CFA439B1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637482BD-BF45-46C5-A8A5-45FC01BCB8C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F3965F7E-413B-4420-8107-B1E4E8D4F234}"/>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391CDF69-BC3D-4298-BAB4-7A2DAD3991EE}"/>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FAFD371B-1B83-4E8D-AD8E-AD34FF076545}"/>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8BC473FD-698E-42BB-85CC-AF45DC208286}"/>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0F2F6323-A359-4620-AEA2-7CC996496A3E}"/>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773F4667-E7C0-4D99-83DA-999E0EC93DA4}"/>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1F78B83F-CC53-4FEF-B0F5-104430EED48F}"/>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1F22F151-410D-41CE-B562-4632AED7EF82}"/>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56298E54-6247-4FC3-AF45-D0C8EF3C11F0}"/>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67C28810-B633-475C-908B-848B9BEC5E0B}"/>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B246C3C9-6A74-4461-8A20-0DCF32686644}"/>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CEAA0DBF-7B70-4A7B-91F9-900ED01A2DF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E02F807-29D0-4250-B41A-C778B6E5B6E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0E3ADA2-D48A-4BE1-9596-EC5609DA7AA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3EAB97C-FDBA-4882-BA6B-5CE0170FFF9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639ACB7-71ED-49C1-ABB3-C60B75EA4FE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73660</xdr:rowOff>
    </xdr:from>
    <xdr:to>
      <xdr:col>24</xdr:col>
      <xdr:colOff>114300</xdr:colOff>
      <xdr:row>58</xdr:row>
      <xdr:rowOff>3810</xdr:rowOff>
    </xdr:to>
    <xdr:sp macro="" textlink="">
      <xdr:nvSpPr>
        <xdr:cNvPr id="185" name="楕円 184">
          <a:extLst>
            <a:ext uri="{FF2B5EF4-FFF2-40B4-BE49-F238E27FC236}">
              <a16:creationId xmlns:a16="http://schemas.microsoft.com/office/drawing/2014/main" id="{903E6B23-07DD-4AF7-A138-A083802A8F35}"/>
            </a:ext>
          </a:extLst>
        </xdr:cNvPr>
        <xdr:cNvSpPr/>
      </xdr:nvSpPr>
      <xdr:spPr>
        <a:xfrm>
          <a:off x="4584700" y="984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96537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AAD01F0B-9723-4563-92D5-8EBF4DBDCBB6}"/>
            </a:ext>
          </a:extLst>
        </xdr:cNvPr>
        <xdr:cNvSpPr txBox="1"/>
      </xdr:nvSpPr>
      <xdr:spPr>
        <a:xfrm>
          <a:off x="4673600" y="9697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33020</xdr:rowOff>
    </xdr:from>
    <xdr:to>
      <xdr:col>20</xdr:col>
      <xdr:colOff>38100</xdr:colOff>
      <xdr:row>57</xdr:row>
      <xdr:rowOff>134620</xdr:rowOff>
    </xdr:to>
    <xdr:sp macro="" textlink="">
      <xdr:nvSpPr>
        <xdr:cNvPr id="187" name="楕円 186">
          <a:extLst>
            <a:ext uri="{FF2B5EF4-FFF2-40B4-BE49-F238E27FC236}">
              <a16:creationId xmlns:a16="http://schemas.microsoft.com/office/drawing/2014/main" id="{D85F9462-4C3D-4D40-BC4F-AAEC1F534249}"/>
            </a:ext>
          </a:extLst>
        </xdr:cNvPr>
        <xdr:cNvSpPr/>
      </xdr:nvSpPr>
      <xdr:spPr>
        <a:xfrm>
          <a:off x="3746500" y="98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83820</xdr:rowOff>
    </xdr:from>
    <xdr:to>
      <xdr:col>24</xdr:col>
      <xdr:colOff>63500</xdr:colOff>
      <xdr:row>57</xdr:row>
      <xdr:rowOff>124460</xdr:rowOff>
    </xdr:to>
    <xdr:cxnSp macro="">
      <xdr:nvCxnSpPr>
        <xdr:cNvPr id="188" name="直線コネクタ 187">
          <a:extLst>
            <a:ext uri="{FF2B5EF4-FFF2-40B4-BE49-F238E27FC236}">
              <a16:creationId xmlns:a16="http://schemas.microsoft.com/office/drawing/2014/main" id="{0B543121-7765-45CA-97F6-2668B511EA8F}"/>
            </a:ext>
          </a:extLst>
        </xdr:cNvPr>
        <xdr:cNvCxnSpPr/>
      </xdr:nvCxnSpPr>
      <xdr:spPr>
        <a:xfrm>
          <a:off x="3797300" y="9856470"/>
          <a:ext cx="8382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163830</xdr:rowOff>
    </xdr:from>
    <xdr:to>
      <xdr:col>15</xdr:col>
      <xdr:colOff>101600</xdr:colOff>
      <xdr:row>57</xdr:row>
      <xdr:rowOff>93980</xdr:rowOff>
    </xdr:to>
    <xdr:sp macro="" textlink="">
      <xdr:nvSpPr>
        <xdr:cNvPr id="189" name="楕円 188">
          <a:extLst>
            <a:ext uri="{FF2B5EF4-FFF2-40B4-BE49-F238E27FC236}">
              <a16:creationId xmlns:a16="http://schemas.microsoft.com/office/drawing/2014/main" id="{61DFB150-953A-40F9-80A8-9A95B3F57B29}"/>
            </a:ext>
          </a:extLst>
        </xdr:cNvPr>
        <xdr:cNvSpPr/>
      </xdr:nvSpPr>
      <xdr:spPr>
        <a:xfrm>
          <a:off x="2857500" y="976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43180</xdr:rowOff>
    </xdr:from>
    <xdr:to>
      <xdr:col>19</xdr:col>
      <xdr:colOff>177800</xdr:colOff>
      <xdr:row>57</xdr:row>
      <xdr:rowOff>83820</xdr:rowOff>
    </xdr:to>
    <xdr:cxnSp macro="">
      <xdr:nvCxnSpPr>
        <xdr:cNvPr id="190" name="直線コネクタ 189">
          <a:extLst>
            <a:ext uri="{FF2B5EF4-FFF2-40B4-BE49-F238E27FC236}">
              <a16:creationId xmlns:a16="http://schemas.microsoft.com/office/drawing/2014/main" id="{94697275-1DFB-40EC-882C-75FA7E24D874}"/>
            </a:ext>
          </a:extLst>
        </xdr:cNvPr>
        <xdr:cNvCxnSpPr/>
      </xdr:nvCxnSpPr>
      <xdr:spPr>
        <a:xfrm>
          <a:off x="2908300" y="9815830"/>
          <a:ext cx="8890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124460</xdr:rowOff>
    </xdr:from>
    <xdr:to>
      <xdr:col>10</xdr:col>
      <xdr:colOff>165100</xdr:colOff>
      <xdr:row>57</xdr:row>
      <xdr:rowOff>54610</xdr:rowOff>
    </xdr:to>
    <xdr:sp macro="" textlink="">
      <xdr:nvSpPr>
        <xdr:cNvPr id="191" name="楕円 190">
          <a:extLst>
            <a:ext uri="{FF2B5EF4-FFF2-40B4-BE49-F238E27FC236}">
              <a16:creationId xmlns:a16="http://schemas.microsoft.com/office/drawing/2014/main" id="{C8F7FBCC-007E-4CA2-BBB5-0E0842DCA019}"/>
            </a:ext>
          </a:extLst>
        </xdr:cNvPr>
        <xdr:cNvSpPr/>
      </xdr:nvSpPr>
      <xdr:spPr>
        <a:xfrm>
          <a:off x="1968500" y="972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3810</xdr:rowOff>
    </xdr:from>
    <xdr:to>
      <xdr:col>15</xdr:col>
      <xdr:colOff>50800</xdr:colOff>
      <xdr:row>57</xdr:row>
      <xdr:rowOff>43180</xdr:rowOff>
    </xdr:to>
    <xdr:cxnSp macro="">
      <xdr:nvCxnSpPr>
        <xdr:cNvPr id="192" name="直線コネクタ 191">
          <a:extLst>
            <a:ext uri="{FF2B5EF4-FFF2-40B4-BE49-F238E27FC236}">
              <a16:creationId xmlns:a16="http://schemas.microsoft.com/office/drawing/2014/main" id="{E728D021-30E8-4AFB-A983-E053AF1F9372}"/>
            </a:ext>
          </a:extLst>
        </xdr:cNvPr>
        <xdr:cNvCxnSpPr/>
      </xdr:nvCxnSpPr>
      <xdr:spPr>
        <a:xfrm>
          <a:off x="2019300" y="9776460"/>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83820</xdr:rowOff>
    </xdr:from>
    <xdr:to>
      <xdr:col>6</xdr:col>
      <xdr:colOff>38100</xdr:colOff>
      <xdr:row>57</xdr:row>
      <xdr:rowOff>13970</xdr:rowOff>
    </xdr:to>
    <xdr:sp macro="" textlink="">
      <xdr:nvSpPr>
        <xdr:cNvPr id="193" name="楕円 192">
          <a:extLst>
            <a:ext uri="{FF2B5EF4-FFF2-40B4-BE49-F238E27FC236}">
              <a16:creationId xmlns:a16="http://schemas.microsoft.com/office/drawing/2014/main" id="{14218D77-B3DD-4E09-BED5-59DAAA22966D}"/>
            </a:ext>
          </a:extLst>
        </xdr:cNvPr>
        <xdr:cNvSpPr/>
      </xdr:nvSpPr>
      <xdr:spPr>
        <a:xfrm>
          <a:off x="10795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134620</xdr:rowOff>
    </xdr:from>
    <xdr:to>
      <xdr:col>10</xdr:col>
      <xdr:colOff>114300</xdr:colOff>
      <xdr:row>57</xdr:row>
      <xdr:rowOff>3810</xdr:rowOff>
    </xdr:to>
    <xdr:cxnSp macro="">
      <xdr:nvCxnSpPr>
        <xdr:cNvPr id="194" name="直線コネクタ 193">
          <a:extLst>
            <a:ext uri="{FF2B5EF4-FFF2-40B4-BE49-F238E27FC236}">
              <a16:creationId xmlns:a16="http://schemas.microsoft.com/office/drawing/2014/main" id="{B353BEA8-B85F-413B-90AA-E3019791FF88}"/>
            </a:ext>
          </a:extLst>
        </xdr:cNvPr>
        <xdr:cNvCxnSpPr/>
      </xdr:nvCxnSpPr>
      <xdr:spPr>
        <a:xfrm>
          <a:off x="1130300" y="9735820"/>
          <a:ext cx="8890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DE317B43-CE46-45B5-82A3-35BB04C4C48E}"/>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780D986D-9284-40B7-B8EF-E58C9ED38391}"/>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E81C5CD6-A25C-4EF4-A535-B03B13E740B9}"/>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6D474232-5370-4758-AF7C-C9A2CFB4B806}"/>
            </a:ext>
          </a:extLst>
        </xdr:cNvPr>
        <xdr:cNvSpPr txBox="1"/>
      </xdr:nvSpPr>
      <xdr:spPr>
        <a:xfrm>
          <a:off x="927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151147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8D1424FF-7BD5-4107-A1BF-2C5F8B5EBF20}"/>
            </a:ext>
          </a:extLst>
        </xdr:cNvPr>
        <xdr:cNvSpPr txBox="1"/>
      </xdr:nvSpPr>
      <xdr:spPr>
        <a:xfrm>
          <a:off x="358204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110507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8B2C0EF-C561-4F34-A126-CC7CFC5D42B5}"/>
            </a:ext>
          </a:extLst>
        </xdr:cNvPr>
        <xdr:cNvSpPr txBox="1"/>
      </xdr:nvSpPr>
      <xdr:spPr>
        <a:xfrm>
          <a:off x="2705744" y="954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71137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DBEFE13A-BCD9-46C1-B1E6-75291642C6AC}"/>
            </a:ext>
          </a:extLst>
        </xdr:cNvPr>
        <xdr:cNvSpPr txBox="1"/>
      </xdr:nvSpPr>
      <xdr:spPr>
        <a:xfrm>
          <a:off x="1816744" y="950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30497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9EE002EE-69FC-4863-A32F-CD7C79E64680}"/>
            </a:ext>
          </a:extLst>
        </xdr:cNvPr>
        <xdr:cNvSpPr txBox="1"/>
      </xdr:nvSpPr>
      <xdr:spPr>
        <a:xfrm>
          <a:off x="927744" y="946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A0EF6F9C-1678-4712-8CC2-664CBE54066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D6FB1EF6-D7A5-4B09-84F5-BABF218D0F9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B83BF642-C4AA-4EAB-925F-8889B23B8E8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6AD1AA58-7A6E-47E1-84BF-004C9F68119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66CAB69-0A1A-4EB0-A00E-A7F0D25BDE4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EFAC09E6-6FEB-48A0-994C-E5380606E4E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6EA490F-5F62-4884-A57C-5321989AB9E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C9314157-D75E-4CFA-8274-670A59BF5AC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754B656D-674B-4E68-9D7C-75DCE4CD621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5817AFB7-BA2D-4718-B0DA-FA68097FF89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ADA5F87-8EF3-42BF-85DC-B132FF0DC9C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E6DF8393-2550-4013-815E-8B2907AEB4E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3E38B58F-A067-4A1E-9181-A8A63585FEE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D36DAE6C-365B-4CEC-B5F6-F8B3B710D1DD}"/>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DCAEF93-A29C-4FA5-AEC1-FA0CE684B0F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F55683C7-8F6F-4794-98F1-059246A29324}"/>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C8C34D4-5015-41DA-865D-44BFA1848DB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2AC1C8B8-51F9-4F14-AF77-DD4187AA9F9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41F1C58D-5FAF-4203-BD7C-8781880CECD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4BBC8AE9-2380-49CF-AC27-15921A758EA1}"/>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2B5B5EF7-CD29-433F-B329-4C77451A75F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BF531B17-8D45-44C9-BEFA-4564DD0FA1B7}"/>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9C0F1CFF-22F4-48EA-A562-84D3107AF4E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DF1E44CA-7EA2-486B-9274-818A2DA1B45E}"/>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B92D3B3A-7223-4A2C-A41D-EFA0708602F8}"/>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7FCC04D7-F7A8-46E1-A453-2AC670F4F001}"/>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E4959419-CD57-49AB-988B-7DEBDCAB4EA1}"/>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9D92E3B9-5A65-4AA2-BF50-D68CFEEF0186}"/>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7A87DC9D-1291-4A9A-91C9-6D9CF5A3D599}"/>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7F2AA2F0-8D19-4506-AE42-FBB26E6A91DF}"/>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E4B0A6C8-F635-4C92-AB72-E74DBFC53468}"/>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269AA68B-6543-4492-9F9C-C42CB2CB6DD5}"/>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7AD6A09C-3720-49AA-BE73-E2AC16A0D9B1}"/>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AFC91311-1C55-4638-AC50-D282182D8EB2}"/>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8984E9A-C571-4593-9E01-950735D6B4C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FB00274-6277-4E1B-8662-B55757C6EA1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1245054-DEE2-49DF-B714-4E8D869863E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74BA0A2-1F41-4ADD-B018-4C0C6F650CF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D04FCB2-0084-4EBB-A5BB-3EE14EB1192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11433</xdr:rowOff>
    </xdr:from>
    <xdr:to>
      <xdr:col>55</xdr:col>
      <xdr:colOff>50800</xdr:colOff>
      <xdr:row>64</xdr:row>
      <xdr:rowOff>113033</xdr:rowOff>
    </xdr:to>
    <xdr:sp macro="" textlink="">
      <xdr:nvSpPr>
        <xdr:cNvPr id="242" name="楕円 241">
          <a:extLst>
            <a:ext uri="{FF2B5EF4-FFF2-40B4-BE49-F238E27FC236}">
              <a16:creationId xmlns:a16="http://schemas.microsoft.com/office/drawing/2014/main" id="{49E7F237-747A-495C-8E72-C7D952DE3A1F}"/>
            </a:ext>
          </a:extLst>
        </xdr:cNvPr>
        <xdr:cNvSpPr/>
      </xdr:nvSpPr>
      <xdr:spPr>
        <a:xfrm>
          <a:off x="10426700" y="1098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97810</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6773785E-DCD9-4F84-A8FE-89238A4F6CD3}"/>
            </a:ext>
          </a:extLst>
        </xdr:cNvPr>
        <xdr:cNvSpPr txBox="1"/>
      </xdr:nvSpPr>
      <xdr:spPr>
        <a:xfrm>
          <a:off x="10515600" y="10899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11926</xdr:rowOff>
    </xdr:from>
    <xdr:to>
      <xdr:col>50</xdr:col>
      <xdr:colOff>165100</xdr:colOff>
      <xdr:row>64</xdr:row>
      <xdr:rowOff>113526</xdr:rowOff>
    </xdr:to>
    <xdr:sp macro="" textlink="">
      <xdr:nvSpPr>
        <xdr:cNvPr id="244" name="楕円 243">
          <a:extLst>
            <a:ext uri="{FF2B5EF4-FFF2-40B4-BE49-F238E27FC236}">
              <a16:creationId xmlns:a16="http://schemas.microsoft.com/office/drawing/2014/main" id="{3F3FFA87-6BF0-469D-887C-C9ED4F4BE3F6}"/>
            </a:ext>
          </a:extLst>
        </xdr:cNvPr>
        <xdr:cNvSpPr/>
      </xdr:nvSpPr>
      <xdr:spPr>
        <a:xfrm>
          <a:off x="9588500" y="1098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62233</xdr:rowOff>
    </xdr:from>
    <xdr:to>
      <xdr:col>55</xdr:col>
      <xdr:colOff>0</xdr:colOff>
      <xdr:row>64</xdr:row>
      <xdr:rowOff>62726</xdr:rowOff>
    </xdr:to>
    <xdr:cxnSp macro="">
      <xdr:nvCxnSpPr>
        <xdr:cNvPr id="245" name="直線コネクタ 244">
          <a:extLst>
            <a:ext uri="{FF2B5EF4-FFF2-40B4-BE49-F238E27FC236}">
              <a16:creationId xmlns:a16="http://schemas.microsoft.com/office/drawing/2014/main" id="{AC24BB02-62DF-41BD-8534-21C255720154}"/>
            </a:ext>
          </a:extLst>
        </xdr:cNvPr>
        <xdr:cNvCxnSpPr/>
      </xdr:nvCxnSpPr>
      <xdr:spPr>
        <a:xfrm flipV="1">
          <a:off x="9639300" y="11035033"/>
          <a:ext cx="838200" cy="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12254</xdr:rowOff>
    </xdr:from>
    <xdr:to>
      <xdr:col>46</xdr:col>
      <xdr:colOff>38100</xdr:colOff>
      <xdr:row>64</xdr:row>
      <xdr:rowOff>113854</xdr:rowOff>
    </xdr:to>
    <xdr:sp macro="" textlink="">
      <xdr:nvSpPr>
        <xdr:cNvPr id="246" name="楕円 245">
          <a:extLst>
            <a:ext uri="{FF2B5EF4-FFF2-40B4-BE49-F238E27FC236}">
              <a16:creationId xmlns:a16="http://schemas.microsoft.com/office/drawing/2014/main" id="{4FE2C66A-BCFA-4187-A604-B4E5F7D4D491}"/>
            </a:ext>
          </a:extLst>
        </xdr:cNvPr>
        <xdr:cNvSpPr/>
      </xdr:nvSpPr>
      <xdr:spPr>
        <a:xfrm>
          <a:off x="8699500" y="1098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62726</xdr:rowOff>
    </xdr:from>
    <xdr:to>
      <xdr:col>50</xdr:col>
      <xdr:colOff>114300</xdr:colOff>
      <xdr:row>64</xdr:row>
      <xdr:rowOff>63054</xdr:rowOff>
    </xdr:to>
    <xdr:cxnSp macro="">
      <xdr:nvCxnSpPr>
        <xdr:cNvPr id="247" name="直線コネクタ 246">
          <a:extLst>
            <a:ext uri="{FF2B5EF4-FFF2-40B4-BE49-F238E27FC236}">
              <a16:creationId xmlns:a16="http://schemas.microsoft.com/office/drawing/2014/main" id="{61196760-040F-4FCA-97DD-BA2D5D1F0BF9}"/>
            </a:ext>
          </a:extLst>
        </xdr:cNvPr>
        <xdr:cNvCxnSpPr/>
      </xdr:nvCxnSpPr>
      <xdr:spPr>
        <a:xfrm flipV="1">
          <a:off x="8750300" y="11035526"/>
          <a:ext cx="8890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12803</xdr:rowOff>
    </xdr:from>
    <xdr:to>
      <xdr:col>41</xdr:col>
      <xdr:colOff>101600</xdr:colOff>
      <xdr:row>64</xdr:row>
      <xdr:rowOff>114403</xdr:rowOff>
    </xdr:to>
    <xdr:sp macro="" textlink="">
      <xdr:nvSpPr>
        <xdr:cNvPr id="248" name="楕円 247">
          <a:extLst>
            <a:ext uri="{FF2B5EF4-FFF2-40B4-BE49-F238E27FC236}">
              <a16:creationId xmlns:a16="http://schemas.microsoft.com/office/drawing/2014/main" id="{66126D98-164B-4A3D-A5AD-8723EEBB00EE}"/>
            </a:ext>
          </a:extLst>
        </xdr:cNvPr>
        <xdr:cNvSpPr/>
      </xdr:nvSpPr>
      <xdr:spPr>
        <a:xfrm>
          <a:off x="7810500" y="1098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63054</xdr:rowOff>
    </xdr:from>
    <xdr:to>
      <xdr:col>45</xdr:col>
      <xdr:colOff>177800</xdr:colOff>
      <xdr:row>64</xdr:row>
      <xdr:rowOff>63603</xdr:rowOff>
    </xdr:to>
    <xdr:cxnSp macro="">
      <xdr:nvCxnSpPr>
        <xdr:cNvPr id="249" name="直線コネクタ 248">
          <a:extLst>
            <a:ext uri="{FF2B5EF4-FFF2-40B4-BE49-F238E27FC236}">
              <a16:creationId xmlns:a16="http://schemas.microsoft.com/office/drawing/2014/main" id="{72F4A703-B095-44FC-9A85-B5D62C48E02E}"/>
            </a:ext>
          </a:extLst>
        </xdr:cNvPr>
        <xdr:cNvCxnSpPr/>
      </xdr:nvCxnSpPr>
      <xdr:spPr>
        <a:xfrm flipV="1">
          <a:off x="7861300" y="11035854"/>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13125</xdr:rowOff>
    </xdr:from>
    <xdr:to>
      <xdr:col>36</xdr:col>
      <xdr:colOff>165100</xdr:colOff>
      <xdr:row>64</xdr:row>
      <xdr:rowOff>114725</xdr:rowOff>
    </xdr:to>
    <xdr:sp macro="" textlink="">
      <xdr:nvSpPr>
        <xdr:cNvPr id="250" name="楕円 249">
          <a:extLst>
            <a:ext uri="{FF2B5EF4-FFF2-40B4-BE49-F238E27FC236}">
              <a16:creationId xmlns:a16="http://schemas.microsoft.com/office/drawing/2014/main" id="{D4C6B3D1-7198-427D-BFAF-2F407F5A7A38}"/>
            </a:ext>
          </a:extLst>
        </xdr:cNvPr>
        <xdr:cNvSpPr/>
      </xdr:nvSpPr>
      <xdr:spPr>
        <a:xfrm>
          <a:off x="6921500" y="1098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63603</xdr:rowOff>
    </xdr:from>
    <xdr:to>
      <xdr:col>41</xdr:col>
      <xdr:colOff>50800</xdr:colOff>
      <xdr:row>64</xdr:row>
      <xdr:rowOff>63925</xdr:rowOff>
    </xdr:to>
    <xdr:cxnSp macro="">
      <xdr:nvCxnSpPr>
        <xdr:cNvPr id="251" name="直線コネクタ 250">
          <a:extLst>
            <a:ext uri="{FF2B5EF4-FFF2-40B4-BE49-F238E27FC236}">
              <a16:creationId xmlns:a16="http://schemas.microsoft.com/office/drawing/2014/main" id="{7D8DDDDE-710E-4CFC-824D-EDC9AEA2762B}"/>
            </a:ext>
          </a:extLst>
        </xdr:cNvPr>
        <xdr:cNvCxnSpPr/>
      </xdr:nvCxnSpPr>
      <xdr:spPr>
        <a:xfrm flipV="1">
          <a:off x="6972300" y="11036403"/>
          <a:ext cx="889000" cy="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1F512FC9-4284-457E-85F7-B189D5BA7721}"/>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951821D3-5F22-455C-BA95-C779A903CD5E}"/>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43522351-7611-4662-8BA0-0D7D5A497600}"/>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286A4FF4-6A3F-4F59-A7B0-0B7AE1D78D37}"/>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104653</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272E165C-B756-4AD7-A3F1-999F3D937466}"/>
            </a:ext>
          </a:extLst>
        </xdr:cNvPr>
        <xdr:cNvSpPr txBox="1"/>
      </xdr:nvSpPr>
      <xdr:spPr>
        <a:xfrm>
          <a:off x="9327095" y="11077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104981</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3F01F0BF-8EAA-465E-8704-1327314C1CA1}"/>
            </a:ext>
          </a:extLst>
        </xdr:cNvPr>
        <xdr:cNvSpPr txBox="1"/>
      </xdr:nvSpPr>
      <xdr:spPr>
        <a:xfrm>
          <a:off x="8450795" y="11077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105530</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1B2A2ECF-8DC4-413E-B7F2-5475503F832F}"/>
            </a:ext>
          </a:extLst>
        </xdr:cNvPr>
        <xdr:cNvSpPr txBox="1"/>
      </xdr:nvSpPr>
      <xdr:spPr>
        <a:xfrm>
          <a:off x="7594111" y="1107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105852</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8CDDDED1-5ED3-4ED1-BE72-DB4D097B6244}"/>
            </a:ext>
          </a:extLst>
        </xdr:cNvPr>
        <xdr:cNvSpPr txBox="1"/>
      </xdr:nvSpPr>
      <xdr:spPr>
        <a:xfrm>
          <a:off x="6705111" y="1107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221E352C-8347-494F-B6DE-38A4D0EC2FE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C65E1051-A3D4-4B53-8983-8A37602307E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D8E69E7-DC34-4AEA-ACF5-4D1F9D76AF8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62A088CE-552D-49E0-9E60-ADE062D50E0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3FAB5DCE-A429-4A38-A26B-0F2A2982627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A93CE7E2-4F71-4CFA-8FAF-3555C5FD046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6409A18F-A52A-40CA-9363-5EFCFA04806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AC77D4DF-C0F1-4AAE-8CF2-77E9B265745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25EBADA-58DD-4551-9CF7-5A4BA482609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5ED6E13E-A340-4389-BEC0-C70EE32E567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AAA74B8F-5E0F-41D0-AF7E-9FCDDA5F4F7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93A11737-6EE2-4741-8924-8B8A9C459DB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8CE9BB57-791E-47AA-8C6F-AF1F7C9BF0B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5B89BC60-5C81-4011-8D25-EE4FB1369C7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980B1D4F-8997-4F8B-BE18-70A6037A788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C907B5FD-AB9C-48DB-8E89-64AB5D2440E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32212BDD-CFC5-4C99-8E4D-C48A7F30CD6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38C85DA9-48A7-4E60-A663-FD040B0E382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8939A3F0-ABF7-4895-8F46-099F028912B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9E46B219-C2A2-4DA0-9F8A-835B36517DC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CBE89E39-A00F-4475-96AB-92369E85553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934D487B-C4A2-42FC-BFC1-BA65D53472A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2DEF0C68-70B0-47F8-8754-F4E64F2B331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90C44D08-4E27-4F67-B56B-AAC824A00D4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4055AE1A-4137-4880-9CFC-76A0BBA6156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D6CD618B-52AD-422C-B955-DBAC114945C5}"/>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A671F03E-5692-40D5-BF63-B2F4C8F6B45E}"/>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976634F2-8CE3-448B-869D-6781CDECDAF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695D99B3-9807-47B3-869F-18CD822CF101}"/>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127FD3BD-BDC4-43F0-8A31-DA80D577BA78}"/>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B8FE9B01-D88F-4787-A1F9-A9D000C59DD1}"/>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ECF2AD04-496B-4A1E-9D2F-FA07FA62996C}"/>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F472CCE2-1755-4C95-B5C7-21AAFEA8DDB8}"/>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86573B76-66CF-4CCB-97EB-B2B84E4C596F}"/>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C7DDD2F9-B7AB-4261-B9EA-6BE4DE5B8049}"/>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024AE17D-E3FA-41E5-B483-8E551FB72AC5}"/>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9227011-3974-4D01-A4AB-E74BE76078A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3A477F3-15E3-4945-8033-706715CE97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BD96F65-E4DE-41A8-A4BD-1F8683300B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A7EF42E-D87A-46E4-90C1-0EEE1B3AC1A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D1AF50B-9734-4EFE-9562-117C8041383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363</xdr:rowOff>
    </xdr:from>
    <xdr:to>
      <xdr:col>24</xdr:col>
      <xdr:colOff>114300</xdr:colOff>
      <xdr:row>85</xdr:row>
      <xdr:rowOff>101963</xdr:rowOff>
    </xdr:to>
    <xdr:sp macro="" textlink="">
      <xdr:nvSpPr>
        <xdr:cNvPr id="301" name="楕円 300">
          <a:extLst>
            <a:ext uri="{FF2B5EF4-FFF2-40B4-BE49-F238E27FC236}">
              <a16:creationId xmlns:a16="http://schemas.microsoft.com/office/drawing/2014/main" id="{78C36376-9E88-4ACE-9137-32E0D076D58B}"/>
            </a:ext>
          </a:extLst>
        </xdr:cNvPr>
        <xdr:cNvSpPr/>
      </xdr:nvSpPr>
      <xdr:spPr>
        <a:xfrm>
          <a:off x="4584700" y="1457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150240</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F31F2E64-EA7F-4FD2-BFD7-42C008E61A30}"/>
            </a:ext>
          </a:extLst>
        </xdr:cNvPr>
        <xdr:cNvSpPr txBox="1"/>
      </xdr:nvSpPr>
      <xdr:spPr>
        <a:xfrm>
          <a:off x="4673600" y="1455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130992</xdr:rowOff>
    </xdr:from>
    <xdr:to>
      <xdr:col>20</xdr:col>
      <xdr:colOff>38100</xdr:colOff>
      <xdr:row>85</xdr:row>
      <xdr:rowOff>61142</xdr:rowOff>
    </xdr:to>
    <xdr:sp macro="" textlink="">
      <xdr:nvSpPr>
        <xdr:cNvPr id="303" name="楕円 302">
          <a:extLst>
            <a:ext uri="{FF2B5EF4-FFF2-40B4-BE49-F238E27FC236}">
              <a16:creationId xmlns:a16="http://schemas.microsoft.com/office/drawing/2014/main" id="{BD87A432-6B3A-48DD-80A9-65CA61911457}"/>
            </a:ext>
          </a:extLst>
        </xdr:cNvPr>
        <xdr:cNvSpPr/>
      </xdr:nvSpPr>
      <xdr:spPr>
        <a:xfrm>
          <a:off x="3746500" y="145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10342</xdr:rowOff>
    </xdr:from>
    <xdr:to>
      <xdr:col>24</xdr:col>
      <xdr:colOff>63500</xdr:colOff>
      <xdr:row>85</xdr:row>
      <xdr:rowOff>51163</xdr:rowOff>
    </xdr:to>
    <xdr:cxnSp macro="">
      <xdr:nvCxnSpPr>
        <xdr:cNvPr id="304" name="直線コネクタ 303">
          <a:extLst>
            <a:ext uri="{FF2B5EF4-FFF2-40B4-BE49-F238E27FC236}">
              <a16:creationId xmlns:a16="http://schemas.microsoft.com/office/drawing/2014/main" id="{DE67A3E8-DA37-42DF-80F4-CFEC82E60B93}"/>
            </a:ext>
          </a:extLst>
        </xdr:cNvPr>
        <xdr:cNvCxnSpPr/>
      </xdr:nvCxnSpPr>
      <xdr:spPr>
        <a:xfrm>
          <a:off x="3797300" y="14583592"/>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114663</xdr:rowOff>
    </xdr:from>
    <xdr:to>
      <xdr:col>15</xdr:col>
      <xdr:colOff>101600</xdr:colOff>
      <xdr:row>85</xdr:row>
      <xdr:rowOff>44813</xdr:rowOff>
    </xdr:to>
    <xdr:sp macro="" textlink="">
      <xdr:nvSpPr>
        <xdr:cNvPr id="305" name="楕円 304">
          <a:extLst>
            <a:ext uri="{FF2B5EF4-FFF2-40B4-BE49-F238E27FC236}">
              <a16:creationId xmlns:a16="http://schemas.microsoft.com/office/drawing/2014/main" id="{ED8F1DEA-FB87-4C92-9114-FCCB1F021FDD}"/>
            </a:ext>
          </a:extLst>
        </xdr:cNvPr>
        <xdr:cNvSpPr/>
      </xdr:nvSpPr>
      <xdr:spPr>
        <a:xfrm>
          <a:off x="2857500" y="1451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165463</xdr:rowOff>
    </xdr:from>
    <xdr:to>
      <xdr:col>19</xdr:col>
      <xdr:colOff>177800</xdr:colOff>
      <xdr:row>85</xdr:row>
      <xdr:rowOff>10342</xdr:rowOff>
    </xdr:to>
    <xdr:cxnSp macro="">
      <xdr:nvCxnSpPr>
        <xdr:cNvPr id="306" name="直線コネクタ 305">
          <a:extLst>
            <a:ext uri="{FF2B5EF4-FFF2-40B4-BE49-F238E27FC236}">
              <a16:creationId xmlns:a16="http://schemas.microsoft.com/office/drawing/2014/main" id="{86D18E35-66E0-4FAB-9D9B-966E5F2DF844}"/>
            </a:ext>
          </a:extLst>
        </xdr:cNvPr>
        <xdr:cNvCxnSpPr/>
      </xdr:nvCxnSpPr>
      <xdr:spPr>
        <a:xfrm>
          <a:off x="2908300" y="1456726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148952</xdr:rowOff>
    </xdr:from>
    <xdr:to>
      <xdr:col>10</xdr:col>
      <xdr:colOff>165100</xdr:colOff>
      <xdr:row>84</xdr:row>
      <xdr:rowOff>79102</xdr:rowOff>
    </xdr:to>
    <xdr:sp macro="" textlink="">
      <xdr:nvSpPr>
        <xdr:cNvPr id="307" name="楕円 306">
          <a:extLst>
            <a:ext uri="{FF2B5EF4-FFF2-40B4-BE49-F238E27FC236}">
              <a16:creationId xmlns:a16="http://schemas.microsoft.com/office/drawing/2014/main" id="{56D65438-8E25-4CE5-BCDD-B1D7422B0C0A}"/>
            </a:ext>
          </a:extLst>
        </xdr:cNvPr>
        <xdr:cNvSpPr/>
      </xdr:nvSpPr>
      <xdr:spPr>
        <a:xfrm>
          <a:off x="1968500" y="1437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28302</xdr:rowOff>
    </xdr:from>
    <xdr:to>
      <xdr:col>15</xdr:col>
      <xdr:colOff>50800</xdr:colOff>
      <xdr:row>84</xdr:row>
      <xdr:rowOff>165463</xdr:rowOff>
    </xdr:to>
    <xdr:cxnSp macro="">
      <xdr:nvCxnSpPr>
        <xdr:cNvPr id="308" name="直線コネクタ 307">
          <a:extLst>
            <a:ext uri="{FF2B5EF4-FFF2-40B4-BE49-F238E27FC236}">
              <a16:creationId xmlns:a16="http://schemas.microsoft.com/office/drawing/2014/main" id="{7386EA8A-6084-4B49-A6F1-55852E4EC6CF}"/>
            </a:ext>
          </a:extLst>
        </xdr:cNvPr>
        <xdr:cNvCxnSpPr/>
      </xdr:nvCxnSpPr>
      <xdr:spPr>
        <a:xfrm>
          <a:off x="2019300" y="14430102"/>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108131</xdr:rowOff>
    </xdr:from>
    <xdr:to>
      <xdr:col>6</xdr:col>
      <xdr:colOff>38100</xdr:colOff>
      <xdr:row>84</xdr:row>
      <xdr:rowOff>38281</xdr:rowOff>
    </xdr:to>
    <xdr:sp macro="" textlink="">
      <xdr:nvSpPr>
        <xdr:cNvPr id="309" name="楕円 308">
          <a:extLst>
            <a:ext uri="{FF2B5EF4-FFF2-40B4-BE49-F238E27FC236}">
              <a16:creationId xmlns:a16="http://schemas.microsoft.com/office/drawing/2014/main" id="{4BFFE889-5D97-44DD-82C9-A1675E0B3204}"/>
            </a:ext>
          </a:extLst>
        </xdr:cNvPr>
        <xdr:cNvSpPr/>
      </xdr:nvSpPr>
      <xdr:spPr>
        <a:xfrm>
          <a:off x="1079500" y="1433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158931</xdr:rowOff>
    </xdr:from>
    <xdr:to>
      <xdr:col>10</xdr:col>
      <xdr:colOff>114300</xdr:colOff>
      <xdr:row>84</xdr:row>
      <xdr:rowOff>28302</xdr:rowOff>
    </xdr:to>
    <xdr:cxnSp macro="">
      <xdr:nvCxnSpPr>
        <xdr:cNvPr id="310" name="直線コネクタ 309">
          <a:extLst>
            <a:ext uri="{FF2B5EF4-FFF2-40B4-BE49-F238E27FC236}">
              <a16:creationId xmlns:a16="http://schemas.microsoft.com/office/drawing/2014/main" id="{4E8248FB-C999-4E45-919D-49782A54E5C4}"/>
            </a:ext>
          </a:extLst>
        </xdr:cNvPr>
        <xdr:cNvCxnSpPr/>
      </xdr:nvCxnSpPr>
      <xdr:spPr>
        <a:xfrm>
          <a:off x="1130300" y="14389281"/>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7F3A0DA7-2DA4-439A-9632-5919C692DAFB}"/>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484E4531-3F0B-407D-8049-827644FD073D}"/>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6BDECDA0-759A-499C-BE3D-083D84BBA408}"/>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109DAF63-AEF6-4201-A039-1C2891DCC325}"/>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52269</xdr:rowOff>
    </xdr:from>
    <xdr:ext cx="405111" cy="259045"/>
    <xdr:sp macro="" textlink="">
      <xdr:nvSpPr>
        <xdr:cNvPr id="315" name="n_1mainValue【公営住宅】&#10;有形固定資産減価償却率">
          <a:extLst>
            <a:ext uri="{FF2B5EF4-FFF2-40B4-BE49-F238E27FC236}">
              <a16:creationId xmlns:a16="http://schemas.microsoft.com/office/drawing/2014/main" id="{37574EF5-254A-4C18-A8EC-E458F318D3D8}"/>
            </a:ext>
          </a:extLst>
        </xdr:cNvPr>
        <xdr:cNvSpPr txBox="1"/>
      </xdr:nvSpPr>
      <xdr:spPr>
        <a:xfrm>
          <a:off x="3582044" y="1462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35940</xdr:rowOff>
    </xdr:from>
    <xdr:ext cx="405111" cy="259045"/>
    <xdr:sp macro="" textlink="">
      <xdr:nvSpPr>
        <xdr:cNvPr id="316" name="n_2mainValue【公営住宅】&#10;有形固定資産減価償却率">
          <a:extLst>
            <a:ext uri="{FF2B5EF4-FFF2-40B4-BE49-F238E27FC236}">
              <a16:creationId xmlns:a16="http://schemas.microsoft.com/office/drawing/2014/main" id="{27EF44CC-7C50-4ED5-B307-9D54E67D10A1}"/>
            </a:ext>
          </a:extLst>
        </xdr:cNvPr>
        <xdr:cNvSpPr txBox="1"/>
      </xdr:nvSpPr>
      <xdr:spPr>
        <a:xfrm>
          <a:off x="2705744" y="1460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70229</xdr:rowOff>
    </xdr:from>
    <xdr:ext cx="405111" cy="259045"/>
    <xdr:sp macro="" textlink="">
      <xdr:nvSpPr>
        <xdr:cNvPr id="317" name="n_3mainValue【公営住宅】&#10;有形固定資産減価償却率">
          <a:extLst>
            <a:ext uri="{FF2B5EF4-FFF2-40B4-BE49-F238E27FC236}">
              <a16:creationId xmlns:a16="http://schemas.microsoft.com/office/drawing/2014/main" id="{14F294CD-90EC-4FA0-996A-54426F590495}"/>
            </a:ext>
          </a:extLst>
        </xdr:cNvPr>
        <xdr:cNvSpPr txBox="1"/>
      </xdr:nvSpPr>
      <xdr:spPr>
        <a:xfrm>
          <a:off x="1816744" y="1447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29408</xdr:rowOff>
    </xdr:from>
    <xdr:ext cx="405111" cy="259045"/>
    <xdr:sp macro="" textlink="">
      <xdr:nvSpPr>
        <xdr:cNvPr id="318" name="n_4mainValue【公営住宅】&#10;有形固定資産減価償却率">
          <a:extLst>
            <a:ext uri="{FF2B5EF4-FFF2-40B4-BE49-F238E27FC236}">
              <a16:creationId xmlns:a16="http://schemas.microsoft.com/office/drawing/2014/main" id="{50FE2293-9E41-4F91-8E66-E781D79FEC4E}"/>
            </a:ext>
          </a:extLst>
        </xdr:cNvPr>
        <xdr:cNvSpPr txBox="1"/>
      </xdr:nvSpPr>
      <xdr:spPr>
        <a:xfrm>
          <a:off x="927744" y="1443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43070750-FD6F-400C-BC6D-D1494D6E48C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9712380-2773-413E-826C-6A5B7405E80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D6C892B8-DFB7-4AB5-881F-A20F144D17C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7185C884-6902-4FC8-93AE-76082BBF43D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EDFCFF50-41DD-48CC-B4A5-89E6DDD8A1C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855450AC-237A-4911-BD82-89F6B0153E7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E5859ACD-113F-4DCA-B98B-6350807C4A7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05EABAF-0D27-43C8-8DDC-AE277F9E1AC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96D06857-2C3C-4362-9AFA-73E4F26FE42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C929E37-A246-47C8-8631-5C53D7F1676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36C8D966-F231-47D3-B737-9CD24F96AB6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83853E6F-0ED8-4F05-BD75-CDE4ED79AD5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58360A4C-3310-427E-9D53-4C9454816DD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196DAEB6-3A83-45CE-8E29-C1BB4094AEB9}"/>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2146D1FE-7985-42CA-9EF4-4C59545B118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DEE2CA7B-5CA0-4331-B7ED-138C1F62E78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81776A86-E9D0-4DB2-9807-B046A96123C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89782DB4-5062-48E9-B236-F5CEC03B8EAA}"/>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33F8702E-54AB-43FD-AADB-382BAEEF14D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E52314ED-A714-4557-959D-A8A74FFE5B99}"/>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8A5E435-6482-4A05-8F56-C113B3A8C1C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4B35BC58-15C2-4AA5-A459-9BD41725BD0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ADBD3475-C5F8-486C-922C-44B5B57B7C0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AB7D5364-9E12-4361-9F02-3B5FF1F26416}"/>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0F0848ED-848C-4722-ACFB-D5150140CF85}"/>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A36C14BF-0F59-49C4-B1E6-EA6CD124729E}"/>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DF794E83-B8CA-4B27-8E6D-B9CE848C8ABA}"/>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6853FD47-5C0B-4734-8381-AFB4BF6F292E}"/>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7" name="【公営住宅】&#10;一人当たり面積平均値テキスト">
          <a:extLst>
            <a:ext uri="{FF2B5EF4-FFF2-40B4-BE49-F238E27FC236}">
              <a16:creationId xmlns:a16="http://schemas.microsoft.com/office/drawing/2014/main" id="{3CFBA29A-351A-409D-98ED-6E47875B2876}"/>
            </a:ext>
          </a:extLst>
        </xdr:cNvPr>
        <xdr:cNvSpPr txBox="1"/>
      </xdr:nvSpPr>
      <xdr:spPr>
        <a:xfrm>
          <a:off x="10515600" y="14620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24E4EE60-5573-4156-BB88-1A05C63A0CA5}"/>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07153BE6-5845-41AD-9F42-53D651006C1A}"/>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B9BADBD0-0130-41B5-AD25-E5F98A096D62}"/>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116ADB74-A321-4D73-80E2-5138AE4C00C3}"/>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9681D919-641A-4625-A0CF-F217EB022030}"/>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AAE2B57-81BE-48DE-BE1B-FB89B2E71A9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F4F7507-30B6-4F68-B316-9F435534A42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8163C5B-63FE-4333-8F4D-47FAADD1746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7AF8D1C-9885-4C63-9E58-70DA10281C7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D11DD9E-3131-4E83-A160-B20A4CEA024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21667</xdr:rowOff>
    </xdr:from>
    <xdr:to>
      <xdr:col>55</xdr:col>
      <xdr:colOff>50800</xdr:colOff>
      <xdr:row>85</xdr:row>
      <xdr:rowOff>123267</xdr:rowOff>
    </xdr:to>
    <xdr:sp macro="" textlink="">
      <xdr:nvSpPr>
        <xdr:cNvPr id="358" name="楕円 357">
          <a:extLst>
            <a:ext uri="{FF2B5EF4-FFF2-40B4-BE49-F238E27FC236}">
              <a16:creationId xmlns:a16="http://schemas.microsoft.com/office/drawing/2014/main" id="{A10CA5FF-6032-41B2-9C97-9147C500C843}"/>
            </a:ext>
          </a:extLst>
        </xdr:cNvPr>
        <xdr:cNvSpPr/>
      </xdr:nvSpPr>
      <xdr:spPr>
        <a:xfrm>
          <a:off x="10426700" y="1459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44544</xdr:rowOff>
    </xdr:from>
    <xdr:ext cx="469744" cy="259045"/>
    <xdr:sp macro="" textlink="">
      <xdr:nvSpPr>
        <xdr:cNvPr id="359" name="【公営住宅】&#10;一人当たり面積該当値テキスト">
          <a:extLst>
            <a:ext uri="{FF2B5EF4-FFF2-40B4-BE49-F238E27FC236}">
              <a16:creationId xmlns:a16="http://schemas.microsoft.com/office/drawing/2014/main" id="{CBB6467A-4D0C-4882-8805-E2003C7E2B5E}"/>
            </a:ext>
          </a:extLst>
        </xdr:cNvPr>
        <xdr:cNvSpPr txBox="1"/>
      </xdr:nvSpPr>
      <xdr:spPr>
        <a:xfrm>
          <a:off x="10515600" y="1444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29172</xdr:rowOff>
    </xdr:from>
    <xdr:to>
      <xdr:col>50</xdr:col>
      <xdr:colOff>165100</xdr:colOff>
      <xdr:row>85</xdr:row>
      <xdr:rowOff>130772</xdr:rowOff>
    </xdr:to>
    <xdr:sp macro="" textlink="">
      <xdr:nvSpPr>
        <xdr:cNvPr id="360" name="楕円 359">
          <a:extLst>
            <a:ext uri="{FF2B5EF4-FFF2-40B4-BE49-F238E27FC236}">
              <a16:creationId xmlns:a16="http://schemas.microsoft.com/office/drawing/2014/main" id="{70C5CC14-7859-418D-88BB-1ADF5135CF8B}"/>
            </a:ext>
          </a:extLst>
        </xdr:cNvPr>
        <xdr:cNvSpPr/>
      </xdr:nvSpPr>
      <xdr:spPr>
        <a:xfrm>
          <a:off x="9588500" y="1460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72467</xdr:rowOff>
    </xdr:from>
    <xdr:to>
      <xdr:col>55</xdr:col>
      <xdr:colOff>0</xdr:colOff>
      <xdr:row>85</xdr:row>
      <xdr:rowOff>79972</xdr:rowOff>
    </xdr:to>
    <xdr:cxnSp macro="">
      <xdr:nvCxnSpPr>
        <xdr:cNvPr id="361" name="直線コネクタ 360">
          <a:extLst>
            <a:ext uri="{FF2B5EF4-FFF2-40B4-BE49-F238E27FC236}">
              <a16:creationId xmlns:a16="http://schemas.microsoft.com/office/drawing/2014/main" id="{1A2EEBCF-C288-4949-BE46-8298D54E0CFF}"/>
            </a:ext>
          </a:extLst>
        </xdr:cNvPr>
        <xdr:cNvCxnSpPr/>
      </xdr:nvCxnSpPr>
      <xdr:spPr>
        <a:xfrm flipV="1">
          <a:off x="9639300" y="14645717"/>
          <a:ext cx="838200" cy="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34162</xdr:rowOff>
    </xdr:from>
    <xdr:to>
      <xdr:col>46</xdr:col>
      <xdr:colOff>38100</xdr:colOff>
      <xdr:row>85</xdr:row>
      <xdr:rowOff>135762</xdr:rowOff>
    </xdr:to>
    <xdr:sp macro="" textlink="">
      <xdr:nvSpPr>
        <xdr:cNvPr id="362" name="楕円 361">
          <a:extLst>
            <a:ext uri="{FF2B5EF4-FFF2-40B4-BE49-F238E27FC236}">
              <a16:creationId xmlns:a16="http://schemas.microsoft.com/office/drawing/2014/main" id="{7F0429C8-C899-4896-B4A8-31C1D0A448B5}"/>
            </a:ext>
          </a:extLst>
        </xdr:cNvPr>
        <xdr:cNvSpPr/>
      </xdr:nvSpPr>
      <xdr:spPr>
        <a:xfrm>
          <a:off x="8699500" y="1460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79972</xdr:rowOff>
    </xdr:from>
    <xdr:to>
      <xdr:col>50</xdr:col>
      <xdr:colOff>114300</xdr:colOff>
      <xdr:row>85</xdr:row>
      <xdr:rowOff>84962</xdr:rowOff>
    </xdr:to>
    <xdr:cxnSp macro="">
      <xdr:nvCxnSpPr>
        <xdr:cNvPr id="363" name="直線コネクタ 362">
          <a:extLst>
            <a:ext uri="{FF2B5EF4-FFF2-40B4-BE49-F238E27FC236}">
              <a16:creationId xmlns:a16="http://schemas.microsoft.com/office/drawing/2014/main" id="{2B74AB56-942F-47C3-B747-BB3332DB897E}"/>
            </a:ext>
          </a:extLst>
        </xdr:cNvPr>
        <xdr:cNvCxnSpPr/>
      </xdr:nvCxnSpPr>
      <xdr:spPr>
        <a:xfrm flipV="1">
          <a:off x="8750300" y="14653222"/>
          <a:ext cx="889000" cy="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42545</xdr:rowOff>
    </xdr:from>
    <xdr:to>
      <xdr:col>41</xdr:col>
      <xdr:colOff>101600</xdr:colOff>
      <xdr:row>85</xdr:row>
      <xdr:rowOff>144145</xdr:rowOff>
    </xdr:to>
    <xdr:sp macro="" textlink="">
      <xdr:nvSpPr>
        <xdr:cNvPr id="364" name="楕円 363">
          <a:extLst>
            <a:ext uri="{FF2B5EF4-FFF2-40B4-BE49-F238E27FC236}">
              <a16:creationId xmlns:a16="http://schemas.microsoft.com/office/drawing/2014/main" id="{86681598-48BC-451B-B0B4-3C8AFA4C6F5F}"/>
            </a:ext>
          </a:extLst>
        </xdr:cNvPr>
        <xdr:cNvSpPr/>
      </xdr:nvSpPr>
      <xdr:spPr>
        <a:xfrm>
          <a:off x="7810500" y="146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84962</xdr:rowOff>
    </xdr:from>
    <xdr:to>
      <xdr:col>45</xdr:col>
      <xdr:colOff>177800</xdr:colOff>
      <xdr:row>85</xdr:row>
      <xdr:rowOff>93345</xdr:rowOff>
    </xdr:to>
    <xdr:cxnSp macro="">
      <xdr:nvCxnSpPr>
        <xdr:cNvPr id="365" name="直線コネクタ 364">
          <a:extLst>
            <a:ext uri="{FF2B5EF4-FFF2-40B4-BE49-F238E27FC236}">
              <a16:creationId xmlns:a16="http://schemas.microsoft.com/office/drawing/2014/main" id="{CE24CC73-5CFD-4CC8-A29E-A3A4FFFC6128}"/>
            </a:ext>
          </a:extLst>
        </xdr:cNvPr>
        <xdr:cNvCxnSpPr/>
      </xdr:nvCxnSpPr>
      <xdr:spPr>
        <a:xfrm flipV="1">
          <a:off x="7861300" y="14658212"/>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47461</xdr:rowOff>
    </xdr:from>
    <xdr:to>
      <xdr:col>36</xdr:col>
      <xdr:colOff>165100</xdr:colOff>
      <xdr:row>85</xdr:row>
      <xdr:rowOff>149061</xdr:rowOff>
    </xdr:to>
    <xdr:sp macro="" textlink="">
      <xdr:nvSpPr>
        <xdr:cNvPr id="366" name="楕円 365">
          <a:extLst>
            <a:ext uri="{FF2B5EF4-FFF2-40B4-BE49-F238E27FC236}">
              <a16:creationId xmlns:a16="http://schemas.microsoft.com/office/drawing/2014/main" id="{9A92D0B8-3790-4992-B172-5191B6AED836}"/>
            </a:ext>
          </a:extLst>
        </xdr:cNvPr>
        <xdr:cNvSpPr/>
      </xdr:nvSpPr>
      <xdr:spPr>
        <a:xfrm>
          <a:off x="6921500" y="1462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93345</xdr:rowOff>
    </xdr:from>
    <xdr:to>
      <xdr:col>41</xdr:col>
      <xdr:colOff>50800</xdr:colOff>
      <xdr:row>85</xdr:row>
      <xdr:rowOff>98261</xdr:rowOff>
    </xdr:to>
    <xdr:cxnSp macro="">
      <xdr:nvCxnSpPr>
        <xdr:cNvPr id="367" name="直線コネクタ 366">
          <a:extLst>
            <a:ext uri="{FF2B5EF4-FFF2-40B4-BE49-F238E27FC236}">
              <a16:creationId xmlns:a16="http://schemas.microsoft.com/office/drawing/2014/main" id="{E4B07B27-3228-4FC6-B39D-DC8EE6A84B77}"/>
            </a:ext>
          </a:extLst>
        </xdr:cNvPr>
        <xdr:cNvCxnSpPr/>
      </xdr:nvCxnSpPr>
      <xdr:spPr>
        <a:xfrm flipV="1">
          <a:off x="6972300" y="14666595"/>
          <a:ext cx="8890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68" name="n_1aveValue【公営住宅】&#10;一人当たり面積">
          <a:extLst>
            <a:ext uri="{FF2B5EF4-FFF2-40B4-BE49-F238E27FC236}">
              <a16:creationId xmlns:a16="http://schemas.microsoft.com/office/drawing/2014/main" id="{00AAB6CA-3B55-4272-A85A-88AF65F14C20}"/>
            </a:ext>
          </a:extLst>
        </xdr:cNvPr>
        <xdr:cNvSpPr txBox="1"/>
      </xdr:nvSpPr>
      <xdr:spPr>
        <a:xfrm>
          <a:off x="9391727" y="1473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a:extLst>
            <a:ext uri="{FF2B5EF4-FFF2-40B4-BE49-F238E27FC236}">
              <a16:creationId xmlns:a16="http://schemas.microsoft.com/office/drawing/2014/main" id="{662B71D9-419C-439D-B0FB-317C7CA88A8A}"/>
            </a:ext>
          </a:extLst>
        </xdr:cNvPr>
        <xdr:cNvSpPr txBox="1"/>
      </xdr:nvSpPr>
      <xdr:spPr>
        <a:xfrm>
          <a:off x="8515427" y="1475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70" name="n_3aveValue【公営住宅】&#10;一人当たり面積">
          <a:extLst>
            <a:ext uri="{FF2B5EF4-FFF2-40B4-BE49-F238E27FC236}">
              <a16:creationId xmlns:a16="http://schemas.microsoft.com/office/drawing/2014/main" id="{A4D3770D-BC10-4917-8D0E-71E716682252}"/>
            </a:ext>
          </a:extLst>
        </xdr:cNvPr>
        <xdr:cNvSpPr txBox="1"/>
      </xdr:nvSpPr>
      <xdr:spPr>
        <a:xfrm>
          <a:off x="7626427" y="1474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4475</xdr:rowOff>
    </xdr:from>
    <xdr:ext cx="469744" cy="259045"/>
    <xdr:sp macro="" textlink="">
      <xdr:nvSpPr>
        <xdr:cNvPr id="371" name="n_4aveValue【公営住宅】&#10;一人当たり面積">
          <a:extLst>
            <a:ext uri="{FF2B5EF4-FFF2-40B4-BE49-F238E27FC236}">
              <a16:creationId xmlns:a16="http://schemas.microsoft.com/office/drawing/2014/main" id="{ECF786AC-1950-409C-B54A-E4B0A9FFCD44}"/>
            </a:ext>
          </a:extLst>
        </xdr:cNvPr>
        <xdr:cNvSpPr txBox="1"/>
      </xdr:nvSpPr>
      <xdr:spPr>
        <a:xfrm>
          <a:off x="6737427" y="1474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147299</xdr:rowOff>
    </xdr:from>
    <xdr:ext cx="469744" cy="259045"/>
    <xdr:sp macro="" textlink="">
      <xdr:nvSpPr>
        <xdr:cNvPr id="372" name="n_1mainValue【公営住宅】&#10;一人当たり面積">
          <a:extLst>
            <a:ext uri="{FF2B5EF4-FFF2-40B4-BE49-F238E27FC236}">
              <a16:creationId xmlns:a16="http://schemas.microsoft.com/office/drawing/2014/main" id="{77B4A17F-3024-492C-80BC-67BC626E35C6}"/>
            </a:ext>
          </a:extLst>
        </xdr:cNvPr>
        <xdr:cNvSpPr txBox="1"/>
      </xdr:nvSpPr>
      <xdr:spPr>
        <a:xfrm>
          <a:off x="9391727" y="14377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152289</xdr:rowOff>
    </xdr:from>
    <xdr:ext cx="469744" cy="259045"/>
    <xdr:sp macro="" textlink="">
      <xdr:nvSpPr>
        <xdr:cNvPr id="373" name="n_2mainValue【公営住宅】&#10;一人当たり面積">
          <a:extLst>
            <a:ext uri="{FF2B5EF4-FFF2-40B4-BE49-F238E27FC236}">
              <a16:creationId xmlns:a16="http://schemas.microsoft.com/office/drawing/2014/main" id="{28B8CA8D-8BE8-44A6-9116-1E1AD12A5FC9}"/>
            </a:ext>
          </a:extLst>
        </xdr:cNvPr>
        <xdr:cNvSpPr txBox="1"/>
      </xdr:nvSpPr>
      <xdr:spPr>
        <a:xfrm>
          <a:off x="8515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160672</xdr:rowOff>
    </xdr:from>
    <xdr:ext cx="469744" cy="259045"/>
    <xdr:sp macro="" textlink="">
      <xdr:nvSpPr>
        <xdr:cNvPr id="374" name="n_3mainValue【公営住宅】&#10;一人当たり面積">
          <a:extLst>
            <a:ext uri="{FF2B5EF4-FFF2-40B4-BE49-F238E27FC236}">
              <a16:creationId xmlns:a16="http://schemas.microsoft.com/office/drawing/2014/main" id="{1540213B-D38C-422B-9F4D-57674473076C}"/>
            </a:ext>
          </a:extLst>
        </xdr:cNvPr>
        <xdr:cNvSpPr txBox="1"/>
      </xdr:nvSpPr>
      <xdr:spPr>
        <a:xfrm>
          <a:off x="7626427" y="1439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165588</xdr:rowOff>
    </xdr:from>
    <xdr:ext cx="469744" cy="259045"/>
    <xdr:sp macro="" textlink="">
      <xdr:nvSpPr>
        <xdr:cNvPr id="375" name="n_4mainValue【公営住宅】&#10;一人当たり面積">
          <a:extLst>
            <a:ext uri="{FF2B5EF4-FFF2-40B4-BE49-F238E27FC236}">
              <a16:creationId xmlns:a16="http://schemas.microsoft.com/office/drawing/2014/main" id="{F9041CE9-56C9-4B23-A9E2-0EB9DDB6330C}"/>
            </a:ext>
          </a:extLst>
        </xdr:cNvPr>
        <xdr:cNvSpPr txBox="1"/>
      </xdr:nvSpPr>
      <xdr:spPr>
        <a:xfrm>
          <a:off x="6737427" y="1439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1508C0C-66FD-4CC3-99A5-4107ED84C37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0AA79FC-FFC5-4BC8-869D-814AFED5392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9E813FF-728B-472E-86F4-441CD9F44E3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9629B3C-462E-47C1-B9D7-B23BFF447A8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5515965-6FE2-4CFE-8C0A-B517D3FA964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C347376-5F0F-4560-A039-C17CD2FF648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28AD1DB-911F-42BE-AAE2-D0DCE14508A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6601092-306C-452B-A604-22763A855E8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C37177C9-2FBC-48CB-8FA1-0E25444B811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4A5DBA13-A0CB-4FEF-8DEA-0F5ADAB22C3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54642828-08A9-4796-B58A-9472A689933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D0D832B7-8117-4B22-8D70-13371AB439B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6A7ACA5A-6C68-466A-9555-2AF74DE07EB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E654DA2F-78B8-4EB4-B0FD-8046B84E535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3BE50AF4-A238-4373-8BA3-83A0DC7DC07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2835E07B-5655-43F1-8D78-30E1BD21C05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15612BBC-CBCD-454D-8304-914DEEE70D6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3114E76C-712E-4121-B4E5-A2BD6C1FC81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19116F45-B805-407A-AFC4-FE7C03E7B9D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46F42742-0EF0-42F3-9280-08C39A5DBD6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7AC34CF1-24A0-42B1-A6DD-064B905918D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6A1BD481-907C-4224-A6B6-44DBB0954F1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90D635F5-A250-4A0A-9541-D0C4D754945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B52B1F08-EE43-4F8D-9E37-526F819A908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742065E5-F11A-4A01-BD79-A37E8CFA331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30948F26-3EEB-4D33-8DF1-742A7B85ECE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C6ECD3A5-77A2-430F-BCD9-9570DD789F5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131A48D6-3EB0-4E95-B7CD-2FE7B2F255F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1E9DE036-E374-4380-B69A-93F2F56ADB6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71A6999F-4D64-450D-B27F-AC7CE293B83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7083DFA1-FC73-4494-809F-0248D019F41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AC307D2C-887A-49A3-9777-FF72C164A29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6A9452B4-F50C-42DA-BCDA-AD960768EED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8232DF8A-08B5-4740-BBFD-90A7D7B6C00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4358F6C8-BA51-4959-BB2E-4CF01371A00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31F02A47-75CA-4901-80A2-A8DE9426A5F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E3266EBB-70BF-4533-AD19-F466E5C9FE9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9E00AC52-672F-4750-857C-190BE70B69A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C6108973-E28E-430B-B293-75E55D1B8D5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797FF75A-6550-4F1B-9744-8EEFB5A435A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192E49E6-1CD3-49E1-8AF9-3DC7C5A39DA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DCFD9B3E-DCB9-4C18-8861-CF33CD5C38AA}"/>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7D4BFD82-6C72-44D0-B699-8A3E13C55BB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F9A41901-9F74-48BE-9463-E178707B44F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64A43116-2C1D-4055-B3A5-326914761C91}"/>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B5DA5059-E78C-493F-AEF2-3EF62721C9F5}"/>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FC29104B-0BCD-4D59-914D-296ACC3A8E48}"/>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85023E93-03F8-4414-84D1-04031D8FFF52}"/>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A48717BD-CF94-4835-AB17-EA397963C405}"/>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9D4C1925-49FA-4F18-A065-4DDF213713FD}"/>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2D135124-357D-4C6D-B2F2-FA0F57576CC1}"/>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27" name="フローチャート: 判断 426">
          <a:extLst>
            <a:ext uri="{FF2B5EF4-FFF2-40B4-BE49-F238E27FC236}">
              <a16:creationId xmlns:a16="http://schemas.microsoft.com/office/drawing/2014/main" id="{DBC301F6-2E3B-4DB1-A820-1B4DCD461BA1}"/>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E6F9146-FEA2-4242-91F0-E0D2DF8701A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B2F2286-549F-44AD-9601-B382F7C2E9E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3A1B6CB-01D4-4FDA-B2F4-837039A146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6486450-92A5-4888-B384-C6B43FEB913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8AA4228-0883-4A01-B2EB-3273D6D882B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38463</xdr:rowOff>
    </xdr:from>
    <xdr:to>
      <xdr:col>85</xdr:col>
      <xdr:colOff>177800</xdr:colOff>
      <xdr:row>40</xdr:row>
      <xdr:rowOff>140063</xdr:rowOff>
    </xdr:to>
    <xdr:sp macro="" textlink="">
      <xdr:nvSpPr>
        <xdr:cNvPr id="433" name="楕円 432">
          <a:extLst>
            <a:ext uri="{FF2B5EF4-FFF2-40B4-BE49-F238E27FC236}">
              <a16:creationId xmlns:a16="http://schemas.microsoft.com/office/drawing/2014/main" id="{765F341B-E050-4F53-9D51-8E05C4876E40}"/>
            </a:ext>
          </a:extLst>
        </xdr:cNvPr>
        <xdr:cNvSpPr/>
      </xdr:nvSpPr>
      <xdr:spPr>
        <a:xfrm>
          <a:off x="162687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16890</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5A69963E-942A-4D2D-9240-ED44682576BD}"/>
            </a:ext>
          </a:extLst>
        </xdr:cNvPr>
        <xdr:cNvSpPr txBox="1"/>
      </xdr:nvSpPr>
      <xdr:spPr>
        <a:xfrm>
          <a:off x="16357600" y="687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93980</xdr:rowOff>
    </xdr:from>
    <xdr:to>
      <xdr:col>81</xdr:col>
      <xdr:colOff>101600</xdr:colOff>
      <xdr:row>40</xdr:row>
      <xdr:rowOff>24130</xdr:rowOff>
    </xdr:to>
    <xdr:sp macro="" textlink="">
      <xdr:nvSpPr>
        <xdr:cNvPr id="435" name="楕円 434">
          <a:extLst>
            <a:ext uri="{FF2B5EF4-FFF2-40B4-BE49-F238E27FC236}">
              <a16:creationId xmlns:a16="http://schemas.microsoft.com/office/drawing/2014/main" id="{5105E32F-F044-4088-BB6A-D9438F6FD4D7}"/>
            </a:ext>
          </a:extLst>
        </xdr:cNvPr>
        <xdr:cNvSpPr/>
      </xdr:nvSpPr>
      <xdr:spPr>
        <a:xfrm>
          <a:off x="15430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144780</xdr:rowOff>
    </xdr:from>
    <xdr:to>
      <xdr:col>85</xdr:col>
      <xdr:colOff>127000</xdr:colOff>
      <xdr:row>40</xdr:row>
      <xdr:rowOff>89263</xdr:rowOff>
    </xdr:to>
    <xdr:cxnSp macro="">
      <xdr:nvCxnSpPr>
        <xdr:cNvPr id="436" name="直線コネクタ 435">
          <a:extLst>
            <a:ext uri="{FF2B5EF4-FFF2-40B4-BE49-F238E27FC236}">
              <a16:creationId xmlns:a16="http://schemas.microsoft.com/office/drawing/2014/main" id="{3CC6F21F-E20B-449E-B8B3-EE82D4C19D4F}"/>
            </a:ext>
          </a:extLst>
        </xdr:cNvPr>
        <xdr:cNvCxnSpPr/>
      </xdr:nvCxnSpPr>
      <xdr:spPr>
        <a:xfrm>
          <a:off x="15481300" y="6831330"/>
          <a:ext cx="838200" cy="1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113574</xdr:rowOff>
    </xdr:from>
    <xdr:to>
      <xdr:col>76</xdr:col>
      <xdr:colOff>165100</xdr:colOff>
      <xdr:row>40</xdr:row>
      <xdr:rowOff>43724</xdr:rowOff>
    </xdr:to>
    <xdr:sp macro="" textlink="">
      <xdr:nvSpPr>
        <xdr:cNvPr id="437" name="楕円 436">
          <a:extLst>
            <a:ext uri="{FF2B5EF4-FFF2-40B4-BE49-F238E27FC236}">
              <a16:creationId xmlns:a16="http://schemas.microsoft.com/office/drawing/2014/main" id="{E9C6885C-E22B-4DB6-93AD-88C189640187}"/>
            </a:ext>
          </a:extLst>
        </xdr:cNvPr>
        <xdr:cNvSpPr/>
      </xdr:nvSpPr>
      <xdr:spPr>
        <a:xfrm>
          <a:off x="14541500" y="680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144780</xdr:rowOff>
    </xdr:from>
    <xdr:to>
      <xdr:col>81</xdr:col>
      <xdr:colOff>50800</xdr:colOff>
      <xdr:row>39</xdr:row>
      <xdr:rowOff>164374</xdr:rowOff>
    </xdr:to>
    <xdr:cxnSp macro="">
      <xdr:nvCxnSpPr>
        <xdr:cNvPr id="438" name="直線コネクタ 437">
          <a:extLst>
            <a:ext uri="{FF2B5EF4-FFF2-40B4-BE49-F238E27FC236}">
              <a16:creationId xmlns:a16="http://schemas.microsoft.com/office/drawing/2014/main" id="{EF97CA18-B78E-45F6-98A1-85D369461B54}"/>
            </a:ext>
          </a:extLst>
        </xdr:cNvPr>
        <xdr:cNvCxnSpPr/>
      </xdr:nvCxnSpPr>
      <xdr:spPr>
        <a:xfrm flipV="1">
          <a:off x="14592300" y="683133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90715</xdr:rowOff>
    </xdr:from>
    <xdr:to>
      <xdr:col>72</xdr:col>
      <xdr:colOff>38100</xdr:colOff>
      <xdr:row>40</xdr:row>
      <xdr:rowOff>20865</xdr:rowOff>
    </xdr:to>
    <xdr:sp macro="" textlink="">
      <xdr:nvSpPr>
        <xdr:cNvPr id="439" name="楕円 438">
          <a:extLst>
            <a:ext uri="{FF2B5EF4-FFF2-40B4-BE49-F238E27FC236}">
              <a16:creationId xmlns:a16="http://schemas.microsoft.com/office/drawing/2014/main" id="{CD6937C0-FC76-4C45-9451-B03AE231E4B7}"/>
            </a:ext>
          </a:extLst>
        </xdr:cNvPr>
        <xdr:cNvSpPr/>
      </xdr:nvSpPr>
      <xdr:spPr>
        <a:xfrm>
          <a:off x="13652500" y="677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141515</xdr:rowOff>
    </xdr:from>
    <xdr:to>
      <xdr:col>76</xdr:col>
      <xdr:colOff>114300</xdr:colOff>
      <xdr:row>39</xdr:row>
      <xdr:rowOff>164374</xdr:rowOff>
    </xdr:to>
    <xdr:cxnSp macro="">
      <xdr:nvCxnSpPr>
        <xdr:cNvPr id="440" name="直線コネクタ 439">
          <a:extLst>
            <a:ext uri="{FF2B5EF4-FFF2-40B4-BE49-F238E27FC236}">
              <a16:creationId xmlns:a16="http://schemas.microsoft.com/office/drawing/2014/main" id="{59BAC7CA-0331-4D26-9646-E1BD4647CFD4}"/>
            </a:ext>
          </a:extLst>
        </xdr:cNvPr>
        <xdr:cNvCxnSpPr/>
      </xdr:nvCxnSpPr>
      <xdr:spPr>
        <a:xfrm>
          <a:off x="13703300" y="682806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100512</xdr:rowOff>
    </xdr:from>
    <xdr:to>
      <xdr:col>67</xdr:col>
      <xdr:colOff>101600</xdr:colOff>
      <xdr:row>40</xdr:row>
      <xdr:rowOff>30662</xdr:rowOff>
    </xdr:to>
    <xdr:sp macro="" textlink="">
      <xdr:nvSpPr>
        <xdr:cNvPr id="441" name="楕円 440">
          <a:extLst>
            <a:ext uri="{FF2B5EF4-FFF2-40B4-BE49-F238E27FC236}">
              <a16:creationId xmlns:a16="http://schemas.microsoft.com/office/drawing/2014/main" id="{655D52A0-5D28-4E8A-9053-4C283055C499}"/>
            </a:ext>
          </a:extLst>
        </xdr:cNvPr>
        <xdr:cNvSpPr/>
      </xdr:nvSpPr>
      <xdr:spPr>
        <a:xfrm>
          <a:off x="12763500" y="678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141515</xdr:rowOff>
    </xdr:from>
    <xdr:to>
      <xdr:col>71</xdr:col>
      <xdr:colOff>177800</xdr:colOff>
      <xdr:row>39</xdr:row>
      <xdr:rowOff>151312</xdr:rowOff>
    </xdr:to>
    <xdr:cxnSp macro="">
      <xdr:nvCxnSpPr>
        <xdr:cNvPr id="442" name="直線コネクタ 441">
          <a:extLst>
            <a:ext uri="{FF2B5EF4-FFF2-40B4-BE49-F238E27FC236}">
              <a16:creationId xmlns:a16="http://schemas.microsoft.com/office/drawing/2014/main" id="{E81F7548-9A35-43BE-AD10-65AFA8620B8D}"/>
            </a:ext>
          </a:extLst>
        </xdr:cNvPr>
        <xdr:cNvCxnSpPr/>
      </xdr:nvCxnSpPr>
      <xdr:spPr>
        <a:xfrm flipV="1">
          <a:off x="12814300" y="682806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26164FFC-F652-46F5-9B31-6F91730B5EDE}"/>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79218B9B-C050-4F57-8748-1A0BC78B5FB5}"/>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6C977A2A-784B-4357-859C-FD549671BC35}"/>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13FA59-983D-441A-A289-005D8C38A349}"/>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15257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BC92636B-946B-4687-9055-F4F70A42252D}"/>
            </a:ext>
          </a:extLst>
        </xdr:cNvPr>
        <xdr:cNvSpPr txBox="1"/>
      </xdr:nvSpPr>
      <xdr:spPr>
        <a:xfrm>
          <a:off x="152660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34851</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3F4A0629-EA92-4868-9116-E30431854EE6}"/>
            </a:ext>
          </a:extLst>
        </xdr:cNvPr>
        <xdr:cNvSpPr txBox="1"/>
      </xdr:nvSpPr>
      <xdr:spPr>
        <a:xfrm>
          <a:off x="14389744" y="689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11992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9DBD736B-C8D1-4208-9077-905E23E45965}"/>
            </a:ext>
          </a:extLst>
        </xdr:cNvPr>
        <xdr:cNvSpPr txBox="1"/>
      </xdr:nvSpPr>
      <xdr:spPr>
        <a:xfrm>
          <a:off x="13500744" y="68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21789</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534A8325-580C-4B17-901A-269B59B96123}"/>
            </a:ext>
          </a:extLst>
        </xdr:cNvPr>
        <xdr:cNvSpPr txBox="1"/>
      </xdr:nvSpPr>
      <xdr:spPr>
        <a:xfrm>
          <a:off x="12611744" y="687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1A51C332-9760-41A1-8BC8-FF780244638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CB97AF3F-C106-48DF-9C95-33447EA33B6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F0E50E11-97F1-42A9-A04D-7A93116B309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FEDC8157-A2B9-4289-9C63-185943E798C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BEFE5174-9BFE-4397-9D95-3F881D1BC4D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F6483951-ABF0-477C-A529-E52D8B54880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DB2B6E67-913A-4E99-AD0F-C1CC02935F4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C19FCB51-AD97-4777-9CBD-F63F65E3C55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660EBB52-260B-4F58-B103-C5CF75E0DC5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65DC9936-1710-4082-AD72-C0C1A9D7C76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65DC60EE-D0D1-4F63-ADD2-3DE6C035DCBC}"/>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2FC67B63-059B-43D0-8091-D4012F615D4F}"/>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677BE190-1CA6-4990-899D-BBAE55DF645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BD05B2DC-DD38-4000-AC0C-6619C490BB7D}"/>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6845594F-2C95-490C-A09B-D7C57100F45A}"/>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3DDD1A3C-7E6F-4536-9BF0-AB84ED3D1D98}"/>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1C1789BE-333E-48F4-B33F-30F983D937A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3F8C738B-5393-4349-AB83-6E284EF2020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D21B226F-D1B1-4FE1-9B13-3D763D7DB95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850D3E25-720E-45D0-AFD5-28DCF2C61EF6}"/>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76E0EBE8-0B85-4388-81D2-54CCA282A28A}"/>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143CAEA5-EBDE-4032-B16E-206C733064A2}"/>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7294ED49-4422-4EDF-BBAC-44B9F584A067}"/>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64C736EC-AA1A-486D-AA65-13D26D285117}"/>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DA29A025-C43C-43F6-ACAD-43634FEAD7BA}"/>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A866B5FB-4FEC-4CE5-A286-99E8822DD445}"/>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BF721C40-39F6-460A-9B40-FA385E8C2496}"/>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5A971384-0A88-4494-81A6-23505ACEF62E}"/>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BAB0AE4A-B301-4571-85D4-33258F1C0891}"/>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480" name="フローチャート: 判断 479">
          <a:extLst>
            <a:ext uri="{FF2B5EF4-FFF2-40B4-BE49-F238E27FC236}">
              <a16:creationId xmlns:a16="http://schemas.microsoft.com/office/drawing/2014/main" id="{536BC245-4566-4FAF-B13D-FE1DB6DFACE1}"/>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B08410F0-83FF-4644-9ED1-2D31895FD76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A9A8E3B-A401-41FF-A089-A383C54F005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5264813-33CE-478A-AEAC-DA37FB97859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F65D75E-5116-4FBB-8E7C-85F5BA83D96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E63256C-399D-4B36-92AF-D24DE338CA0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102553</xdr:rowOff>
    </xdr:from>
    <xdr:to>
      <xdr:col>116</xdr:col>
      <xdr:colOff>114300</xdr:colOff>
      <xdr:row>39</xdr:row>
      <xdr:rowOff>32703</xdr:rowOff>
    </xdr:to>
    <xdr:sp macro="" textlink="">
      <xdr:nvSpPr>
        <xdr:cNvPr id="486" name="楕円 485">
          <a:extLst>
            <a:ext uri="{FF2B5EF4-FFF2-40B4-BE49-F238E27FC236}">
              <a16:creationId xmlns:a16="http://schemas.microsoft.com/office/drawing/2014/main" id="{C59323E8-A1A1-49F0-984C-85753EE1579F}"/>
            </a:ext>
          </a:extLst>
        </xdr:cNvPr>
        <xdr:cNvSpPr/>
      </xdr:nvSpPr>
      <xdr:spPr>
        <a:xfrm>
          <a:off x="22110700" y="661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125430</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82D85203-EEBD-4EC8-864F-B041C4A74EA3}"/>
            </a:ext>
          </a:extLst>
        </xdr:cNvPr>
        <xdr:cNvSpPr txBox="1"/>
      </xdr:nvSpPr>
      <xdr:spPr>
        <a:xfrm>
          <a:off x="22199600" y="6469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115697</xdr:rowOff>
    </xdr:from>
    <xdr:to>
      <xdr:col>112</xdr:col>
      <xdr:colOff>38100</xdr:colOff>
      <xdr:row>39</xdr:row>
      <xdr:rowOff>45847</xdr:rowOff>
    </xdr:to>
    <xdr:sp macro="" textlink="">
      <xdr:nvSpPr>
        <xdr:cNvPr id="488" name="楕円 487">
          <a:extLst>
            <a:ext uri="{FF2B5EF4-FFF2-40B4-BE49-F238E27FC236}">
              <a16:creationId xmlns:a16="http://schemas.microsoft.com/office/drawing/2014/main" id="{A15EA13D-5D22-4570-A00E-EF70784567A4}"/>
            </a:ext>
          </a:extLst>
        </xdr:cNvPr>
        <xdr:cNvSpPr/>
      </xdr:nvSpPr>
      <xdr:spPr>
        <a:xfrm>
          <a:off x="21272500" y="663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153353</xdr:rowOff>
    </xdr:from>
    <xdr:to>
      <xdr:col>116</xdr:col>
      <xdr:colOff>63500</xdr:colOff>
      <xdr:row>38</xdr:row>
      <xdr:rowOff>166497</xdr:rowOff>
    </xdr:to>
    <xdr:cxnSp macro="">
      <xdr:nvCxnSpPr>
        <xdr:cNvPr id="489" name="直線コネクタ 488">
          <a:extLst>
            <a:ext uri="{FF2B5EF4-FFF2-40B4-BE49-F238E27FC236}">
              <a16:creationId xmlns:a16="http://schemas.microsoft.com/office/drawing/2014/main" id="{1D9B5544-DA66-43A7-B5E0-1CD8E3E3129B}"/>
            </a:ext>
          </a:extLst>
        </xdr:cNvPr>
        <xdr:cNvCxnSpPr/>
      </xdr:nvCxnSpPr>
      <xdr:spPr>
        <a:xfrm flipV="1">
          <a:off x="21323300" y="6668453"/>
          <a:ext cx="83820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124841</xdr:rowOff>
    </xdr:from>
    <xdr:to>
      <xdr:col>107</xdr:col>
      <xdr:colOff>101600</xdr:colOff>
      <xdr:row>39</xdr:row>
      <xdr:rowOff>54991</xdr:rowOff>
    </xdr:to>
    <xdr:sp macro="" textlink="">
      <xdr:nvSpPr>
        <xdr:cNvPr id="490" name="楕円 489">
          <a:extLst>
            <a:ext uri="{FF2B5EF4-FFF2-40B4-BE49-F238E27FC236}">
              <a16:creationId xmlns:a16="http://schemas.microsoft.com/office/drawing/2014/main" id="{EE1EFD7F-2FF8-416F-AE0D-BB3CEC32483C}"/>
            </a:ext>
          </a:extLst>
        </xdr:cNvPr>
        <xdr:cNvSpPr/>
      </xdr:nvSpPr>
      <xdr:spPr>
        <a:xfrm>
          <a:off x="20383500" y="663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166497</xdr:rowOff>
    </xdr:from>
    <xdr:to>
      <xdr:col>111</xdr:col>
      <xdr:colOff>177800</xdr:colOff>
      <xdr:row>39</xdr:row>
      <xdr:rowOff>4191</xdr:rowOff>
    </xdr:to>
    <xdr:cxnSp macro="">
      <xdr:nvCxnSpPr>
        <xdr:cNvPr id="491" name="直線コネクタ 490">
          <a:extLst>
            <a:ext uri="{FF2B5EF4-FFF2-40B4-BE49-F238E27FC236}">
              <a16:creationId xmlns:a16="http://schemas.microsoft.com/office/drawing/2014/main" id="{FB7D0A07-F26E-4AC5-8034-D74D33734BA1}"/>
            </a:ext>
          </a:extLst>
        </xdr:cNvPr>
        <xdr:cNvCxnSpPr/>
      </xdr:nvCxnSpPr>
      <xdr:spPr>
        <a:xfrm flipV="1">
          <a:off x="20434300" y="6681597"/>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139700</xdr:rowOff>
    </xdr:from>
    <xdr:to>
      <xdr:col>102</xdr:col>
      <xdr:colOff>165100</xdr:colOff>
      <xdr:row>39</xdr:row>
      <xdr:rowOff>69850</xdr:rowOff>
    </xdr:to>
    <xdr:sp macro="" textlink="">
      <xdr:nvSpPr>
        <xdr:cNvPr id="492" name="楕円 491">
          <a:extLst>
            <a:ext uri="{FF2B5EF4-FFF2-40B4-BE49-F238E27FC236}">
              <a16:creationId xmlns:a16="http://schemas.microsoft.com/office/drawing/2014/main" id="{B0E52FC3-03B2-453B-AE7D-A0A2CECDA8B1}"/>
            </a:ext>
          </a:extLst>
        </xdr:cNvPr>
        <xdr:cNvSpPr/>
      </xdr:nvSpPr>
      <xdr:spPr>
        <a:xfrm>
          <a:off x="19494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4191</xdr:rowOff>
    </xdr:from>
    <xdr:to>
      <xdr:col>107</xdr:col>
      <xdr:colOff>50800</xdr:colOff>
      <xdr:row>39</xdr:row>
      <xdr:rowOff>19050</xdr:rowOff>
    </xdr:to>
    <xdr:cxnSp macro="">
      <xdr:nvCxnSpPr>
        <xdr:cNvPr id="493" name="直線コネクタ 492">
          <a:extLst>
            <a:ext uri="{FF2B5EF4-FFF2-40B4-BE49-F238E27FC236}">
              <a16:creationId xmlns:a16="http://schemas.microsoft.com/office/drawing/2014/main" id="{BDBA2784-D3F9-413F-AFCD-82AF1EC218E5}"/>
            </a:ext>
          </a:extLst>
        </xdr:cNvPr>
        <xdr:cNvCxnSpPr/>
      </xdr:nvCxnSpPr>
      <xdr:spPr>
        <a:xfrm flipV="1">
          <a:off x="19545300" y="6690741"/>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148272</xdr:rowOff>
    </xdr:from>
    <xdr:to>
      <xdr:col>98</xdr:col>
      <xdr:colOff>38100</xdr:colOff>
      <xdr:row>39</xdr:row>
      <xdr:rowOff>78422</xdr:rowOff>
    </xdr:to>
    <xdr:sp macro="" textlink="">
      <xdr:nvSpPr>
        <xdr:cNvPr id="494" name="楕円 493">
          <a:extLst>
            <a:ext uri="{FF2B5EF4-FFF2-40B4-BE49-F238E27FC236}">
              <a16:creationId xmlns:a16="http://schemas.microsoft.com/office/drawing/2014/main" id="{970868F1-6163-4913-A0B9-211E62DADBEA}"/>
            </a:ext>
          </a:extLst>
        </xdr:cNvPr>
        <xdr:cNvSpPr/>
      </xdr:nvSpPr>
      <xdr:spPr>
        <a:xfrm>
          <a:off x="18605500" y="666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19050</xdr:rowOff>
    </xdr:from>
    <xdr:to>
      <xdr:col>102</xdr:col>
      <xdr:colOff>114300</xdr:colOff>
      <xdr:row>39</xdr:row>
      <xdr:rowOff>27622</xdr:rowOff>
    </xdr:to>
    <xdr:cxnSp macro="">
      <xdr:nvCxnSpPr>
        <xdr:cNvPr id="495" name="直線コネクタ 494">
          <a:extLst>
            <a:ext uri="{FF2B5EF4-FFF2-40B4-BE49-F238E27FC236}">
              <a16:creationId xmlns:a16="http://schemas.microsoft.com/office/drawing/2014/main" id="{FB9A757A-712E-49A5-B87F-AAD131644FA5}"/>
            </a:ext>
          </a:extLst>
        </xdr:cNvPr>
        <xdr:cNvCxnSpPr/>
      </xdr:nvCxnSpPr>
      <xdr:spPr>
        <a:xfrm flipV="1">
          <a:off x="18656300" y="6705600"/>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AE59818E-11C1-41FF-BEBD-376036DE19A1}"/>
            </a:ext>
          </a:extLst>
        </xdr:cNvPr>
        <xdr:cNvSpPr txBox="1"/>
      </xdr:nvSpPr>
      <xdr:spPr>
        <a:xfrm>
          <a:off x="21075727" y="68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928B568F-2F33-4D84-94D4-3FA6A02BD88C}"/>
            </a:ext>
          </a:extLst>
        </xdr:cNvPr>
        <xdr:cNvSpPr txBox="1"/>
      </xdr:nvSpPr>
      <xdr:spPr>
        <a:xfrm>
          <a:off x="20199427" y="684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C7739198-27AD-4C60-90AE-3D754C08F120}"/>
            </a:ext>
          </a:extLst>
        </xdr:cNvPr>
        <xdr:cNvSpPr txBox="1"/>
      </xdr:nvSpPr>
      <xdr:spPr>
        <a:xfrm>
          <a:off x="19310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4398</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1EAF796E-0E53-466B-A1A3-9ABD4C47903C}"/>
            </a:ext>
          </a:extLst>
        </xdr:cNvPr>
        <xdr:cNvSpPr txBox="1"/>
      </xdr:nvSpPr>
      <xdr:spPr>
        <a:xfrm>
          <a:off x="18421427" y="686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62374</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FA976779-D446-427A-8E65-0AD4025E9619}"/>
            </a:ext>
          </a:extLst>
        </xdr:cNvPr>
        <xdr:cNvSpPr txBox="1"/>
      </xdr:nvSpPr>
      <xdr:spPr>
        <a:xfrm>
          <a:off x="21075727" y="6406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71518</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E59764ED-E910-4C7A-B1AC-A70D4A3BA075}"/>
            </a:ext>
          </a:extLst>
        </xdr:cNvPr>
        <xdr:cNvSpPr txBox="1"/>
      </xdr:nvSpPr>
      <xdr:spPr>
        <a:xfrm>
          <a:off x="20199427" y="641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86377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A1B6A4BF-2A9D-4796-9A77-3E4D2C8ABAA0}"/>
            </a:ext>
          </a:extLst>
        </xdr:cNvPr>
        <xdr:cNvSpPr txBox="1"/>
      </xdr:nvSpPr>
      <xdr:spPr>
        <a:xfrm>
          <a:off x="19310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94949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98921026-5C25-47A0-9E38-BF37410026C3}"/>
            </a:ext>
          </a:extLst>
        </xdr:cNvPr>
        <xdr:cNvSpPr txBox="1"/>
      </xdr:nvSpPr>
      <xdr:spPr>
        <a:xfrm>
          <a:off x="18421427" y="6438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E04CFA5B-5FBC-42A4-802D-6594DC708F5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680F6A7D-2E0F-40A3-9CA8-A57C00EF3AC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A7CCFE25-9402-4712-93ED-9D3DA7B4118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821B1247-7D8F-4C49-A83C-8AE3E4385EE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D4315CD1-39A7-4E7B-9F35-DEAA9E662F1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6C89FC0F-236A-42C8-BC23-56561874E3C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719CD260-6D30-4A01-891F-73CAA3BCC8C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C2A2E9C0-2191-49C7-A691-B65A95DFBFD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961463B2-B241-4149-A094-C93CF5A5135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CF26A26D-C0F8-46CE-8B92-7D6A1D4EA72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214148D8-F1D6-40A6-ABEF-B797BDA31C5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B26435F8-3C48-4699-A2BB-DC7AC4B6B45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E87D6608-C2A1-45D8-B1FF-E15D542912D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6DF56ED9-2556-4F3A-9014-5948B7A9164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3602A096-DB9C-473D-A588-DDB7433E7A0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B6152BC4-1BD6-4B48-84C3-C3D0B0A3E48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7C867993-A233-4D90-893C-AEAEF55D8E3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70C180EB-87C4-4142-9CBD-BD9C3214553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C3BB73DA-2D82-4525-AFA8-8B7A53F0A45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77889C12-F16B-4C99-A6F6-5A61273272E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CCA6009B-1D36-46BF-BF00-A48938424B4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D597F9DB-C4A5-4FCA-8A46-45AA36FC168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8BB9FE47-1918-4C98-BD03-0317AF66B761}"/>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486A2C22-D19B-4441-9EE9-8A1B999895C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7C768B2D-6827-414E-9DD2-E029E4BC814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91D9A501-A937-4270-9765-01DE20215D35}"/>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3B887ACB-6948-412E-8982-7D9D1FB67E7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F3FA85F2-603B-48B4-9555-8A771AB157CF}"/>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E229DAAD-7ABE-49C4-B606-CECBB30A8254}"/>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CA7355AF-6078-48EF-AA3D-0DFFE425B14A}"/>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E03F147C-C870-4694-BE29-E44016F63FF1}"/>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549C302C-BB93-4951-B7DE-A03728B0EB60}"/>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EE5E8BB5-7C1B-44EE-BB85-382159953D6E}"/>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AF295047-879E-4BCE-BE61-25A5211F3D5C}"/>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CBE6B8A3-FAF4-48E6-B32E-2CA6CE8E348D}"/>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39" name="フローチャート: 判断 538">
          <a:extLst>
            <a:ext uri="{FF2B5EF4-FFF2-40B4-BE49-F238E27FC236}">
              <a16:creationId xmlns:a16="http://schemas.microsoft.com/office/drawing/2014/main" id="{BDD1FF89-45BE-453F-ADA3-CE067D26C2BE}"/>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954236F-9897-4922-AD7F-46652BAB60C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A28BBD46-186E-4121-BA4C-1B6E5E3BA32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C02E0F6-8383-4813-8BC4-EC86B4B31B8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2EF6036-200C-4977-851F-5785F9C4263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9781ABD-457D-4480-A9D9-E532A061826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32476</xdr:rowOff>
    </xdr:from>
    <xdr:to>
      <xdr:col>85</xdr:col>
      <xdr:colOff>177800</xdr:colOff>
      <xdr:row>62</xdr:row>
      <xdr:rowOff>134076</xdr:rowOff>
    </xdr:to>
    <xdr:sp macro="" textlink="">
      <xdr:nvSpPr>
        <xdr:cNvPr id="545" name="楕円 544">
          <a:extLst>
            <a:ext uri="{FF2B5EF4-FFF2-40B4-BE49-F238E27FC236}">
              <a16:creationId xmlns:a16="http://schemas.microsoft.com/office/drawing/2014/main" id="{8C3449E8-B87F-40AF-BD7D-653A0019A5DC}"/>
            </a:ext>
          </a:extLst>
        </xdr:cNvPr>
        <xdr:cNvSpPr/>
      </xdr:nvSpPr>
      <xdr:spPr>
        <a:xfrm>
          <a:off x="162687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10903</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D778B029-A908-41E7-A8A7-272FF0AED092}"/>
            </a:ext>
          </a:extLst>
        </xdr:cNvPr>
        <xdr:cNvSpPr txBox="1"/>
      </xdr:nvSpPr>
      <xdr:spPr>
        <a:xfrm>
          <a:off x="16357600" y="1064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39007</xdr:rowOff>
    </xdr:from>
    <xdr:to>
      <xdr:col>81</xdr:col>
      <xdr:colOff>101600</xdr:colOff>
      <xdr:row>62</xdr:row>
      <xdr:rowOff>140607</xdr:rowOff>
    </xdr:to>
    <xdr:sp macro="" textlink="">
      <xdr:nvSpPr>
        <xdr:cNvPr id="547" name="楕円 546">
          <a:extLst>
            <a:ext uri="{FF2B5EF4-FFF2-40B4-BE49-F238E27FC236}">
              <a16:creationId xmlns:a16="http://schemas.microsoft.com/office/drawing/2014/main" id="{94F04261-1631-4B1B-8AE7-75F3CF5F4FBC}"/>
            </a:ext>
          </a:extLst>
        </xdr:cNvPr>
        <xdr:cNvSpPr/>
      </xdr:nvSpPr>
      <xdr:spPr>
        <a:xfrm>
          <a:off x="154305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83276</xdr:rowOff>
    </xdr:from>
    <xdr:to>
      <xdr:col>85</xdr:col>
      <xdr:colOff>127000</xdr:colOff>
      <xdr:row>62</xdr:row>
      <xdr:rowOff>89807</xdr:rowOff>
    </xdr:to>
    <xdr:cxnSp macro="">
      <xdr:nvCxnSpPr>
        <xdr:cNvPr id="548" name="直線コネクタ 547">
          <a:extLst>
            <a:ext uri="{FF2B5EF4-FFF2-40B4-BE49-F238E27FC236}">
              <a16:creationId xmlns:a16="http://schemas.microsoft.com/office/drawing/2014/main" id="{C8F88300-11B3-44C2-9D38-1CC3FE2F01B0}"/>
            </a:ext>
          </a:extLst>
        </xdr:cNvPr>
        <xdr:cNvCxnSpPr/>
      </xdr:nvCxnSpPr>
      <xdr:spPr>
        <a:xfrm flipV="1">
          <a:off x="15481300" y="1071317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132080</xdr:rowOff>
    </xdr:from>
    <xdr:to>
      <xdr:col>76</xdr:col>
      <xdr:colOff>165100</xdr:colOff>
      <xdr:row>62</xdr:row>
      <xdr:rowOff>62230</xdr:rowOff>
    </xdr:to>
    <xdr:sp macro="" textlink="">
      <xdr:nvSpPr>
        <xdr:cNvPr id="549" name="楕円 548">
          <a:extLst>
            <a:ext uri="{FF2B5EF4-FFF2-40B4-BE49-F238E27FC236}">
              <a16:creationId xmlns:a16="http://schemas.microsoft.com/office/drawing/2014/main" id="{38E29954-2B3D-4A27-A408-CCF6698E4437}"/>
            </a:ext>
          </a:extLst>
        </xdr:cNvPr>
        <xdr:cNvSpPr/>
      </xdr:nvSpPr>
      <xdr:spPr>
        <a:xfrm>
          <a:off x="14541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11430</xdr:rowOff>
    </xdr:from>
    <xdr:to>
      <xdr:col>81</xdr:col>
      <xdr:colOff>50800</xdr:colOff>
      <xdr:row>62</xdr:row>
      <xdr:rowOff>89807</xdr:rowOff>
    </xdr:to>
    <xdr:cxnSp macro="">
      <xdr:nvCxnSpPr>
        <xdr:cNvPr id="550" name="直線コネクタ 549">
          <a:extLst>
            <a:ext uri="{FF2B5EF4-FFF2-40B4-BE49-F238E27FC236}">
              <a16:creationId xmlns:a16="http://schemas.microsoft.com/office/drawing/2014/main" id="{AA616087-1AAB-4833-B772-FA4FB4046EED}"/>
            </a:ext>
          </a:extLst>
        </xdr:cNvPr>
        <xdr:cNvCxnSpPr/>
      </xdr:nvCxnSpPr>
      <xdr:spPr>
        <a:xfrm>
          <a:off x="14592300" y="10641330"/>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122283</xdr:rowOff>
    </xdr:from>
    <xdr:to>
      <xdr:col>72</xdr:col>
      <xdr:colOff>38100</xdr:colOff>
      <xdr:row>62</xdr:row>
      <xdr:rowOff>52433</xdr:rowOff>
    </xdr:to>
    <xdr:sp macro="" textlink="">
      <xdr:nvSpPr>
        <xdr:cNvPr id="551" name="楕円 550">
          <a:extLst>
            <a:ext uri="{FF2B5EF4-FFF2-40B4-BE49-F238E27FC236}">
              <a16:creationId xmlns:a16="http://schemas.microsoft.com/office/drawing/2014/main" id="{DD4241FC-2028-4B69-AA59-6F56F6F896E1}"/>
            </a:ext>
          </a:extLst>
        </xdr:cNvPr>
        <xdr:cNvSpPr/>
      </xdr:nvSpPr>
      <xdr:spPr>
        <a:xfrm>
          <a:off x="13652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1633</xdr:rowOff>
    </xdr:from>
    <xdr:to>
      <xdr:col>76</xdr:col>
      <xdr:colOff>114300</xdr:colOff>
      <xdr:row>62</xdr:row>
      <xdr:rowOff>11430</xdr:rowOff>
    </xdr:to>
    <xdr:cxnSp macro="">
      <xdr:nvCxnSpPr>
        <xdr:cNvPr id="552" name="直線コネクタ 551">
          <a:extLst>
            <a:ext uri="{FF2B5EF4-FFF2-40B4-BE49-F238E27FC236}">
              <a16:creationId xmlns:a16="http://schemas.microsoft.com/office/drawing/2014/main" id="{6D8D6A22-5476-434A-A300-039B188E2BE4}"/>
            </a:ext>
          </a:extLst>
        </xdr:cNvPr>
        <xdr:cNvCxnSpPr/>
      </xdr:nvCxnSpPr>
      <xdr:spPr>
        <a:xfrm>
          <a:off x="13703300" y="1063153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81462</xdr:rowOff>
    </xdr:from>
    <xdr:to>
      <xdr:col>67</xdr:col>
      <xdr:colOff>101600</xdr:colOff>
      <xdr:row>62</xdr:row>
      <xdr:rowOff>11612</xdr:rowOff>
    </xdr:to>
    <xdr:sp macro="" textlink="">
      <xdr:nvSpPr>
        <xdr:cNvPr id="553" name="楕円 552">
          <a:extLst>
            <a:ext uri="{FF2B5EF4-FFF2-40B4-BE49-F238E27FC236}">
              <a16:creationId xmlns:a16="http://schemas.microsoft.com/office/drawing/2014/main" id="{434CB67D-3C8A-4655-85FC-F42212111858}"/>
            </a:ext>
          </a:extLst>
        </xdr:cNvPr>
        <xdr:cNvSpPr/>
      </xdr:nvSpPr>
      <xdr:spPr>
        <a:xfrm>
          <a:off x="12763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132262</xdr:rowOff>
    </xdr:from>
    <xdr:to>
      <xdr:col>71</xdr:col>
      <xdr:colOff>177800</xdr:colOff>
      <xdr:row>62</xdr:row>
      <xdr:rowOff>1633</xdr:rowOff>
    </xdr:to>
    <xdr:cxnSp macro="">
      <xdr:nvCxnSpPr>
        <xdr:cNvPr id="554" name="直線コネクタ 553">
          <a:extLst>
            <a:ext uri="{FF2B5EF4-FFF2-40B4-BE49-F238E27FC236}">
              <a16:creationId xmlns:a16="http://schemas.microsoft.com/office/drawing/2014/main" id="{21F661CB-9ABA-47F6-BC6C-10A31F166D6A}"/>
            </a:ext>
          </a:extLst>
        </xdr:cNvPr>
        <xdr:cNvCxnSpPr/>
      </xdr:nvCxnSpPr>
      <xdr:spPr>
        <a:xfrm>
          <a:off x="12814300" y="1059071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5" name="n_1aveValue【学校施設】&#10;有形固定資産減価償却率">
          <a:extLst>
            <a:ext uri="{FF2B5EF4-FFF2-40B4-BE49-F238E27FC236}">
              <a16:creationId xmlns:a16="http://schemas.microsoft.com/office/drawing/2014/main" id="{A45E8092-6942-4152-9A3B-832C76DB6C7B}"/>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56" name="n_2aveValue【学校施設】&#10;有形固定資産減価償却率">
          <a:extLst>
            <a:ext uri="{FF2B5EF4-FFF2-40B4-BE49-F238E27FC236}">
              <a16:creationId xmlns:a16="http://schemas.microsoft.com/office/drawing/2014/main" id="{A4BBBC66-CACF-4D23-9B7E-5FB9C81509B5}"/>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57" name="n_3aveValue【学校施設】&#10;有形固定資産減価償却率">
          <a:extLst>
            <a:ext uri="{FF2B5EF4-FFF2-40B4-BE49-F238E27FC236}">
              <a16:creationId xmlns:a16="http://schemas.microsoft.com/office/drawing/2014/main" id="{A689E3ED-C603-4C28-9F6E-3F7D59CC418C}"/>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558" name="n_4aveValue【学校施設】&#10;有形固定資産減価償却率">
          <a:extLst>
            <a:ext uri="{FF2B5EF4-FFF2-40B4-BE49-F238E27FC236}">
              <a16:creationId xmlns:a16="http://schemas.microsoft.com/office/drawing/2014/main" id="{2B039BFB-B092-40A3-8F31-6F64B631D7F3}"/>
            </a:ext>
          </a:extLst>
        </xdr:cNvPr>
        <xdr:cNvSpPr txBox="1"/>
      </xdr:nvSpPr>
      <xdr:spPr>
        <a:xfrm>
          <a:off x="12611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131734</xdr:rowOff>
    </xdr:from>
    <xdr:ext cx="405111" cy="259045"/>
    <xdr:sp macro="" textlink="">
      <xdr:nvSpPr>
        <xdr:cNvPr id="559" name="n_1mainValue【学校施設】&#10;有形固定資産減価償却率">
          <a:extLst>
            <a:ext uri="{FF2B5EF4-FFF2-40B4-BE49-F238E27FC236}">
              <a16:creationId xmlns:a16="http://schemas.microsoft.com/office/drawing/2014/main" id="{1CCAA9AC-EC99-41AE-B38C-89F0515F7FBD}"/>
            </a:ext>
          </a:extLst>
        </xdr:cNvPr>
        <xdr:cNvSpPr txBox="1"/>
      </xdr:nvSpPr>
      <xdr:spPr>
        <a:xfrm>
          <a:off x="15266044"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53357</xdr:rowOff>
    </xdr:from>
    <xdr:ext cx="405111" cy="259045"/>
    <xdr:sp macro="" textlink="">
      <xdr:nvSpPr>
        <xdr:cNvPr id="560" name="n_2mainValue【学校施設】&#10;有形固定資産減価償却率">
          <a:extLst>
            <a:ext uri="{FF2B5EF4-FFF2-40B4-BE49-F238E27FC236}">
              <a16:creationId xmlns:a16="http://schemas.microsoft.com/office/drawing/2014/main" id="{8A2D69CE-3CF9-437F-88E8-410407D3E9BA}"/>
            </a:ext>
          </a:extLst>
        </xdr:cNvPr>
        <xdr:cNvSpPr txBox="1"/>
      </xdr:nvSpPr>
      <xdr:spPr>
        <a:xfrm>
          <a:off x="143897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43560</xdr:rowOff>
    </xdr:from>
    <xdr:ext cx="405111" cy="259045"/>
    <xdr:sp macro="" textlink="">
      <xdr:nvSpPr>
        <xdr:cNvPr id="561" name="n_3mainValue【学校施設】&#10;有形固定資産減価償却率">
          <a:extLst>
            <a:ext uri="{FF2B5EF4-FFF2-40B4-BE49-F238E27FC236}">
              <a16:creationId xmlns:a16="http://schemas.microsoft.com/office/drawing/2014/main" id="{7639DACE-4C62-4DF9-9F44-E3D129818CE7}"/>
            </a:ext>
          </a:extLst>
        </xdr:cNvPr>
        <xdr:cNvSpPr txBox="1"/>
      </xdr:nvSpPr>
      <xdr:spPr>
        <a:xfrm>
          <a:off x="135007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2739</xdr:rowOff>
    </xdr:from>
    <xdr:ext cx="405111" cy="259045"/>
    <xdr:sp macro="" textlink="">
      <xdr:nvSpPr>
        <xdr:cNvPr id="562" name="n_4mainValue【学校施設】&#10;有形固定資産減価償却率">
          <a:extLst>
            <a:ext uri="{FF2B5EF4-FFF2-40B4-BE49-F238E27FC236}">
              <a16:creationId xmlns:a16="http://schemas.microsoft.com/office/drawing/2014/main" id="{7FACD921-8D0A-498C-B83A-1278C72D3071}"/>
            </a:ext>
          </a:extLst>
        </xdr:cNvPr>
        <xdr:cNvSpPr txBox="1"/>
      </xdr:nvSpPr>
      <xdr:spPr>
        <a:xfrm>
          <a:off x="12611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CB0952DD-8912-4D3F-B660-A0A6C8E81C3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B8378EC8-73B7-4F6F-975F-C06067F0214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73E98E72-BE5D-456E-8749-AA9E3CF983B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2B297154-08E5-4426-BA95-636E3E1FC4C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CEC985B5-E210-457E-AB22-00964102C0E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42E4D498-3F08-4727-9BC9-3D604BFF1D6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34B9D8A-B641-483D-B9C9-C053B84ADD0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20CED249-2BFA-42B8-857F-3E789C082B5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3E1DD0F7-591B-44BE-809D-AE5FB9D4B96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3169FA30-D0A8-46DD-A3DA-4ADB558489F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BEA8E7F1-E0B0-4459-96F7-040C1FA41845}"/>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8DAABB7C-E20E-43D0-8B51-17F29DB1FA6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C5D8D9B3-A5DB-4E60-9A3B-3A22323CB37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4BBDC20B-4FCC-447F-88C1-06366AA9A95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3C7C4658-5352-471A-B223-0A45F4B4323B}"/>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D6DBF73D-5750-436B-A33A-445FA4D96269}"/>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C8CE115E-0811-4CD0-AE0A-744F6366913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34917EB5-03DB-488A-8F01-9CC4647BFAF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0F6C73CC-63ED-405A-B96E-9B64714C7EF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C2728222-0796-49F3-9B22-74207F0BDAE2}"/>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956D3C32-CAEE-4DB5-85E1-862814FFC1B3}"/>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7ABF8359-6BF8-4054-9638-B7510ABD2791}"/>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4192FC05-FC1E-433C-B881-8C46F0CAF800}"/>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58821E49-3C3D-41C9-BDB5-8D49DF6B865F}"/>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9EBD7D50-B227-4743-831B-0D9DFE3A115D}"/>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D82C0286-A494-4310-8661-9A316E1F0F0B}"/>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33DAB5D5-9A4E-4D90-89AA-D4CF5F85ED61}"/>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80B13BB4-DA84-4AC7-943E-2C368C9CD695}"/>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B8D0D0D9-DA09-4538-914B-0AF492D02229}"/>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2" name="フローチャート: 判断 591">
          <a:extLst>
            <a:ext uri="{FF2B5EF4-FFF2-40B4-BE49-F238E27FC236}">
              <a16:creationId xmlns:a16="http://schemas.microsoft.com/office/drawing/2014/main" id="{A216F0DD-0E1D-4132-8302-1CA680961E02}"/>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247ED564-6B1C-45D1-9124-54EB09074AD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D8FFF215-F76D-4C84-8EB1-744254D50B2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ADBDE09A-8EE0-401E-9199-7F07C140846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837AA543-3F04-427C-B21A-8F0486632A2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43924DD-B715-4A8C-8EE8-7F3E95B823E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142653</xdr:rowOff>
    </xdr:from>
    <xdr:to>
      <xdr:col>116</xdr:col>
      <xdr:colOff>114300</xdr:colOff>
      <xdr:row>62</xdr:row>
      <xdr:rowOff>72803</xdr:rowOff>
    </xdr:to>
    <xdr:sp macro="" textlink="">
      <xdr:nvSpPr>
        <xdr:cNvPr id="598" name="楕円 597">
          <a:extLst>
            <a:ext uri="{FF2B5EF4-FFF2-40B4-BE49-F238E27FC236}">
              <a16:creationId xmlns:a16="http://schemas.microsoft.com/office/drawing/2014/main" id="{454652DF-D513-4273-AB19-D47125126EF6}"/>
            </a:ext>
          </a:extLst>
        </xdr:cNvPr>
        <xdr:cNvSpPr/>
      </xdr:nvSpPr>
      <xdr:spPr>
        <a:xfrm>
          <a:off x="22110700" y="1060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121080</xdr:rowOff>
    </xdr:from>
    <xdr:ext cx="469744" cy="259045"/>
    <xdr:sp macro="" textlink="">
      <xdr:nvSpPr>
        <xdr:cNvPr id="599" name="【学校施設】&#10;一人当たり面積該当値テキスト">
          <a:extLst>
            <a:ext uri="{FF2B5EF4-FFF2-40B4-BE49-F238E27FC236}">
              <a16:creationId xmlns:a16="http://schemas.microsoft.com/office/drawing/2014/main" id="{5A380CB0-02ED-4FA2-A7D9-C930D9273B6C}"/>
            </a:ext>
          </a:extLst>
        </xdr:cNvPr>
        <xdr:cNvSpPr txBox="1"/>
      </xdr:nvSpPr>
      <xdr:spPr>
        <a:xfrm>
          <a:off x="22199600" y="1057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149968</xdr:rowOff>
    </xdr:from>
    <xdr:to>
      <xdr:col>112</xdr:col>
      <xdr:colOff>38100</xdr:colOff>
      <xdr:row>62</xdr:row>
      <xdr:rowOff>80118</xdr:rowOff>
    </xdr:to>
    <xdr:sp macro="" textlink="">
      <xdr:nvSpPr>
        <xdr:cNvPr id="600" name="楕円 599">
          <a:extLst>
            <a:ext uri="{FF2B5EF4-FFF2-40B4-BE49-F238E27FC236}">
              <a16:creationId xmlns:a16="http://schemas.microsoft.com/office/drawing/2014/main" id="{4F927DDC-16E4-4E32-918A-989F4A5A4D84}"/>
            </a:ext>
          </a:extLst>
        </xdr:cNvPr>
        <xdr:cNvSpPr/>
      </xdr:nvSpPr>
      <xdr:spPr>
        <a:xfrm>
          <a:off x="21272500" y="1060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22003</xdr:rowOff>
    </xdr:from>
    <xdr:to>
      <xdr:col>116</xdr:col>
      <xdr:colOff>63500</xdr:colOff>
      <xdr:row>62</xdr:row>
      <xdr:rowOff>29318</xdr:rowOff>
    </xdr:to>
    <xdr:cxnSp macro="">
      <xdr:nvCxnSpPr>
        <xdr:cNvPr id="601" name="直線コネクタ 600">
          <a:extLst>
            <a:ext uri="{FF2B5EF4-FFF2-40B4-BE49-F238E27FC236}">
              <a16:creationId xmlns:a16="http://schemas.microsoft.com/office/drawing/2014/main" id="{A21D51F3-89B8-44F0-B644-01B1A6B92A04}"/>
            </a:ext>
          </a:extLst>
        </xdr:cNvPr>
        <xdr:cNvCxnSpPr/>
      </xdr:nvCxnSpPr>
      <xdr:spPr>
        <a:xfrm flipV="1">
          <a:off x="21323300" y="10651903"/>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154825</xdr:rowOff>
    </xdr:from>
    <xdr:to>
      <xdr:col>107</xdr:col>
      <xdr:colOff>101600</xdr:colOff>
      <xdr:row>62</xdr:row>
      <xdr:rowOff>84975</xdr:rowOff>
    </xdr:to>
    <xdr:sp macro="" textlink="">
      <xdr:nvSpPr>
        <xdr:cNvPr id="602" name="楕円 601">
          <a:extLst>
            <a:ext uri="{FF2B5EF4-FFF2-40B4-BE49-F238E27FC236}">
              <a16:creationId xmlns:a16="http://schemas.microsoft.com/office/drawing/2014/main" id="{835E9C3D-1B64-4E49-9FC3-4CC1FF420FC7}"/>
            </a:ext>
          </a:extLst>
        </xdr:cNvPr>
        <xdr:cNvSpPr/>
      </xdr:nvSpPr>
      <xdr:spPr>
        <a:xfrm>
          <a:off x="20383500" y="1061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29318</xdr:rowOff>
    </xdr:from>
    <xdr:to>
      <xdr:col>111</xdr:col>
      <xdr:colOff>177800</xdr:colOff>
      <xdr:row>62</xdr:row>
      <xdr:rowOff>34175</xdr:rowOff>
    </xdr:to>
    <xdr:cxnSp macro="">
      <xdr:nvCxnSpPr>
        <xdr:cNvPr id="603" name="直線コネクタ 602">
          <a:extLst>
            <a:ext uri="{FF2B5EF4-FFF2-40B4-BE49-F238E27FC236}">
              <a16:creationId xmlns:a16="http://schemas.microsoft.com/office/drawing/2014/main" id="{F3E0AE21-B2A8-4F1A-AD02-5DF87B57DF8B}"/>
            </a:ext>
          </a:extLst>
        </xdr:cNvPr>
        <xdr:cNvCxnSpPr/>
      </xdr:nvCxnSpPr>
      <xdr:spPr>
        <a:xfrm flipV="1">
          <a:off x="20434300" y="10659218"/>
          <a:ext cx="889000" cy="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162941</xdr:rowOff>
    </xdr:from>
    <xdr:to>
      <xdr:col>102</xdr:col>
      <xdr:colOff>165100</xdr:colOff>
      <xdr:row>62</xdr:row>
      <xdr:rowOff>93091</xdr:rowOff>
    </xdr:to>
    <xdr:sp macro="" textlink="">
      <xdr:nvSpPr>
        <xdr:cNvPr id="604" name="楕円 603">
          <a:extLst>
            <a:ext uri="{FF2B5EF4-FFF2-40B4-BE49-F238E27FC236}">
              <a16:creationId xmlns:a16="http://schemas.microsoft.com/office/drawing/2014/main" id="{28064096-1C31-422F-9A44-F5FD5B5DCD10}"/>
            </a:ext>
          </a:extLst>
        </xdr:cNvPr>
        <xdr:cNvSpPr/>
      </xdr:nvSpPr>
      <xdr:spPr>
        <a:xfrm>
          <a:off x="19494500" y="1062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34175</xdr:rowOff>
    </xdr:from>
    <xdr:to>
      <xdr:col>107</xdr:col>
      <xdr:colOff>50800</xdr:colOff>
      <xdr:row>62</xdr:row>
      <xdr:rowOff>42291</xdr:rowOff>
    </xdr:to>
    <xdr:cxnSp macro="">
      <xdr:nvCxnSpPr>
        <xdr:cNvPr id="605" name="直線コネクタ 604">
          <a:extLst>
            <a:ext uri="{FF2B5EF4-FFF2-40B4-BE49-F238E27FC236}">
              <a16:creationId xmlns:a16="http://schemas.microsoft.com/office/drawing/2014/main" id="{88C70C50-EF0A-47E9-94E1-A222081F2164}"/>
            </a:ext>
          </a:extLst>
        </xdr:cNvPr>
        <xdr:cNvCxnSpPr/>
      </xdr:nvCxnSpPr>
      <xdr:spPr>
        <a:xfrm flipV="1">
          <a:off x="19545300" y="10664075"/>
          <a:ext cx="889000" cy="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167684</xdr:rowOff>
    </xdr:from>
    <xdr:to>
      <xdr:col>98</xdr:col>
      <xdr:colOff>38100</xdr:colOff>
      <xdr:row>62</xdr:row>
      <xdr:rowOff>97834</xdr:rowOff>
    </xdr:to>
    <xdr:sp macro="" textlink="">
      <xdr:nvSpPr>
        <xdr:cNvPr id="606" name="楕円 605">
          <a:extLst>
            <a:ext uri="{FF2B5EF4-FFF2-40B4-BE49-F238E27FC236}">
              <a16:creationId xmlns:a16="http://schemas.microsoft.com/office/drawing/2014/main" id="{C10327CD-26A8-49B3-B49E-17B365736275}"/>
            </a:ext>
          </a:extLst>
        </xdr:cNvPr>
        <xdr:cNvSpPr/>
      </xdr:nvSpPr>
      <xdr:spPr>
        <a:xfrm>
          <a:off x="18605500" y="1062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42291</xdr:rowOff>
    </xdr:from>
    <xdr:to>
      <xdr:col>102</xdr:col>
      <xdr:colOff>114300</xdr:colOff>
      <xdr:row>62</xdr:row>
      <xdr:rowOff>47034</xdr:rowOff>
    </xdr:to>
    <xdr:cxnSp macro="">
      <xdr:nvCxnSpPr>
        <xdr:cNvPr id="607" name="直線コネクタ 606">
          <a:extLst>
            <a:ext uri="{FF2B5EF4-FFF2-40B4-BE49-F238E27FC236}">
              <a16:creationId xmlns:a16="http://schemas.microsoft.com/office/drawing/2014/main" id="{2BFC8BCC-E198-44A5-A9CC-1ECA6C759722}"/>
            </a:ext>
          </a:extLst>
        </xdr:cNvPr>
        <xdr:cNvCxnSpPr/>
      </xdr:nvCxnSpPr>
      <xdr:spPr>
        <a:xfrm flipV="1">
          <a:off x="18656300" y="10672191"/>
          <a:ext cx="889000" cy="4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786981CE-9FBE-4E7A-B0AC-3AE73E83178D}"/>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9B8B79D6-376A-4FC6-8D7F-A4982C5B6A3C}"/>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336DDE42-50BF-4BE7-BDE9-64EC83C0FE59}"/>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611" name="n_4aveValue【学校施設】&#10;一人当たり面積">
          <a:extLst>
            <a:ext uri="{FF2B5EF4-FFF2-40B4-BE49-F238E27FC236}">
              <a16:creationId xmlns:a16="http://schemas.microsoft.com/office/drawing/2014/main" id="{2D0547ED-77BA-4C10-B649-1D187355E0F0}"/>
            </a:ext>
          </a:extLst>
        </xdr:cNvPr>
        <xdr:cNvSpPr txBox="1"/>
      </xdr:nvSpPr>
      <xdr:spPr>
        <a:xfrm>
          <a:off x="18421427" y="103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71245</xdr:rowOff>
    </xdr:from>
    <xdr:ext cx="469744" cy="259045"/>
    <xdr:sp macro="" textlink="">
      <xdr:nvSpPr>
        <xdr:cNvPr id="612" name="n_1mainValue【学校施設】&#10;一人当たり面積">
          <a:extLst>
            <a:ext uri="{FF2B5EF4-FFF2-40B4-BE49-F238E27FC236}">
              <a16:creationId xmlns:a16="http://schemas.microsoft.com/office/drawing/2014/main" id="{05EE566E-53A8-4F12-B725-F4288DD8489A}"/>
            </a:ext>
          </a:extLst>
        </xdr:cNvPr>
        <xdr:cNvSpPr txBox="1"/>
      </xdr:nvSpPr>
      <xdr:spPr>
        <a:xfrm>
          <a:off x="21075727" y="1070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76102</xdr:rowOff>
    </xdr:from>
    <xdr:ext cx="469744" cy="259045"/>
    <xdr:sp macro="" textlink="">
      <xdr:nvSpPr>
        <xdr:cNvPr id="613" name="n_2mainValue【学校施設】&#10;一人当たり面積">
          <a:extLst>
            <a:ext uri="{FF2B5EF4-FFF2-40B4-BE49-F238E27FC236}">
              <a16:creationId xmlns:a16="http://schemas.microsoft.com/office/drawing/2014/main" id="{7FFF63A2-9CCB-4F36-8410-298B33F30C7A}"/>
            </a:ext>
          </a:extLst>
        </xdr:cNvPr>
        <xdr:cNvSpPr txBox="1"/>
      </xdr:nvSpPr>
      <xdr:spPr>
        <a:xfrm>
          <a:off x="20199427" y="1070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84218</xdr:rowOff>
    </xdr:from>
    <xdr:ext cx="469744" cy="259045"/>
    <xdr:sp macro="" textlink="">
      <xdr:nvSpPr>
        <xdr:cNvPr id="614" name="n_3mainValue【学校施設】&#10;一人当たり面積">
          <a:extLst>
            <a:ext uri="{FF2B5EF4-FFF2-40B4-BE49-F238E27FC236}">
              <a16:creationId xmlns:a16="http://schemas.microsoft.com/office/drawing/2014/main" id="{B0CE6F05-FA39-4D1E-B82A-AE9EE5B00C10}"/>
            </a:ext>
          </a:extLst>
        </xdr:cNvPr>
        <xdr:cNvSpPr txBox="1"/>
      </xdr:nvSpPr>
      <xdr:spPr>
        <a:xfrm>
          <a:off x="19310427" y="1071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88961</xdr:rowOff>
    </xdr:from>
    <xdr:ext cx="469744" cy="259045"/>
    <xdr:sp macro="" textlink="">
      <xdr:nvSpPr>
        <xdr:cNvPr id="615" name="n_4mainValue【学校施設】&#10;一人当たり面積">
          <a:extLst>
            <a:ext uri="{FF2B5EF4-FFF2-40B4-BE49-F238E27FC236}">
              <a16:creationId xmlns:a16="http://schemas.microsoft.com/office/drawing/2014/main" id="{EDAC359A-3165-4FCC-9B1B-228AB02CB795}"/>
            </a:ext>
          </a:extLst>
        </xdr:cNvPr>
        <xdr:cNvSpPr txBox="1"/>
      </xdr:nvSpPr>
      <xdr:spPr>
        <a:xfrm>
          <a:off x="18421427" y="1071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42EC263C-C527-480E-A9D7-AF82F91BAA3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BCE27591-E4E4-4199-B429-54B099E9A0E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3517655D-99EE-43DD-BD0E-F0E00CF6C25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4B7123C9-9B11-47C4-A8E4-E7A8EA73ECB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13BC7829-0C11-4C62-A358-249573CC8F6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67105E2D-FC27-45DE-A199-9A855A6F913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7D34862A-CDD1-4C22-807E-33569EDA098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66804053-CFCE-4BE1-8159-274B41332DE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24E24030-E967-4461-8983-54009AB6D40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2D5FD5ED-6F99-4A89-BAF9-390FC344504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0017AF90-6614-4FA0-8DD0-2719F6E53BE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AE0E454A-AE48-4443-B808-5D4B7F42012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C5DF18FE-0976-4BD4-98F6-CA1231251FB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DEAC361E-8219-4A0A-9EE8-817A045353F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316D9078-8882-4531-8E9C-834670C18BA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86CE9080-B212-4630-B176-E41F0788FC0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1D47D98D-3523-46A8-BB94-23D0DDCDC96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A244EFB8-1223-40A8-85FE-861D4E39194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C5960AA6-BD51-479D-81B8-14E8335F3AC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6B6ED59A-3BBB-4097-9A56-785F8F49B89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CA99DE09-2374-4377-91D7-7115D2295D4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429712E3-00C0-496B-BA67-FB21069A2B8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CD8FD66D-B580-487D-AD71-38574EFEBE6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4E7E57F0-0579-4247-AAFB-779917EE1BB7}"/>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0" name="正方形/長方形 639">
          <a:extLst>
            <a:ext uri="{FF2B5EF4-FFF2-40B4-BE49-F238E27FC236}">
              <a16:creationId xmlns:a16="http://schemas.microsoft.com/office/drawing/2014/main" id="{E760BFF7-0DCB-4167-B906-2A0D734A212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1" name="正方形/長方形 640">
          <a:extLst>
            <a:ext uri="{FF2B5EF4-FFF2-40B4-BE49-F238E27FC236}">
              <a16:creationId xmlns:a16="http://schemas.microsoft.com/office/drawing/2014/main" id="{EAE97E0D-0566-4D21-80FD-716FC1B15B3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2" name="正方形/長方形 641">
          <a:extLst>
            <a:ext uri="{FF2B5EF4-FFF2-40B4-BE49-F238E27FC236}">
              <a16:creationId xmlns:a16="http://schemas.microsoft.com/office/drawing/2014/main" id="{5FC7A152-CDAF-4F90-AE70-A15BB44D33E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3" name="正方形/長方形 642">
          <a:extLst>
            <a:ext uri="{FF2B5EF4-FFF2-40B4-BE49-F238E27FC236}">
              <a16:creationId xmlns:a16="http://schemas.microsoft.com/office/drawing/2014/main" id="{D3060EA0-42A1-403F-9147-AF23D5C3B79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4" name="正方形/長方形 643">
          <a:extLst>
            <a:ext uri="{FF2B5EF4-FFF2-40B4-BE49-F238E27FC236}">
              <a16:creationId xmlns:a16="http://schemas.microsoft.com/office/drawing/2014/main" id="{741EF5F4-EFCB-4876-A3A7-0B38B68E09E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5" name="正方形/長方形 644">
          <a:extLst>
            <a:ext uri="{FF2B5EF4-FFF2-40B4-BE49-F238E27FC236}">
              <a16:creationId xmlns:a16="http://schemas.microsoft.com/office/drawing/2014/main" id="{7E002BA6-9FE5-463C-9F91-3BEA942EAD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6" name="正方形/長方形 645">
          <a:extLst>
            <a:ext uri="{FF2B5EF4-FFF2-40B4-BE49-F238E27FC236}">
              <a16:creationId xmlns:a16="http://schemas.microsoft.com/office/drawing/2014/main" id="{1DBADE8C-0666-4851-9A10-8BE93A53C49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7" name="正方形/長方形 646">
          <a:extLst>
            <a:ext uri="{FF2B5EF4-FFF2-40B4-BE49-F238E27FC236}">
              <a16:creationId xmlns:a16="http://schemas.microsoft.com/office/drawing/2014/main" id="{14FE7BBD-F19E-4034-A2BD-CE33C8163FB4}"/>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8" name="正方形/長方形 647">
          <a:extLst>
            <a:ext uri="{FF2B5EF4-FFF2-40B4-BE49-F238E27FC236}">
              <a16:creationId xmlns:a16="http://schemas.microsoft.com/office/drawing/2014/main" id="{0843CAB9-A42D-486B-B299-4CD8561674B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9" name="正方形/長方形 648">
          <a:extLst>
            <a:ext uri="{FF2B5EF4-FFF2-40B4-BE49-F238E27FC236}">
              <a16:creationId xmlns:a16="http://schemas.microsoft.com/office/drawing/2014/main" id="{BC6695BD-7126-4640-82DD-9287A5F3807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0" name="テキスト ボックス 649">
          <a:extLst>
            <a:ext uri="{FF2B5EF4-FFF2-40B4-BE49-F238E27FC236}">
              <a16:creationId xmlns:a16="http://schemas.microsoft.com/office/drawing/2014/main" id="{37C05890-95B7-400A-B0E1-D024575EA6A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類似団体と比較して有形固定資産減価償却率が高くなっている施設は、道路、認定こども園・幼稚園・保育所、学校施設、公営住宅となっており、中でも最も高いのは公営住宅の</a:t>
          </a:r>
          <a:r>
            <a:rPr lang="en-US" altLang="ja-JP" sz="1100">
              <a:solidFill>
                <a:schemeClr val="dk1"/>
              </a:solidFill>
              <a:effectLst/>
              <a:latin typeface="+mn-lt"/>
              <a:ea typeface="+mn-ea"/>
              <a:cs typeface="+mn-cs"/>
            </a:rPr>
            <a:t>82.3</a:t>
          </a:r>
          <a:r>
            <a:rPr lang="ja-JP" altLang="ja-JP" sz="1100">
              <a:solidFill>
                <a:schemeClr val="dk1"/>
              </a:solidFill>
              <a:effectLst/>
              <a:latin typeface="+mn-lt"/>
              <a:ea typeface="+mn-ea"/>
              <a:cs typeface="+mn-cs"/>
            </a:rPr>
            <a:t>％である。公営住宅については、前年度の</a:t>
          </a:r>
          <a:r>
            <a:rPr lang="en-US" altLang="ja-JP" sz="1100">
              <a:solidFill>
                <a:schemeClr val="dk1"/>
              </a:solidFill>
              <a:effectLst/>
              <a:latin typeface="+mn-lt"/>
              <a:ea typeface="+mn-ea"/>
              <a:cs typeface="+mn-cs"/>
            </a:rPr>
            <a:t>79.8</a:t>
          </a:r>
          <a:r>
            <a:rPr lang="ja-JP" altLang="ja-JP" sz="1100">
              <a:solidFill>
                <a:schemeClr val="dk1"/>
              </a:solidFill>
              <a:effectLst/>
              <a:latin typeface="+mn-lt"/>
              <a:ea typeface="+mn-ea"/>
              <a:cs typeface="+mn-cs"/>
            </a:rPr>
            <a:t>％から</a:t>
          </a:r>
          <a:r>
            <a:rPr lang="en-US" altLang="ja-JP" sz="1100">
              <a:solidFill>
                <a:schemeClr val="dk1"/>
              </a:solidFill>
              <a:effectLst/>
              <a:latin typeface="+mn-lt"/>
              <a:ea typeface="+mn-ea"/>
              <a:cs typeface="+mn-cs"/>
            </a:rPr>
            <a:t>2.5</a:t>
          </a:r>
          <a:r>
            <a:rPr lang="ja-JP" altLang="ja-JP" sz="1100">
              <a:solidFill>
                <a:schemeClr val="dk1"/>
              </a:solidFill>
              <a:effectLst/>
              <a:latin typeface="+mn-lt"/>
              <a:ea typeface="+mn-ea"/>
              <a:cs typeface="+mn-cs"/>
            </a:rPr>
            <a:t>ポイント上昇しており、資産の償却が進んでいる。平成</a:t>
          </a:r>
          <a:r>
            <a:rPr lang="en-US" altLang="ja-JP" sz="1100">
              <a:solidFill>
                <a:schemeClr val="dk1"/>
              </a:solidFill>
              <a:effectLst/>
              <a:latin typeface="+mn-lt"/>
              <a:ea typeface="+mn-ea"/>
              <a:cs typeface="+mn-cs"/>
            </a:rPr>
            <a:t>29</a:t>
          </a:r>
          <a:r>
            <a:rPr lang="ja-JP" altLang="ja-JP" sz="1100">
              <a:solidFill>
                <a:schemeClr val="dk1"/>
              </a:solidFill>
              <a:effectLst/>
              <a:latin typeface="+mn-lt"/>
              <a:ea typeface="+mn-ea"/>
              <a:cs typeface="+mn-cs"/>
            </a:rPr>
            <a:t>年度に策定した舗装修繕計画（個別施設計画）に基づき順次老朽化対策を行い、長寿命化に努める。今後も令和</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年度に策定した個別施設計画に基づき、村施設の建替、集約化、長寿命化、除却等の検討を進め、適正化を図る。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01BB9B8-475D-47AA-8E1B-A373DD000FC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AC50AF7-0C8C-43EF-8078-AD5B9CC10EB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F395572-ED6F-4366-91DD-1A14C9B1BE8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BAB9326-7A19-492F-99AA-1C5760F1F38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愛知県豊根村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12FE631-DE21-4733-ADB9-D18E7B00FD8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C2D9ABC-4394-40AB-A450-E7BC4449B5C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310B5C-B26A-4EC5-BEA7-AC282713372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2F8230D-054C-4E98-B713-7A20E76FF23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6D58525-DFAE-465B-935A-27AF46D10E5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0E6C434-C7F7-4675-92E7-205BF95AEEC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929
913
155.88
3,160,701
3,073,474
87,227
1,389,077
1,937,622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52B021F-1E94-4067-A0C9-16F413FE70F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A43AE08-7418-4A89-B999-135E81F1EB3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CC22D9-E6BF-42EE-9D13-1C41B2CABB1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7F9FD53-6E12-4262-9B1F-BEE8C14D271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BA3F1EC-BF17-41B3-B115-92CF489EE85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AC28DC0-BB82-492E-A075-ABF1A310B48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B60532-2E6B-44A1-B5CD-D661565BF11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415C862-BF34-4D5E-8B8A-A4A7F51B510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143A569-A068-407D-9363-A442C77C6F1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692429E-9A39-44F8-BC21-04549671F12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A9BF52F-3C27-4B98-94F0-3D13FFC1603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AA46F2B-67A8-43F6-AA43-B29DB923D58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7317A85-B711-450F-83DC-786609D35DC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E0C5438-2B60-4AD6-A2A5-204C0320523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93B2D5A-0F56-4DE9-997C-4FEB87943B8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E7BB56E-300F-435B-BFDF-38082B0EB9C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C845F0-C4E2-419F-A3E2-21A812777EB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697BFF3-4B18-48F4-A96D-35E9FB01D24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028AF68-DD43-4369-8AA1-882E7597540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15C652B-766D-4784-BB9C-ADE5C188639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BF5E937-6439-4333-AB39-E8F9D0887A3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4741B79-CBBD-478B-9E65-BA1194C5698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D90B5CD-1BB5-4AFE-92D4-9F7AB2A91D4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E546630-D442-478B-9059-86FEFB3FB54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A3A547D-6AFF-47DE-B687-47C2E7A73F1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6CA53C1-E0FB-4447-AB6B-19AE7DB700F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EA629D0-BFD9-44E6-9820-2DEA6C7DD2D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F0A9A5B-A7F6-49A9-8DF9-7EF65FC8250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011CB43-E073-4040-91BA-43463B43ADB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436F501A-BA67-4991-BA20-1DE6A72EAB6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DE70D24-E90D-4934-8BD8-1B9309A9225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F2F51BA-98CE-4CD7-AB9D-FF0E15730E5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755AB17-ED3B-4F65-9FD2-CD8BEC5D205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5EBD72A-7679-46C3-8EEE-EB61FFFDB61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7B16745-4C5B-4B45-BB99-2EC096247B9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529DC08-5D88-4844-AF3B-6B0EC342909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9160729E-1484-4319-A3B9-156FF4B4AD2B}"/>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AE3EC29-CAC5-416A-A498-0C2DE608C15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979B6B5-C262-4772-9780-FCC987A2162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E53EADB-C71A-4C3F-8D66-41087BB01E3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45EB7C4-8330-4A69-9917-D70C77D324C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5864D2C-EB8D-41D1-B35B-5D467AABC19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67B9A1A-52E2-4247-9012-6E34036D40B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A49D82A3-4118-41A4-9E2A-D76817D94AB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8B6B1EC-30FE-442D-903D-B3627E1B770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AC1405B8-CF20-4F37-A325-80EF3C50C54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A9F03B92-EB14-47D1-9A87-A9E1F534D05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14F80C4B-F3A6-4354-BB9C-8DB07BDA0BC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BB393B3D-F859-4B0B-A832-7D08DC465C9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EDF951C8-1852-48A4-BC8E-49D242D235B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8F5E8424-EACF-46A7-95BA-FA87DD156E7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238043C-21D1-40CC-8951-353DE6E7962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B9744023-9E91-44B1-BB0B-52C1A1827E5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655C123D-4E00-4F1C-92EB-C02072ADF69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D2C630C-D3D7-4F2A-A07E-BDEE17431EB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24BCB819-BEA2-49EE-98AC-7268A543B22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7D48819F-288E-4ADC-B0CB-E09F1367560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28533C7F-C775-48AC-BB65-EE935D6EDB3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7D515-0E2F-4661-9B84-93027F0283D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93A1AA69-8716-4C48-A985-FA1C381A19A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ABCF99E6-2677-40D1-B4E8-FBB99971F53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18CAB63A-8597-4ABE-9D62-A8CF2EF25DE5}"/>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118E8F42-14A5-448E-A2EF-D264D501C834}"/>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B1966FED-3452-409E-847B-ACAE1728AF05}"/>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200C9A25-0D44-47A4-AFF7-12707C4B3366}"/>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DA28ADD3-DE15-4036-901D-3E1D77B1CA26}"/>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CC673CC1-129A-47E3-A0DA-AA51AD07040C}"/>
            </a:ext>
          </a:extLst>
        </xdr:cNvPr>
        <xdr:cNvSpPr txBox="1"/>
      </xdr:nvSpPr>
      <xdr:spPr>
        <a:xfrm>
          <a:off x="4673600" y="1035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18AC9B9B-924E-4A19-BC53-8B96F0112A1B}"/>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DCFBE91B-014B-4BA7-AE7B-026F768E562D}"/>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511187BC-0BFA-4E40-8E6D-AA46136DE620}"/>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18C5756D-59E9-4B70-A768-A07139D3F7FB}"/>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620C0FBD-D7B5-43DD-9D9B-4D763B38FACA}"/>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347F56F3-B61C-4A8D-BCBB-E2EF5BEB7E0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4DF29B3-88E7-4929-8D1F-D7626DDCFD3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18CC634-53D8-4E6E-9263-A20355F9A36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C457A0C-A3DE-4913-8910-786F6FC94CB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63A86E68-8792-4C10-898E-C95B4DB385E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145415</xdr:rowOff>
    </xdr:from>
    <xdr:to>
      <xdr:col>24</xdr:col>
      <xdr:colOff>114300</xdr:colOff>
      <xdr:row>60</xdr:row>
      <xdr:rowOff>75565</xdr:rowOff>
    </xdr:to>
    <xdr:sp macro="" textlink="">
      <xdr:nvSpPr>
        <xdr:cNvPr id="89" name="楕円 88">
          <a:extLst>
            <a:ext uri="{FF2B5EF4-FFF2-40B4-BE49-F238E27FC236}">
              <a16:creationId xmlns:a16="http://schemas.microsoft.com/office/drawing/2014/main" id="{55F75C94-C785-4AEE-92FD-57BC077566CC}"/>
            </a:ext>
          </a:extLst>
        </xdr:cNvPr>
        <xdr:cNvSpPr/>
      </xdr:nvSpPr>
      <xdr:spPr>
        <a:xfrm>
          <a:off x="45847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168292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BA7676EA-D61A-4C72-8E8E-44F327530DBF}"/>
            </a:ext>
          </a:extLst>
        </xdr:cNvPr>
        <xdr:cNvSpPr txBox="1"/>
      </xdr:nvSpPr>
      <xdr:spPr>
        <a:xfrm>
          <a:off x="4673600"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147320</xdr:rowOff>
    </xdr:from>
    <xdr:to>
      <xdr:col>20</xdr:col>
      <xdr:colOff>38100</xdr:colOff>
      <xdr:row>60</xdr:row>
      <xdr:rowOff>77470</xdr:rowOff>
    </xdr:to>
    <xdr:sp macro="" textlink="">
      <xdr:nvSpPr>
        <xdr:cNvPr id="91" name="楕円 90">
          <a:extLst>
            <a:ext uri="{FF2B5EF4-FFF2-40B4-BE49-F238E27FC236}">
              <a16:creationId xmlns:a16="http://schemas.microsoft.com/office/drawing/2014/main" id="{26E0F2F1-14E6-4AF2-ABDE-11CCA4E67ED7}"/>
            </a:ext>
          </a:extLst>
        </xdr:cNvPr>
        <xdr:cNvSpPr/>
      </xdr:nvSpPr>
      <xdr:spPr>
        <a:xfrm>
          <a:off x="3746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24765</xdr:rowOff>
    </xdr:from>
    <xdr:to>
      <xdr:col>24</xdr:col>
      <xdr:colOff>63500</xdr:colOff>
      <xdr:row>60</xdr:row>
      <xdr:rowOff>26670</xdr:rowOff>
    </xdr:to>
    <xdr:cxnSp macro="">
      <xdr:nvCxnSpPr>
        <xdr:cNvPr id="92" name="直線コネクタ 91">
          <a:extLst>
            <a:ext uri="{FF2B5EF4-FFF2-40B4-BE49-F238E27FC236}">
              <a16:creationId xmlns:a16="http://schemas.microsoft.com/office/drawing/2014/main" id="{1508FD3F-2172-4CDC-AF85-6ABF13286A49}"/>
            </a:ext>
          </a:extLst>
        </xdr:cNvPr>
        <xdr:cNvCxnSpPr/>
      </xdr:nvCxnSpPr>
      <xdr:spPr>
        <a:xfrm flipV="1">
          <a:off x="3797300" y="1031176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71120</xdr:rowOff>
    </xdr:from>
    <xdr:to>
      <xdr:col>15</xdr:col>
      <xdr:colOff>101600</xdr:colOff>
      <xdr:row>60</xdr:row>
      <xdr:rowOff>1270</xdr:rowOff>
    </xdr:to>
    <xdr:sp macro="" textlink="">
      <xdr:nvSpPr>
        <xdr:cNvPr id="93" name="楕円 92">
          <a:extLst>
            <a:ext uri="{FF2B5EF4-FFF2-40B4-BE49-F238E27FC236}">
              <a16:creationId xmlns:a16="http://schemas.microsoft.com/office/drawing/2014/main" id="{2873FE5E-574C-4F3F-B321-EA24DB470ACD}"/>
            </a:ext>
          </a:extLst>
        </xdr:cNvPr>
        <xdr:cNvSpPr/>
      </xdr:nvSpPr>
      <xdr:spPr>
        <a:xfrm>
          <a:off x="2857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121920</xdr:rowOff>
    </xdr:from>
    <xdr:to>
      <xdr:col>19</xdr:col>
      <xdr:colOff>177800</xdr:colOff>
      <xdr:row>60</xdr:row>
      <xdr:rowOff>26670</xdr:rowOff>
    </xdr:to>
    <xdr:cxnSp macro="">
      <xdr:nvCxnSpPr>
        <xdr:cNvPr id="94" name="直線コネクタ 93">
          <a:extLst>
            <a:ext uri="{FF2B5EF4-FFF2-40B4-BE49-F238E27FC236}">
              <a16:creationId xmlns:a16="http://schemas.microsoft.com/office/drawing/2014/main" id="{5D61C8A9-475A-45B2-ACEE-98EDC129DD24}"/>
            </a:ext>
          </a:extLst>
        </xdr:cNvPr>
        <xdr:cNvCxnSpPr/>
      </xdr:nvCxnSpPr>
      <xdr:spPr>
        <a:xfrm>
          <a:off x="2908300" y="102374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23495</xdr:rowOff>
    </xdr:from>
    <xdr:to>
      <xdr:col>10</xdr:col>
      <xdr:colOff>165100</xdr:colOff>
      <xdr:row>59</xdr:row>
      <xdr:rowOff>125095</xdr:rowOff>
    </xdr:to>
    <xdr:sp macro="" textlink="">
      <xdr:nvSpPr>
        <xdr:cNvPr id="95" name="楕円 94">
          <a:extLst>
            <a:ext uri="{FF2B5EF4-FFF2-40B4-BE49-F238E27FC236}">
              <a16:creationId xmlns:a16="http://schemas.microsoft.com/office/drawing/2014/main" id="{C3DEBB2F-2706-400C-BF7E-BFB78A7AE4E2}"/>
            </a:ext>
          </a:extLst>
        </xdr:cNvPr>
        <xdr:cNvSpPr/>
      </xdr:nvSpPr>
      <xdr:spPr>
        <a:xfrm>
          <a:off x="1968500" y="101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74295</xdr:rowOff>
    </xdr:from>
    <xdr:to>
      <xdr:col>15</xdr:col>
      <xdr:colOff>50800</xdr:colOff>
      <xdr:row>59</xdr:row>
      <xdr:rowOff>121920</xdr:rowOff>
    </xdr:to>
    <xdr:cxnSp macro="">
      <xdr:nvCxnSpPr>
        <xdr:cNvPr id="96" name="直線コネクタ 95">
          <a:extLst>
            <a:ext uri="{FF2B5EF4-FFF2-40B4-BE49-F238E27FC236}">
              <a16:creationId xmlns:a16="http://schemas.microsoft.com/office/drawing/2014/main" id="{055B0120-113E-45EF-881D-5773B36821D2}"/>
            </a:ext>
          </a:extLst>
        </xdr:cNvPr>
        <xdr:cNvCxnSpPr/>
      </xdr:nvCxnSpPr>
      <xdr:spPr>
        <a:xfrm>
          <a:off x="2019300" y="101898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158750</xdr:rowOff>
    </xdr:from>
    <xdr:to>
      <xdr:col>6</xdr:col>
      <xdr:colOff>38100</xdr:colOff>
      <xdr:row>59</xdr:row>
      <xdr:rowOff>88900</xdr:rowOff>
    </xdr:to>
    <xdr:sp macro="" textlink="">
      <xdr:nvSpPr>
        <xdr:cNvPr id="97" name="楕円 96">
          <a:extLst>
            <a:ext uri="{FF2B5EF4-FFF2-40B4-BE49-F238E27FC236}">
              <a16:creationId xmlns:a16="http://schemas.microsoft.com/office/drawing/2014/main" id="{C7D0EE4E-4651-4206-8DE2-9B846E7583B3}"/>
            </a:ext>
          </a:extLst>
        </xdr:cNvPr>
        <xdr:cNvSpPr/>
      </xdr:nvSpPr>
      <xdr:spPr>
        <a:xfrm>
          <a:off x="10795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38100</xdr:rowOff>
    </xdr:from>
    <xdr:to>
      <xdr:col>10</xdr:col>
      <xdr:colOff>114300</xdr:colOff>
      <xdr:row>59</xdr:row>
      <xdr:rowOff>74295</xdr:rowOff>
    </xdr:to>
    <xdr:cxnSp macro="">
      <xdr:nvCxnSpPr>
        <xdr:cNvPr id="98" name="直線コネクタ 97">
          <a:extLst>
            <a:ext uri="{FF2B5EF4-FFF2-40B4-BE49-F238E27FC236}">
              <a16:creationId xmlns:a16="http://schemas.microsoft.com/office/drawing/2014/main" id="{DC523AB9-DF68-42F8-9A61-6A4B382ABCE0}"/>
            </a:ext>
          </a:extLst>
        </xdr:cNvPr>
        <xdr:cNvCxnSpPr/>
      </xdr:nvCxnSpPr>
      <xdr:spPr>
        <a:xfrm>
          <a:off x="1130300" y="101536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120032</xdr:rowOff>
    </xdr:from>
    <xdr:ext cx="405111" cy="259045"/>
    <xdr:sp macro="" textlink="">
      <xdr:nvSpPr>
        <xdr:cNvPr id="99" name="n_1aveValue【体育館・プール】&#10;有形固定資産減価償却率">
          <a:extLst>
            <a:ext uri="{FF2B5EF4-FFF2-40B4-BE49-F238E27FC236}">
              <a16:creationId xmlns:a16="http://schemas.microsoft.com/office/drawing/2014/main" id="{C9F55532-24E8-4DD0-88E6-4A4BDA1EA443}"/>
            </a:ext>
          </a:extLst>
        </xdr:cNvPr>
        <xdr:cNvSpPr txBox="1"/>
      </xdr:nvSpPr>
      <xdr:spPr>
        <a:xfrm>
          <a:off x="35820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100" name="n_2aveValue【体育館・プール】&#10;有形固定資産減価償却率">
          <a:extLst>
            <a:ext uri="{FF2B5EF4-FFF2-40B4-BE49-F238E27FC236}">
              <a16:creationId xmlns:a16="http://schemas.microsoft.com/office/drawing/2014/main" id="{1FF932B4-33DE-48F2-8364-ACDB72215D4C}"/>
            </a:ext>
          </a:extLst>
        </xdr:cNvPr>
        <xdr:cNvSpPr txBox="1"/>
      </xdr:nvSpPr>
      <xdr:spPr>
        <a:xfrm>
          <a:off x="2705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62882</xdr:rowOff>
    </xdr:from>
    <xdr:ext cx="405111" cy="259045"/>
    <xdr:sp macro="" textlink="">
      <xdr:nvSpPr>
        <xdr:cNvPr id="101" name="n_3aveValue【体育館・プール】&#10;有形固定資産減価償却率">
          <a:extLst>
            <a:ext uri="{FF2B5EF4-FFF2-40B4-BE49-F238E27FC236}">
              <a16:creationId xmlns:a16="http://schemas.microsoft.com/office/drawing/2014/main" id="{A3CCC6BC-7AD8-4F31-B074-F6975F14313D}"/>
            </a:ext>
          </a:extLst>
        </xdr:cNvPr>
        <xdr:cNvSpPr txBox="1"/>
      </xdr:nvSpPr>
      <xdr:spPr>
        <a:xfrm>
          <a:off x="18167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89552</xdr:rowOff>
    </xdr:from>
    <xdr:ext cx="405111" cy="259045"/>
    <xdr:sp macro="" textlink="">
      <xdr:nvSpPr>
        <xdr:cNvPr id="102" name="n_4aveValue【体育館・プール】&#10;有形固定資産減価償却率">
          <a:extLst>
            <a:ext uri="{FF2B5EF4-FFF2-40B4-BE49-F238E27FC236}">
              <a16:creationId xmlns:a16="http://schemas.microsoft.com/office/drawing/2014/main" id="{12A8C621-5941-4E6D-BE46-80EB3527347F}"/>
            </a:ext>
          </a:extLst>
        </xdr:cNvPr>
        <xdr:cNvSpPr txBox="1"/>
      </xdr:nvSpPr>
      <xdr:spPr>
        <a:xfrm>
          <a:off x="927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93997</xdr:rowOff>
    </xdr:from>
    <xdr:ext cx="405111" cy="259045"/>
    <xdr:sp macro="" textlink="">
      <xdr:nvSpPr>
        <xdr:cNvPr id="103" name="n_1mainValue【体育館・プール】&#10;有形固定資産減価償却率">
          <a:extLst>
            <a:ext uri="{FF2B5EF4-FFF2-40B4-BE49-F238E27FC236}">
              <a16:creationId xmlns:a16="http://schemas.microsoft.com/office/drawing/2014/main" id="{EDAF363F-AD70-4BA8-9FF0-00F2E28E5F33}"/>
            </a:ext>
          </a:extLst>
        </xdr:cNvPr>
        <xdr:cNvSpPr txBox="1"/>
      </xdr:nvSpPr>
      <xdr:spPr>
        <a:xfrm>
          <a:off x="35820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17797</xdr:rowOff>
    </xdr:from>
    <xdr:ext cx="405111" cy="259045"/>
    <xdr:sp macro="" textlink="">
      <xdr:nvSpPr>
        <xdr:cNvPr id="104" name="n_2mainValue【体育館・プール】&#10;有形固定資産減価償却率">
          <a:extLst>
            <a:ext uri="{FF2B5EF4-FFF2-40B4-BE49-F238E27FC236}">
              <a16:creationId xmlns:a16="http://schemas.microsoft.com/office/drawing/2014/main" id="{2DA2543D-4032-4786-B652-57F71424BEEA}"/>
            </a:ext>
          </a:extLst>
        </xdr:cNvPr>
        <xdr:cNvSpPr txBox="1"/>
      </xdr:nvSpPr>
      <xdr:spPr>
        <a:xfrm>
          <a:off x="2705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141622</xdr:rowOff>
    </xdr:from>
    <xdr:ext cx="405111" cy="259045"/>
    <xdr:sp macro="" textlink="">
      <xdr:nvSpPr>
        <xdr:cNvPr id="105" name="n_3mainValue【体育館・プール】&#10;有形固定資産減価償却率">
          <a:extLst>
            <a:ext uri="{FF2B5EF4-FFF2-40B4-BE49-F238E27FC236}">
              <a16:creationId xmlns:a16="http://schemas.microsoft.com/office/drawing/2014/main" id="{52B44FBF-25B7-4A12-976E-3DF1DB438C51}"/>
            </a:ext>
          </a:extLst>
        </xdr:cNvPr>
        <xdr:cNvSpPr txBox="1"/>
      </xdr:nvSpPr>
      <xdr:spPr>
        <a:xfrm>
          <a:off x="18167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105427</xdr:rowOff>
    </xdr:from>
    <xdr:ext cx="405111" cy="259045"/>
    <xdr:sp macro="" textlink="">
      <xdr:nvSpPr>
        <xdr:cNvPr id="106" name="n_4mainValue【体育館・プール】&#10;有形固定資産減価償却率">
          <a:extLst>
            <a:ext uri="{FF2B5EF4-FFF2-40B4-BE49-F238E27FC236}">
              <a16:creationId xmlns:a16="http://schemas.microsoft.com/office/drawing/2014/main" id="{3FD57B13-C494-4A94-B4BC-D5E9F835F60D}"/>
            </a:ext>
          </a:extLst>
        </xdr:cNvPr>
        <xdr:cNvSpPr txBox="1"/>
      </xdr:nvSpPr>
      <xdr:spPr>
        <a:xfrm>
          <a:off x="927744" y="987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B783F8F2-5DEB-4C60-BA45-936194379E2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6917EB90-E784-4CC0-95F0-F88E1E00617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EBC1315D-4DC0-4D90-A556-52396EE9AD6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E5A8ABA3-F0FD-409F-9F5D-E7569832F8E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51D5EB70-9A8B-47CA-B439-E079EBE9DB6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707FE1A1-A5FF-492F-AD5C-B582244B92B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55739984-A2A9-4D86-A930-62E3CEA7AF4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359F2376-05C3-4EE0-AF46-8A0B10569B1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853246C3-AC4E-42C9-B0AF-D814AD5BD41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6989D5AA-BE27-4DF7-8BD9-68351BDEA3A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5360ADA6-E050-45F4-B59E-D44055672FD7}"/>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13717AED-DB6E-4315-957D-21B76674E4B8}"/>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ABE62552-DEFC-43ED-A458-46A42BD331C1}"/>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ADCA1C31-BC65-43DB-B087-36A5EDF88867}"/>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E7E408F7-8D9A-486C-99BC-94E570DBA01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0F2DD5B5-9FDA-4FEA-84E1-AC11C3C9A89B}"/>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95048F16-2D85-4B53-B238-18FB024543B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8DE9119B-C086-42C9-A2FD-97EC709D0D77}"/>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D2121BAD-9E02-437D-80FE-85E32122F917}"/>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BC5C0688-B609-4D40-8557-314707AB61D4}"/>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662747E0-BBF3-47A3-8E7B-C828897FDF7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0144C83D-0783-43BC-B292-D0707AEBF518}"/>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98FF439F-49FC-4CF3-A11E-05AA484181A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0536419C-1497-4FA8-B5E0-52A838784F2A}"/>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FFE77C8-0187-429E-A8A2-230E6ABF707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D702FA23-F1B9-4D06-B89C-FEC981C3B0F3}"/>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A0771777-398A-4168-875E-6965D2127F21}"/>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61136534-6A4B-4156-8F08-1CC25786E805}"/>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49993F91-CBC5-421F-A35C-8E300745FBB7}"/>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E830888E-B7B4-43B2-99A2-AD84D42639B9}"/>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137" name="【体育館・プール】&#10;一人当たり面積平均値テキスト">
          <a:extLst>
            <a:ext uri="{FF2B5EF4-FFF2-40B4-BE49-F238E27FC236}">
              <a16:creationId xmlns:a16="http://schemas.microsoft.com/office/drawing/2014/main" id="{E5128178-7C6D-4E9A-98FE-E26D3AF5D2F0}"/>
            </a:ext>
          </a:extLst>
        </xdr:cNvPr>
        <xdr:cNvSpPr txBox="1"/>
      </xdr:nvSpPr>
      <xdr:spPr>
        <a:xfrm>
          <a:off x="10515600" y="10855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10D966AF-A22D-4444-BC18-26836FDCD4C8}"/>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C172554D-B09C-43C4-80D7-0C760169619E}"/>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5FBCB7CD-CA3D-426C-A7D1-327BE8CFC79E}"/>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2F027B72-A48B-4CF1-A326-C3FA223BED6A}"/>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537C9BAD-02DB-4906-9F13-11BFB49F1C5E}"/>
            </a:ext>
          </a:extLst>
        </xdr:cNvPr>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9FBEA0FE-0499-4231-881A-C77FEDF3D18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8DD9593D-7FB1-48EC-A938-791B37BAF60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1CB748FE-BD01-4AA5-9974-7728D0CBCE4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40B3256B-F33F-495F-BD30-9C0D5540991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DED9B4F6-9133-44DE-AD90-B8C7E6913B3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103178</xdr:rowOff>
    </xdr:from>
    <xdr:to>
      <xdr:col>55</xdr:col>
      <xdr:colOff>50800</xdr:colOff>
      <xdr:row>60</xdr:row>
      <xdr:rowOff>33328</xdr:rowOff>
    </xdr:to>
    <xdr:sp macro="" textlink="">
      <xdr:nvSpPr>
        <xdr:cNvPr id="148" name="楕円 147">
          <a:extLst>
            <a:ext uri="{FF2B5EF4-FFF2-40B4-BE49-F238E27FC236}">
              <a16:creationId xmlns:a16="http://schemas.microsoft.com/office/drawing/2014/main" id="{B635B963-669A-4820-BB57-9E6C1EA4E169}"/>
            </a:ext>
          </a:extLst>
        </xdr:cNvPr>
        <xdr:cNvSpPr/>
      </xdr:nvSpPr>
      <xdr:spPr>
        <a:xfrm>
          <a:off x="10426700" y="1021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126055</xdr:rowOff>
    </xdr:from>
    <xdr:ext cx="469744" cy="259045"/>
    <xdr:sp macro="" textlink="">
      <xdr:nvSpPr>
        <xdr:cNvPr id="149" name="【体育館・プール】&#10;一人当たり面積該当値テキスト">
          <a:extLst>
            <a:ext uri="{FF2B5EF4-FFF2-40B4-BE49-F238E27FC236}">
              <a16:creationId xmlns:a16="http://schemas.microsoft.com/office/drawing/2014/main" id="{ACBF6675-3591-44AA-86AB-467156FC6FCD}"/>
            </a:ext>
          </a:extLst>
        </xdr:cNvPr>
        <xdr:cNvSpPr txBox="1"/>
      </xdr:nvSpPr>
      <xdr:spPr>
        <a:xfrm>
          <a:off x="10515600" y="1007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132733</xdr:rowOff>
    </xdr:from>
    <xdr:to>
      <xdr:col>50</xdr:col>
      <xdr:colOff>165100</xdr:colOff>
      <xdr:row>60</xdr:row>
      <xdr:rowOff>62883</xdr:rowOff>
    </xdr:to>
    <xdr:sp macro="" textlink="">
      <xdr:nvSpPr>
        <xdr:cNvPr id="150" name="楕円 149">
          <a:extLst>
            <a:ext uri="{FF2B5EF4-FFF2-40B4-BE49-F238E27FC236}">
              <a16:creationId xmlns:a16="http://schemas.microsoft.com/office/drawing/2014/main" id="{4E09399A-C120-4A6C-A5C8-EA5CBD4376D4}"/>
            </a:ext>
          </a:extLst>
        </xdr:cNvPr>
        <xdr:cNvSpPr/>
      </xdr:nvSpPr>
      <xdr:spPr>
        <a:xfrm>
          <a:off x="9588500" y="1024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153978</xdr:rowOff>
    </xdr:from>
    <xdr:to>
      <xdr:col>55</xdr:col>
      <xdr:colOff>0</xdr:colOff>
      <xdr:row>60</xdr:row>
      <xdr:rowOff>12083</xdr:rowOff>
    </xdr:to>
    <xdr:cxnSp macro="">
      <xdr:nvCxnSpPr>
        <xdr:cNvPr id="151" name="直線コネクタ 150">
          <a:extLst>
            <a:ext uri="{FF2B5EF4-FFF2-40B4-BE49-F238E27FC236}">
              <a16:creationId xmlns:a16="http://schemas.microsoft.com/office/drawing/2014/main" id="{FBB19CEA-10D0-4056-AC48-F0510131ED66}"/>
            </a:ext>
          </a:extLst>
        </xdr:cNvPr>
        <xdr:cNvCxnSpPr/>
      </xdr:nvCxnSpPr>
      <xdr:spPr>
        <a:xfrm flipV="1">
          <a:off x="9639300" y="10269528"/>
          <a:ext cx="838200" cy="2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152327</xdr:rowOff>
    </xdr:from>
    <xdr:to>
      <xdr:col>46</xdr:col>
      <xdr:colOff>38100</xdr:colOff>
      <xdr:row>60</xdr:row>
      <xdr:rowOff>82477</xdr:rowOff>
    </xdr:to>
    <xdr:sp macro="" textlink="">
      <xdr:nvSpPr>
        <xdr:cNvPr id="152" name="楕円 151">
          <a:extLst>
            <a:ext uri="{FF2B5EF4-FFF2-40B4-BE49-F238E27FC236}">
              <a16:creationId xmlns:a16="http://schemas.microsoft.com/office/drawing/2014/main" id="{0DB23C67-136B-4BAC-9629-7A60EB88F65A}"/>
            </a:ext>
          </a:extLst>
        </xdr:cNvPr>
        <xdr:cNvSpPr/>
      </xdr:nvSpPr>
      <xdr:spPr>
        <a:xfrm>
          <a:off x="8699500" y="1026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12083</xdr:rowOff>
    </xdr:from>
    <xdr:to>
      <xdr:col>50</xdr:col>
      <xdr:colOff>114300</xdr:colOff>
      <xdr:row>60</xdr:row>
      <xdr:rowOff>31677</xdr:rowOff>
    </xdr:to>
    <xdr:cxnSp macro="">
      <xdr:nvCxnSpPr>
        <xdr:cNvPr id="153" name="直線コネクタ 152">
          <a:extLst>
            <a:ext uri="{FF2B5EF4-FFF2-40B4-BE49-F238E27FC236}">
              <a16:creationId xmlns:a16="http://schemas.microsoft.com/office/drawing/2014/main" id="{2E501171-DACC-4E1E-B948-1CE0085664C3}"/>
            </a:ext>
          </a:extLst>
        </xdr:cNvPr>
        <xdr:cNvCxnSpPr/>
      </xdr:nvCxnSpPr>
      <xdr:spPr>
        <a:xfrm flipV="1">
          <a:off x="8750300" y="1029908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13535</xdr:rowOff>
    </xdr:from>
    <xdr:to>
      <xdr:col>41</xdr:col>
      <xdr:colOff>101600</xdr:colOff>
      <xdr:row>60</xdr:row>
      <xdr:rowOff>115135</xdr:rowOff>
    </xdr:to>
    <xdr:sp macro="" textlink="">
      <xdr:nvSpPr>
        <xdr:cNvPr id="154" name="楕円 153">
          <a:extLst>
            <a:ext uri="{FF2B5EF4-FFF2-40B4-BE49-F238E27FC236}">
              <a16:creationId xmlns:a16="http://schemas.microsoft.com/office/drawing/2014/main" id="{060D335A-3377-4110-B028-A0F036DC4D38}"/>
            </a:ext>
          </a:extLst>
        </xdr:cNvPr>
        <xdr:cNvSpPr/>
      </xdr:nvSpPr>
      <xdr:spPr>
        <a:xfrm>
          <a:off x="7810500" y="1030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31677</xdr:rowOff>
    </xdr:from>
    <xdr:to>
      <xdr:col>45</xdr:col>
      <xdr:colOff>177800</xdr:colOff>
      <xdr:row>60</xdr:row>
      <xdr:rowOff>64335</xdr:rowOff>
    </xdr:to>
    <xdr:cxnSp macro="">
      <xdr:nvCxnSpPr>
        <xdr:cNvPr id="155" name="直線コネクタ 154">
          <a:extLst>
            <a:ext uri="{FF2B5EF4-FFF2-40B4-BE49-F238E27FC236}">
              <a16:creationId xmlns:a16="http://schemas.microsoft.com/office/drawing/2014/main" id="{BF4ECF78-161F-4840-B970-00C9CBAC0C8C}"/>
            </a:ext>
          </a:extLst>
        </xdr:cNvPr>
        <xdr:cNvCxnSpPr/>
      </xdr:nvCxnSpPr>
      <xdr:spPr>
        <a:xfrm flipV="1">
          <a:off x="7861300" y="1031867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32803</xdr:rowOff>
    </xdr:from>
    <xdr:to>
      <xdr:col>36</xdr:col>
      <xdr:colOff>165100</xdr:colOff>
      <xdr:row>60</xdr:row>
      <xdr:rowOff>134403</xdr:rowOff>
    </xdr:to>
    <xdr:sp macro="" textlink="">
      <xdr:nvSpPr>
        <xdr:cNvPr id="156" name="楕円 155">
          <a:extLst>
            <a:ext uri="{FF2B5EF4-FFF2-40B4-BE49-F238E27FC236}">
              <a16:creationId xmlns:a16="http://schemas.microsoft.com/office/drawing/2014/main" id="{03F247C3-B390-4B94-BB13-13857FB517C5}"/>
            </a:ext>
          </a:extLst>
        </xdr:cNvPr>
        <xdr:cNvSpPr/>
      </xdr:nvSpPr>
      <xdr:spPr>
        <a:xfrm>
          <a:off x="6921500" y="1031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64335</xdr:rowOff>
    </xdr:from>
    <xdr:to>
      <xdr:col>41</xdr:col>
      <xdr:colOff>50800</xdr:colOff>
      <xdr:row>60</xdr:row>
      <xdr:rowOff>83603</xdr:rowOff>
    </xdr:to>
    <xdr:cxnSp macro="">
      <xdr:nvCxnSpPr>
        <xdr:cNvPr id="157" name="直線コネクタ 156">
          <a:extLst>
            <a:ext uri="{FF2B5EF4-FFF2-40B4-BE49-F238E27FC236}">
              <a16:creationId xmlns:a16="http://schemas.microsoft.com/office/drawing/2014/main" id="{C4A4B318-7646-46BB-8769-28996B352E65}"/>
            </a:ext>
          </a:extLst>
        </xdr:cNvPr>
        <xdr:cNvCxnSpPr/>
      </xdr:nvCxnSpPr>
      <xdr:spPr>
        <a:xfrm flipV="1">
          <a:off x="6972300" y="10351335"/>
          <a:ext cx="8890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a:extLst>
            <a:ext uri="{FF2B5EF4-FFF2-40B4-BE49-F238E27FC236}">
              <a16:creationId xmlns:a16="http://schemas.microsoft.com/office/drawing/2014/main" id="{FF0F539E-1CC1-4C28-BA7C-1705B9277068}"/>
            </a:ext>
          </a:extLst>
        </xdr:cNvPr>
        <xdr:cNvSpPr txBox="1"/>
      </xdr:nvSpPr>
      <xdr:spPr>
        <a:xfrm>
          <a:off x="9391727" y="109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a:extLst>
            <a:ext uri="{FF2B5EF4-FFF2-40B4-BE49-F238E27FC236}">
              <a16:creationId xmlns:a16="http://schemas.microsoft.com/office/drawing/2014/main" id="{7F3897A3-CC0D-442E-855E-774AA2262D6C}"/>
            </a:ext>
          </a:extLst>
        </xdr:cNvPr>
        <xdr:cNvSpPr txBox="1"/>
      </xdr:nvSpPr>
      <xdr:spPr>
        <a:xfrm>
          <a:off x="8515427" y="1096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160" name="n_3aveValue【体育館・プール】&#10;一人当たり面積">
          <a:extLst>
            <a:ext uri="{FF2B5EF4-FFF2-40B4-BE49-F238E27FC236}">
              <a16:creationId xmlns:a16="http://schemas.microsoft.com/office/drawing/2014/main" id="{36CD83BD-752E-4963-97A4-2F5B7A81160C}"/>
            </a:ext>
          </a:extLst>
        </xdr:cNvPr>
        <xdr:cNvSpPr txBox="1"/>
      </xdr:nvSpPr>
      <xdr:spPr>
        <a:xfrm>
          <a:off x="7626427" y="109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155084</xdr:rowOff>
    </xdr:from>
    <xdr:ext cx="469744" cy="259045"/>
    <xdr:sp macro="" textlink="">
      <xdr:nvSpPr>
        <xdr:cNvPr id="161" name="n_4aveValue【体育館・プール】&#10;一人当たり面積">
          <a:extLst>
            <a:ext uri="{FF2B5EF4-FFF2-40B4-BE49-F238E27FC236}">
              <a16:creationId xmlns:a16="http://schemas.microsoft.com/office/drawing/2014/main" id="{4CC36AB7-8454-4C0B-AAC2-B9F841E8C280}"/>
            </a:ext>
          </a:extLst>
        </xdr:cNvPr>
        <xdr:cNvSpPr txBox="1"/>
      </xdr:nvSpPr>
      <xdr:spPr>
        <a:xfrm>
          <a:off x="6737427" y="1095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79410</xdr:rowOff>
    </xdr:from>
    <xdr:ext cx="469744" cy="259045"/>
    <xdr:sp macro="" textlink="">
      <xdr:nvSpPr>
        <xdr:cNvPr id="162" name="n_1mainValue【体育館・プール】&#10;一人当たり面積">
          <a:extLst>
            <a:ext uri="{FF2B5EF4-FFF2-40B4-BE49-F238E27FC236}">
              <a16:creationId xmlns:a16="http://schemas.microsoft.com/office/drawing/2014/main" id="{AE97223A-8CEC-42D3-96E5-3613ABB6B37E}"/>
            </a:ext>
          </a:extLst>
        </xdr:cNvPr>
        <xdr:cNvSpPr txBox="1"/>
      </xdr:nvSpPr>
      <xdr:spPr>
        <a:xfrm>
          <a:off x="9391727" y="1002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99004</xdr:rowOff>
    </xdr:from>
    <xdr:ext cx="469744" cy="259045"/>
    <xdr:sp macro="" textlink="">
      <xdr:nvSpPr>
        <xdr:cNvPr id="163" name="n_2mainValue【体育館・プール】&#10;一人当たり面積">
          <a:extLst>
            <a:ext uri="{FF2B5EF4-FFF2-40B4-BE49-F238E27FC236}">
              <a16:creationId xmlns:a16="http://schemas.microsoft.com/office/drawing/2014/main" id="{143640E8-F49B-4EE0-A21A-27E163A30D12}"/>
            </a:ext>
          </a:extLst>
        </xdr:cNvPr>
        <xdr:cNvSpPr txBox="1"/>
      </xdr:nvSpPr>
      <xdr:spPr>
        <a:xfrm>
          <a:off x="8515427" y="1004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131662</xdr:rowOff>
    </xdr:from>
    <xdr:ext cx="469744" cy="259045"/>
    <xdr:sp macro="" textlink="">
      <xdr:nvSpPr>
        <xdr:cNvPr id="164" name="n_3mainValue【体育館・プール】&#10;一人当たり面積">
          <a:extLst>
            <a:ext uri="{FF2B5EF4-FFF2-40B4-BE49-F238E27FC236}">
              <a16:creationId xmlns:a16="http://schemas.microsoft.com/office/drawing/2014/main" id="{6D87AA57-B185-4121-AA4E-6841CE17243D}"/>
            </a:ext>
          </a:extLst>
        </xdr:cNvPr>
        <xdr:cNvSpPr txBox="1"/>
      </xdr:nvSpPr>
      <xdr:spPr>
        <a:xfrm>
          <a:off x="7626427" y="1007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150930</xdr:rowOff>
    </xdr:from>
    <xdr:ext cx="469744" cy="259045"/>
    <xdr:sp macro="" textlink="">
      <xdr:nvSpPr>
        <xdr:cNvPr id="165" name="n_4mainValue【体育館・プール】&#10;一人当たり面積">
          <a:extLst>
            <a:ext uri="{FF2B5EF4-FFF2-40B4-BE49-F238E27FC236}">
              <a16:creationId xmlns:a16="http://schemas.microsoft.com/office/drawing/2014/main" id="{CFCEDE61-3B76-4946-8587-175B4BDF8F58}"/>
            </a:ext>
          </a:extLst>
        </xdr:cNvPr>
        <xdr:cNvSpPr txBox="1"/>
      </xdr:nvSpPr>
      <xdr:spPr>
        <a:xfrm>
          <a:off x="6737427" y="1009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93229A23-08D7-4D39-8D81-079093CC45D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BCC847B5-BB47-4BB8-B019-2372A3D5104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4A45345-1B5B-4C1B-B886-381EC5FC5C6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C6F66368-8D7E-46D7-AD40-6FF12CC8A68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FB573906-3B40-429B-9AE9-DF0A55513DA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C02A7B48-E462-4680-9ED8-B1430814FAE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D9C5C1FE-C7E1-44C9-AD59-64DF8556A23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BA60B6A2-C46E-45CD-96ED-27A546075833}"/>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D675A250-22A8-4326-93B2-207F2030E92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821E09E6-EF32-4D1B-955E-7C5FD86070A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9CF4194D-BA7A-4022-A072-F3F1E91D8E9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BF3E68AF-A980-41D7-AA61-535B3386CE8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5289D0DC-B99A-4A14-BF00-6B2CA92FACC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9E1CD7FC-6B5D-4676-BC29-3689B7B177A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0B550850-F34E-49EF-B86D-6BA9F7B8A10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3922CC58-541D-4D29-918D-BADBF00710B6}"/>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1F5AEEA9-B3AB-40DF-BA4B-C6CD95F887D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2A4EAFCF-5A22-4F09-976E-7895A5F8CB6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0E944769-FDFD-4694-83F9-3F4C612F3FD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7E77084A-B223-42D7-A0BA-6334DF23259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8B42AB77-86BF-4E9D-B598-46C316B2535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EF3A79DA-C91F-4644-96C1-F75206F5827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521221F7-2EE2-4136-B453-67A0C5F1FBE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B63BACAE-B162-4B26-BC3B-392E2FD7091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90" name="テキスト ボックス 189">
          <a:extLst>
            <a:ext uri="{FF2B5EF4-FFF2-40B4-BE49-F238E27FC236}">
              <a16:creationId xmlns:a16="http://schemas.microsoft.com/office/drawing/2014/main" id="{7BD202D6-B352-4BA1-ABF0-05F0F1FE097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1" name="直線コネクタ 190">
          <a:extLst>
            <a:ext uri="{FF2B5EF4-FFF2-40B4-BE49-F238E27FC236}">
              <a16:creationId xmlns:a16="http://schemas.microsoft.com/office/drawing/2014/main" id="{28B949AE-96CE-4D51-8D95-4201E5E3BF2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2" name="テキスト ボックス 191">
          <a:extLst>
            <a:ext uri="{FF2B5EF4-FFF2-40B4-BE49-F238E27FC236}">
              <a16:creationId xmlns:a16="http://schemas.microsoft.com/office/drawing/2014/main" id="{EB95A408-E55E-4CF3-941E-11DFFD86F92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3" name="直線コネクタ 192">
          <a:extLst>
            <a:ext uri="{FF2B5EF4-FFF2-40B4-BE49-F238E27FC236}">
              <a16:creationId xmlns:a16="http://schemas.microsoft.com/office/drawing/2014/main" id="{2FCDB976-7623-430E-A71E-02CB87ACFAF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4" name="テキスト ボックス 193">
          <a:extLst>
            <a:ext uri="{FF2B5EF4-FFF2-40B4-BE49-F238E27FC236}">
              <a16:creationId xmlns:a16="http://schemas.microsoft.com/office/drawing/2014/main" id="{A55474EA-DBB9-4371-8E75-EEA83086A45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5" name="直線コネクタ 194">
          <a:extLst>
            <a:ext uri="{FF2B5EF4-FFF2-40B4-BE49-F238E27FC236}">
              <a16:creationId xmlns:a16="http://schemas.microsoft.com/office/drawing/2014/main" id="{A02C35D0-AC3F-49C8-B1FF-99BB8DF06AB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6" name="テキスト ボックス 195">
          <a:extLst>
            <a:ext uri="{FF2B5EF4-FFF2-40B4-BE49-F238E27FC236}">
              <a16:creationId xmlns:a16="http://schemas.microsoft.com/office/drawing/2014/main" id="{A9A8250C-43FA-44C3-BAB0-96D908686D0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7" name="直線コネクタ 196">
          <a:extLst>
            <a:ext uri="{FF2B5EF4-FFF2-40B4-BE49-F238E27FC236}">
              <a16:creationId xmlns:a16="http://schemas.microsoft.com/office/drawing/2014/main" id="{99ABE7AA-DA56-4B9D-BF72-370B2CABF12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8" name="テキスト ボックス 197">
          <a:extLst>
            <a:ext uri="{FF2B5EF4-FFF2-40B4-BE49-F238E27FC236}">
              <a16:creationId xmlns:a16="http://schemas.microsoft.com/office/drawing/2014/main" id="{D4FDF465-812C-45B8-9B91-12AEB0E1C82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9" name="直線コネクタ 198">
          <a:extLst>
            <a:ext uri="{FF2B5EF4-FFF2-40B4-BE49-F238E27FC236}">
              <a16:creationId xmlns:a16="http://schemas.microsoft.com/office/drawing/2014/main" id="{E5625243-1726-4876-9277-FE60E285F67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00" name="テキスト ボックス 199">
          <a:extLst>
            <a:ext uri="{FF2B5EF4-FFF2-40B4-BE49-F238E27FC236}">
              <a16:creationId xmlns:a16="http://schemas.microsoft.com/office/drawing/2014/main" id="{820BEE9D-6799-4CD8-93A5-5340840CBBF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1" name="直線コネクタ 200">
          <a:extLst>
            <a:ext uri="{FF2B5EF4-FFF2-40B4-BE49-F238E27FC236}">
              <a16:creationId xmlns:a16="http://schemas.microsoft.com/office/drawing/2014/main" id="{6C797AE5-6C42-4672-A7BD-2F0FBDE80C7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2" name="テキスト ボックス 201">
          <a:extLst>
            <a:ext uri="{FF2B5EF4-FFF2-40B4-BE49-F238E27FC236}">
              <a16:creationId xmlns:a16="http://schemas.microsoft.com/office/drawing/2014/main" id="{A1E4133F-A3FE-4D46-94B3-0756EA985C8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3" name="直線コネクタ 202">
          <a:extLst>
            <a:ext uri="{FF2B5EF4-FFF2-40B4-BE49-F238E27FC236}">
              <a16:creationId xmlns:a16="http://schemas.microsoft.com/office/drawing/2014/main" id="{B68DB2B6-0FB7-4ACA-90AE-D71CC42738C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4" name="テキスト ボックス 203">
          <a:extLst>
            <a:ext uri="{FF2B5EF4-FFF2-40B4-BE49-F238E27FC236}">
              <a16:creationId xmlns:a16="http://schemas.microsoft.com/office/drawing/2014/main" id="{3E226E88-90C2-42B1-BFE1-D9EB6327460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5" name="直線コネクタ 204">
          <a:extLst>
            <a:ext uri="{FF2B5EF4-FFF2-40B4-BE49-F238E27FC236}">
              <a16:creationId xmlns:a16="http://schemas.microsoft.com/office/drawing/2014/main" id="{5B01F29D-0DE2-4CCD-ABB0-7BD42080393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6" name="【市民会館】&#10;有形固定資産減価償却率グラフ枠">
          <a:extLst>
            <a:ext uri="{FF2B5EF4-FFF2-40B4-BE49-F238E27FC236}">
              <a16:creationId xmlns:a16="http://schemas.microsoft.com/office/drawing/2014/main" id="{11540FC2-3F7B-4ABC-AB61-C47003BE892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207" name="直線コネクタ 206">
          <a:extLst>
            <a:ext uri="{FF2B5EF4-FFF2-40B4-BE49-F238E27FC236}">
              <a16:creationId xmlns:a16="http://schemas.microsoft.com/office/drawing/2014/main" id="{704AEAE3-7E0B-45AB-9083-B5186A79B662}"/>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8" name="【市民会館】&#10;有形固定資産減価償却率最小値テキスト">
          <a:extLst>
            <a:ext uri="{FF2B5EF4-FFF2-40B4-BE49-F238E27FC236}">
              <a16:creationId xmlns:a16="http://schemas.microsoft.com/office/drawing/2014/main" id="{FB298339-BBC2-45BA-A981-9358217317A1}"/>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9" name="直線コネクタ 208">
          <a:extLst>
            <a:ext uri="{FF2B5EF4-FFF2-40B4-BE49-F238E27FC236}">
              <a16:creationId xmlns:a16="http://schemas.microsoft.com/office/drawing/2014/main" id="{5EE325FD-8936-4E0C-9A6D-F7F9CA62EE3A}"/>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210" name="【市民会館】&#10;有形固定資産減価償却率最大値テキスト">
          <a:extLst>
            <a:ext uri="{FF2B5EF4-FFF2-40B4-BE49-F238E27FC236}">
              <a16:creationId xmlns:a16="http://schemas.microsoft.com/office/drawing/2014/main" id="{742EFDEB-4B37-4410-A89B-22827AC231DE}"/>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211" name="直線コネクタ 210">
          <a:extLst>
            <a:ext uri="{FF2B5EF4-FFF2-40B4-BE49-F238E27FC236}">
              <a16:creationId xmlns:a16="http://schemas.microsoft.com/office/drawing/2014/main" id="{12453B75-AFB5-4ACD-8C6D-5A4F51E68251}"/>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212" name="【市民会館】&#10;有形固定資産減価償却率平均値テキスト">
          <a:extLst>
            <a:ext uri="{FF2B5EF4-FFF2-40B4-BE49-F238E27FC236}">
              <a16:creationId xmlns:a16="http://schemas.microsoft.com/office/drawing/2014/main" id="{B8BEB4B1-6D91-406A-B437-5FEED23F8C64}"/>
            </a:ext>
          </a:extLst>
        </xdr:cNvPr>
        <xdr:cNvSpPr txBox="1"/>
      </xdr:nvSpPr>
      <xdr:spPr>
        <a:xfrm>
          <a:off x="4673600" y="17990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213" name="フローチャート: 判断 212">
          <a:extLst>
            <a:ext uri="{FF2B5EF4-FFF2-40B4-BE49-F238E27FC236}">
              <a16:creationId xmlns:a16="http://schemas.microsoft.com/office/drawing/2014/main" id="{8D5812F9-C869-4ECC-A5B0-746D13D7AEC4}"/>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214" name="フローチャート: 判断 213">
          <a:extLst>
            <a:ext uri="{FF2B5EF4-FFF2-40B4-BE49-F238E27FC236}">
              <a16:creationId xmlns:a16="http://schemas.microsoft.com/office/drawing/2014/main" id="{F2885556-9B64-4E60-B801-15A6DBC53C74}"/>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215" name="フローチャート: 判断 214">
          <a:extLst>
            <a:ext uri="{FF2B5EF4-FFF2-40B4-BE49-F238E27FC236}">
              <a16:creationId xmlns:a16="http://schemas.microsoft.com/office/drawing/2014/main" id="{27332E4C-AFA7-45C9-9B3D-6F0973795F90}"/>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216" name="フローチャート: 判断 215">
          <a:extLst>
            <a:ext uri="{FF2B5EF4-FFF2-40B4-BE49-F238E27FC236}">
              <a16:creationId xmlns:a16="http://schemas.microsoft.com/office/drawing/2014/main" id="{B7EFDA53-5896-45E2-9F3D-DA7AD19C5402}"/>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217" name="フローチャート: 判断 216">
          <a:extLst>
            <a:ext uri="{FF2B5EF4-FFF2-40B4-BE49-F238E27FC236}">
              <a16:creationId xmlns:a16="http://schemas.microsoft.com/office/drawing/2014/main" id="{99898E8D-178E-433B-B747-2FA66BC0149D}"/>
            </a:ext>
          </a:extLst>
        </xdr:cNvPr>
        <xdr:cNvSpPr/>
      </xdr:nvSpPr>
      <xdr:spPr>
        <a:xfrm>
          <a:off x="107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D9342A78-4BFC-4C49-8CC4-3989AF39DD5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F4CFC2D2-1C01-4434-918E-2A0D30C7DF7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929BA6E3-B3C3-486E-A7E9-5AF07D0AC55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330286AE-56D8-406D-BE23-63BB8FB3205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2" name="テキスト ボックス 221">
          <a:extLst>
            <a:ext uri="{FF2B5EF4-FFF2-40B4-BE49-F238E27FC236}">
              <a16:creationId xmlns:a16="http://schemas.microsoft.com/office/drawing/2014/main" id="{EB1901B4-5053-4542-B28C-FF383A48656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156029</xdr:rowOff>
    </xdr:from>
    <xdr:to>
      <xdr:col>24</xdr:col>
      <xdr:colOff>114300</xdr:colOff>
      <xdr:row>106</xdr:row>
      <xdr:rowOff>86179</xdr:rowOff>
    </xdr:to>
    <xdr:sp macro="" textlink="">
      <xdr:nvSpPr>
        <xdr:cNvPr id="223" name="楕円 222">
          <a:extLst>
            <a:ext uri="{FF2B5EF4-FFF2-40B4-BE49-F238E27FC236}">
              <a16:creationId xmlns:a16="http://schemas.microsoft.com/office/drawing/2014/main" id="{EEE75BB2-A817-46F9-BA75-F2A4D9E60959}"/>
            </a:ext>
          </a:extLst>
        </xdr:cNvPr>
        <xdr:cNvSpPr/>
      </xdr:nvSpPr>
      <xdr:spPr>
        <a:xfrm>
          <a:off x="45847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134456</xdr:rowOff>
    </xdr:from>
    <xdr:ext cx="405111" cy="259045"/>
    <xdr:sp macro="" textlink="">
      <xdr:nvSpPr>
        <xdr:cNvPr id="224" name="【市民会館】&#10;有形固定資産減価償却率該当値テキスト">
          <a:extLst>
            <a:ext uri="{FF2B5EF4-FFF2-40B4-BE49-F238E27FC236}">
              <a16:creationId xmlns:a16="http://schemas.microsoft.com/office/drawing/2014/main" id="{8924E5C1-24BB-4EA1-A5C3-49B66CB14775}"/>
            </a:ext>
          </a:extLst>
        </xdr:cNvPr>
        <xdr:cNvSpPr txBox="1"/>
      </xdr:nvSpPr>
      <xdr:spPr>
        <a:xfrm>
          <a:off x="4673600"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121738</xdr:rowOff>
    </xdr:from>
    <xdr:to>
      <xdr:col>20</xdr:col>
      <xdr:colOff>38100</xdr:colOff>
      <xdr:row>106</xdr:row>
      <xdr:rowOff>51888</xdr:rowOff>
    </xdr:to>
    <xdr:sp macro="" textlink="">
      <xdr:nvSpPr>
        <xdr:cNvPr id="225" name="楕円 224">
          <a:extLst>
            <a:ext uri="{FF2B5EF4-FFF2-40B4-BE49-F238E27FC236}">
              <a16:creationId xmlns:a16="http://schemas.microsoft.com/office/drawing/2014/main" id="{55481CC1-91DE-4DC7-BAB7-195E382F1CAC}"/>
            </a:ext>
          </a:extLst>
        </xdr:cNvPr>
        <xdr:cNvSpPr/>
      </xdr:nvSpPr>
      <xdr:spPr>
        <a:xfrm>
          <a:off x="3746500" y="1812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1088</xdr:rowOff>
    </xdr:from>
    <xdr:to>
      <xdr:col>24</xdr:col>
      <xdr:colOff>63500</xdr:colOff>
      <xdr:row>106</xdr:row>
      <xdr:rowOff>35379</xdr:rowOff>
    </xdr:to>
    <xdr:cxnSp macro="">
      <xdr:nvCxnSpPr>
        <xdr:cNvPr id="226" name="直線コネクタ 225">
          <a:extLst>
            <a:ext uri="{FF2B5EF4-FFF2-40B4-BE49-F238E27FC236}">
              <a16:creationId xmlns:a16="http://schemas.microsoft.com/office/drawing/2014/main" id="{05923DF5-F1C1-4DA8-8593-643B83FABACF}"/>
            </a:ext>
          </a:extLst>
        </xdr:cNvPr>
        <xdr:cNvCxnSpPr/>
      </xdr:nvCxnSpPr>
      <xdr:spPr>
        <a:xfrm>
          <a:off x="3797300" y="18174788"/>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85816</xdr:rowOff>
    </xdr:from>
    <xdr:to>
      <xdr:col>15</xdr:col>
      <xdr:colOff>101600</xdr:colOff>
      <xdr:row>106</xdr:row>
      <xdr:rowOff>15966</xdr:rowOff>
    </xdr:to>
    <xdr:sp macro="" textlink="">
      <xdr:nvSpPr>
        <xdr:cNvPr id="227" name="楕円 226">
          <a:extLst>
            <a:ext uri="{FF2B5EF4-FFF2-40B4-BE49-F238E27FC236}">
              <a16:creationId xmlns:a16="http://schemas.microsoft.com/office/drawing/2014/main" id="{81991331-9C17-45B5-BC7D-F89CA34040C8}"/>
            </a:ext>
          </a:extLst>
        </xdr:cNvPr>
        <xdr:cNvSpPr/>
      </xdr:nvSpPr>
      <xdr:spPr>
        <a:xfrm>
          <a:off x="2857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136616</xdr:rowOff>
    </xdr:from>
    <xdr:to>
      <xdr:col>19</xdr:col>
      <xdr:colOff>177800</xdr:colOff>
      <xdr:row>106</xdr:row>
      <xdr:rowOff>1088</xdr:rowOff>
    </xdr:to>
    <xdr:cxnSp macro="">
      <xdr:nvCxnSpPr>
        <xdr:cNvPr id="228" name="直線コネクタ 227">
          <a:extLst>
            <a:ext uri="{FF2B5EF4-FFF2-40B4-BE49-F238E27FC236}">
              <a16:creationId xmlns:a16="http://schemas.microsoft.com/office/drawing/2014/main" id="{93DA4D2A-F835-479E-AAA8-831EB2D1F1E4}"/>
            </a:ext>
          </a:extLst>
        </xdr:cNvPr>
        <xdr:cNvCxnSpPr/>
      </xdr:nvCxnSpPr>
      <xdr:spPr>
        <a:xfrm>
          <a:off x="2908300" y="1813886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49893</xdr:rowOff>
    </xdr:from>
    <xdr:to>
      <xdr:col>10</xdr:col>
      <xdr:colOff>165100</xdr:colOff>
      <xdr:row>105</xdr:row>
      <xdr:rowOff>151493</xdr:rowOff>
    </xdr:to>
    <xdr:sp macro="" textlink="">
      <xdr:nvSpPr>
        <xdr:cNvPr id="229" name="楕円 228">
          <a:extLst>
            <a:ext uri="{FF2B5EF4-FFF2-40B4-BE49-F238E27FC236}">
              <a16:creationId xmlns:a16="http://schemas.microsoft.com/office/drawing/2014/main" id="{E2162F35-223E-43D0-B4C9-BD75A9C9C03B}"/>
            </a:ext>
          </a:extLst>
        </xdr:cNvPr>
        <xdr:cNvSpPr/>
      </xdr:nvSpPr>
      <xdr:spPr>
        <a:xfrm>
          <a:off x="19685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100693</xdr:rowOff>
    </xdr:from>
    <xdr:to>
      <xdr:col>15</xdr:col>
      <xdr:colOff>50800</xdr:colOff>
      <xdr:row>105</xdr:row>
      <xdr:rowOff>136616</xdr:rowOff>
    </xdr:to>
    <xdr:cxnSp macro="">
      <xdr:nvCxnSpPr>
        <xdr:cNvPr id="230" name="直線コネクタ 229">
          <a:extLst>
            <a:ext uri="{FF2B5EF4-FFF2-40B4-BE49-F238E27FC236}">
              <a16:creationId xmlns:a16="http://schemas.microsoft.com/office/drawing/2014/main" id="{B86FB6DD-D333-4CA3-BABF-75B848ACA134}"/>
            </a:ext>
          </a:extLst>
        </xdr:cNvPr>
        <xdr:cNvCxnSpPr/>
      </xdr:nvCxnSpPr>
      <xdr:spPr>
        <a:xfrm>
          <a:off x="2019300" y="1810294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13970</xdr:rowOff>
    </xdr:from>
    <xdr:to>
      <xdr:col>6</xdr:col>
      <xdr:colOff>38100</xdr:colOff>
      <xdr:row>105</xdr:row>
      <xdr:rowOff>115570</xdr:rowOff>
    </xdr:to>
    <xdr:sp macro="" textlink="">
      <xdr:nvSpPr>
        <xdr:cNvPr id="231" name="楕円 230">
          <a:extLst>
            <a:ext uri="{FF2B5EF4-FFF2-40B4-BE49-F238E27FC236}">
              <a16:creationId xmlns:a16="http://schemas.microsoft.com/office/drawing/2014/main" id="{2B478A6D-FB9F-430F-809A-BF8901974582}"/>
            </a:ext>
          </a:extLst>
        </xdr:cNvPr>
        <xdr:cNvSpPr/>
      </xdr:nvSpPr>
      <xdr:spPr>
        <a:xfrm>
          <a:off x="1079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64770</xdr:rowOff>
    </xdr:from>
    <xdr:to>
      <xdr:col>10</xdr:col>
      <xdr:colOff>114300</xdr:colOff>
      <xdr:row>105</xdr:row>
      <xdr:rowOff>100693</xdr:rowOff>
    </xdr:to>
    <xdr:cxnSp macro="">
      <xdr:nvCxnSpPr>
        <xdr:cNvPr id="232" name="直線コネクタ 231">
          <a:extLst>
            <a:ext uri="{FF2B5EF4-FFF2-40B4-BE49-F238E27FC236}">
              <a16:creationId xmlns:a16="http://schemas.microsoft.com/office/drawing/2014/main" id="{0CDED65C-0CF2-4C15-A8C2-C28431CD3C4B}"/>
            </a:ext>
          </a:extLst>
        </xdr:cNvPr>
        <xdr:cNvCxnSpPr/>
      </xdr:nvCxnSpPr>
      <xdr:spPr>
        <a:xfrm>
          <a:off x="1130300" y="180670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233" name="n_1aveValue【市民会館】&#10;有形固定資産減価償却率">
          <a:extLst>
            <a:ext uri="{FF2B5EF4-FFF2-40B4-BE49-F238E27FC236}">
              <a16:creationId xmlns:a16="http://schemas.microsoft.com/office/drawing/2014/main" id="{479B0116-1AFA-4704-86AB-A8F466BAD053}"/>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234" name="n_2aveValue【市民会館】&#10;有形固定資産減価償却率">
          <a:extLst>
            <a:ext uri="{FF2B5EF4-FFF2-40B4-BE49-F238E27FC236}">
              <a16:creationId xmlns:a16="http://schemas.microsoft.com/office/drawing/2014/main" id="{978A1938-C187-46CC-AC9A-31B971A62274}"/>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235" name="n_3aveValue【市民会館】&#10;有形固定資産減価償却率">
          <a:extLst>
            <a:ext uri="{FF2B5EF4-FFF2-40B4-BE49-F238E27FC236}">
              <a16:creationId xmlns:a16="http://schemas.microsoft.com/office/drawing/2014/main" id="{C11C4D44-5360-4E18-8618-0BD99C5BD046}"/>
            </a:ext>
          </a:extLst>
        </xdr:cNvPr>
        <xdr:cNvSpPr txBox="1"/>
      </xdr:nvSpPr>
      <xdr:spPr>
        <a:xfrm>
          <a:off x="1816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236" name="n_4aveValue【市民会館】&#10;有形固定資産減価償却率">
          <a:extLst>
            <a:ext uri="{FF2B5EF4-FFF2-40B4-BE49-F238E27FC236}">
              <a16:creationId xmlns:a16="http://schemas.microsoft.com/office/drawing/2014/main" id="{F144E5C8-D38A-4D52-AB0E-CE20790A8141}"/>
            </a:ext>
          </a:extLst>
        </xdr:cNvPr>
        <xdr:cNvSpPr txBox="1"/>
      </xdr:nvSpPr>
      <xdr:spPr>
        <a:xfrm>
          <a:off x="9277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43015</xdr:rowOff>
    </xdr:from>
    <xdr:ext cx="405111" cy="259045"/>
    <xdr:sp macro="" textlink="">
      <xdr:nvSpPr>
        <xdr:cNvPr id="237" name="n_1mainValue【市民会館】&#10;有形固定資産減価償却率">
          <a:extLst>
            <a:ext uri="{FF2B5EF4-FFF2-40B4-BE49-F238E27FC236}">
              <a16:creationId xmlns:a16="http://schemas.microsoft.com/office/drawing/2014/main" id="{17A163EE-B055-422E-9983-029FE604A3FC}"/>
            </a:ext>
          </a:extLst>
        </xdr:cNvPr>
        <xdr:cNvSpPr txBox="1"/>
      </xdr:nvSpPr>
      <xdr:spPr>
        <a:xfrm>
          <a:off x="3582044" y="1821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238" name="n_2mainValue【市民会館】&#10;有形固定資産減価償却率">
          <a:extLst>
            <a:ext uri="{FF2B5EF4-FFF2-40B4-BE49-F238E27FC236}">
              <a16:creationId xmlns:a16="http://schemas.microsoft.com/office/drawing/2014/main" id="{D478E0F5-9563-48A8-B4D0-3D1459DA91DB}"/>
            </a:ext>
          </a:extLst>
        </xdr:cNvPr>
        <xdr:cNvSpPr txBox="1"/>
      </xdr:nvSpPr>
      <xdr:spPr>
        <a:xfrm>
          <a:off x="2705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142620</xdr:rowOff>
    </xdr:from>
    <xdr:ext cx="405111" cy="259045"/>
    <xdr:sp macro="" textlink="">
      <xdr:nvSpPr>
        <xdr:cNvPr id="239" name="n_3mainValue【市民会館】&#10;有形固定資産減価償却率">
          <a:extLst>
            <a:ext uri="{FF2B5EF4-FFF2-40B4-BE49-F238E27FC236}">
              <a16:creationId xmlns:a16="http://schemas.microsoft.com/office/drawing/2014/main" id="{7A3FE247-6409-46EE-BE2E-537810289D96}"/>
            </a:ext>
          </a:extLst>
        </xdr:cNvPr>
        <xdr:cNvSpPr txBox="1"/>
      </xdr:nvSpPr>
      <xdr:spPr>
        <a:xfrm>
          <a:off x="18167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106697</xdr:rowOff>
    </xdr:from>
    <xdr:ext cx="405111" cy="259045"/>
    <xdr:sp macro="" textlink="">
      <xdr:nvSpPr>
        <xdr:cNvPr id="240" name="n_4mainValue【市民会館】&#10;有形固定資産減価償却率">
          <a:extLst>
            <a:ext uri="{FF2B5EF4-FFF2-40B4-BE49-F238E27FC236}">
              <a16:creationId xmlns:a16="http://schemas.microsoft.com/office/drawing/2014/main" id="{AF9F0E76-2812-422F-B7F3-A1A93FFDF0EB}"/>
            </a:ext>
          </a:extLst>
        </xdr:cNvPr>
        <xdr:cNvSpPr txBox="1"/>
      </xdr:nvSpPr>
      <xdr:spPr>
        <a:xfrm>
          <a:off x="9277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1" name="正方形/長方形 240">
          <a:extLst>
            <a:ext uri="{FF2B5EF4-FFF2-40B4-BE49-F238E27FC236}">
              <a16:creationId xmlns:a16="http://schemas.microsoft.com/office/drawing/2014/main" id="{8EFCEA9C-790F-44A5-A87A-78872B60948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2" name="正方形/長方形 241">
          <a:extLst>
            <a:ext uri="{FF2B5EF4-FFF2-40B4-BE49-F238E27FC236}">
              <a16:creationId xmlns:a16="http://schemas.microsoft.com/office/drawing/2014/main" id="{6A6F677A-D13F-4455-849F-4656D561896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3" name="正方形/長方形 242">
          <a:extLst>
            <a:ext uri="{FF2B5EF4-FFF2-40B4-BE49-F238E27FC236}">
              <a16:creationId xmlns:a16="http://schemas.microsoft.com/office/drawing/2014/main" id="{92E66144-4024-430F-B55D-3810BC79EF9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4" name="正方形/長方形 243">
          <a:extLst>
            <a:ext uri="{FF2B5EF4-FFF2-40B4-BE49-F238E27FC236}">
              <a16:creationId xmlns:a16="http://schemas.microsoft.com/office/drawing/2014/main" id="{B6D00ED8-C95F-466A-BA64-21C792FC6D2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5" name="正方形/長方形 244">
          <a:extLst>
            <a:ext uri="{FF2B5EF4-FFF2-40B4-BE49-F238E27FC236}">
              <a16:creationId xmlns:a16="http://schemas.microsoft.com/office/drawing/2014/main" id="{64A018D7-491F-4AB2-A64B-D7FAF1AC5AA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6" name="正方形/長方形 245">
          <a:extLst>
            <a:ext uri="{FF2B5EF4-FFF2-40B4-BE49-F238E27FC236}">
              <a16:creationId xmlns:a16="http://schemas.microsoft.com/office/drawing/2014/main" id="{7DEED5B2-50B6-4805-AA36-A8411BD343E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7" name="正方形/長方形 246">
          <a:extLst>
            <a:ext uri="{FF2B5EF4-FFF2-40B4-BE49-F238E27FC236}">
              <a16:creationId xmlns:a16="http://schemas.microsoft.com/office/drawing/2014/main" id="{466CD692-5B2C-460B-A14C-C36CA1ABA7F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8" name="正方形/長方形 247">
          <a:extLst>
            <a:ext uri="{FF2B5EF4-FFF2-40B4-BE49-F238E27FC236}">
              <a16:creationId xmlns:a16="http://schemas.microsoft.com/office/drawing/2014/main" id="{B3C01843-C805-41AD-AABE-CD7F08A43ED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9" name="テキスト ボックス 248">
          <a:extLst>
            <a:ext uri="{FF2B5EF4-FFF2-40B4-BE49-F238E27FC236}">
              <a16:creationId xmlns:a16="http://schemas.microsoft.com/office/drawing/2014/main" id="{AE3508FC-24C8-44C7-9AAB-99FE56BC22A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50" name="直線コネクタ 249">
          <a:extLst>
            <a:ext uri="{FF2B5EF4-FFF2-40B4-BE49-F238E27FC236}">
              <a16:creationId xmlns:a16="http://schemas.microsoft.com/office/drawing/2014/main" id="{D6988425-4774-4785-95A8-91368DB2B95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51" name="直線コネクタ 250">
          <a:extLst>
            <a:ext uri="{FF2B5EF4-FFF2-40B4-BE49-F238E27FC236}">
              <a16:creationId xmlns:a16="http://schemas.microsoft.com/office/drawing/2014/main" id="{7DB56D17-D402-4898-8FE1-82B087C9DF9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52" name="テキスト ボックス 251">
          <a:extLst>
            <a:ext uri="{FF2B5EF4-FFF2-40B4-BE49-F238E27FC236}">
              <a16:creationId xmlns:a16="http://schemas.microsoft.com/office/drawing/2014/main" id="{D597E135-A21A-4905-B75B-FF066257E20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3" name="直線コネクタ 252">
          <a:extLst>
            <a:ext uri="{FF2B5EF4-FFF2-40B4-BE49-F238E27FC236}">
              <a16:creationId xmlns:a16="http://schemas.microsoft.com/office/drawing/2014/main" id="{79EE8454-15F9-43C2-9531-E0906FE1BEF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4" name="テキスト ボックス 253">
          <a:extLst>
            <a:ext uri="{FF2B5EF4-FFF2-40B4-BE49-F238E27FC236}">
              <a16:creationId xmlns:a16="http://schemas.microsoft.com/office/drawing/2014/main" id="{DC04F2B8-8F4A-4DE9-8662-15C28720BDB7}"/>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5" name="直線コネクタ 254">
          <a:extLst>
            <a:ext uri="{FF2B5EF4-FFF2-40B4-BE49-F238E27FC236}">
              <a16:creationId xmlns:a16="http://schemas.microsoft.com/office/drawing/2014/main" id="{3A1A5B9E-6F3F-4845-B735-E867884D254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6" name="テキスト ボックス 255">
          <a:extLst>
            <a:ext uri="{FF2B5EF4-FFF2-40B4-BE49-F238E27FC236}">
              <a16:creationId xmlns:a16="http://schemas.microsoft.com/office/drawing/2014/main" id="{C3837433-0FD4-4829-99B8-41E83595C70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7" name="直線コネクタ 256">
          <a:extLst>
            <a:ext uri="{FF2B5EF4-FFF2-40B4-BE49-F238E27FC236}">
              <a16:creationId xmlns:a16="http://schemas.microsoft.com/office/drawing/2014/main" id="{352031FB-6024-4405-91EF-E640856E8A7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8" name="テキスト ボックス 257">
          <a:extLst>
            <a:ext uri="{FF2B5EF4-FFF2-40B4-BE49-F238E27FC236}">
              <a16:creationId xmlns:a16="http://schemas.microsoft.com/office/drawing/2014/main" id="{50288D24-4529-4905-9720-27D34522904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9" name="直線コネクタ 258">
          <a:extLst>
            <a:ext uri="{FF2B5EF4-FFF2-40B4-BE49-F238E27FC236}">
              <a16:creationId xmlns:a16="http://schemas.microsoft.com/office/drawing/2014/main" id="{8932636E-1708-4A2A-92E8-45EE28BBA6F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60" name="テキスト ボックス 259">
          <a:extLst>
            <a:ext uri="{FF2B5EF4-FFF2-40B4-BE49-F238E27FC236}">
              <a16:creationId xmlns:a16="http://schemas.microsoft.com/office/drawing/2014/main" id="{21D3A833-4948-469A-9108-7712A649F35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1" name="直線コネクタ 260">
          <a:extLst>
            <a:ext uri="{FF2B5EF4-FFF2-40B4-BE49-F238E27FC236}">
              <a16:creationId xmlns:a16="http://schemas.microsoft.com/office/drawing/2014/main" id="{FE70AC25-F348-4839-B17D-ED73017CF04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2" name="テキスト ボックス 261">
          <a:extLst>
            <a:ext uri="{FF2B5EF4-FFF2-40B4-BE49-F238E27FC236}">
              <a16:creationId xmlns:a16="http://schemas.microsoft.com/office/drawing/2014/main" id="{D1780694-382D-41E3-83D3-6EE7F7F5595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3" name="【市民会館】&#10;一人当たり面積グラフ枠">
          <a:extLst>
            <a:ext uri="{FF2B5EF4-FFF2-40B4-BE49-F238E27FC236}">
              <a16:creationId xmlns:a16="http://schemas.microsoft.com/office/drawing/2014/main" id="{FDA1383F-85E5-42B6-84C4-0BDC70CE84B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264" name="直線コネクタ 263">
          <a:extLst>
            <a:ext uri="{FF2B5EF4-FFF2-40B4-BE49-F238E27FC236}">
              <a16:creationId xmlns:a16="http://schemas.microsoft.com/office/drawing/2014/main" id="{2792BEEE-4011-4AB1-851E-C9AEA414A731}"/>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265" name="【市民会館】&#10;一人当たり面積最小値テキスト">
          <a:extLst>
            <a:ext uri="{FF2B5EF4-FFF2-40B4-BE49-F238E27FC236}">
              <a16:creationId xmlns:a16="http://schemas.microsoft.com/office/drawing/2014/main" id="{0926E317-767C-4330-A12B-8C5771F26EAA}"/>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266" name="直線コネクタ 265">
          <a:extLst>
            <a:ext uri="{FF2B5EF4-FFF2-40B4-BE49-F238E27FC236}">
              <a16:creationId xmlns:a16="http://schemas.microsoft.com/office/drawing/2014/main" id="{4CCDE763-56EF-484F-95AA-52BFCFE3880A}"/>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267" name="【市民会館】&#10;一人当たり面積最大値テキスト">
          <a:extLst>
            <a:ext uri="{FF2B5EF4-FFF2-40B4-BE49-F238E27FC236}">
              <a16:creationId xmlns:a16="http://schemas.microsoft.com/office/drawing/2014/main" id="{AB14E547-78BA-4695-98EC-479BA5FE4DF9}"/>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268" name="直線コネクタ 267">
          <a:extLst>
            <a:ext uri="{FF2B5EF4-FFF2-40B4-BE49-F238E27FC236}">
              <a16:creationId xmlns:a16="http://schemas.microsoft.com/office/drawing/2014/main" id="{74531032-04A0-40AD-A84D-67198F4FF13F}"/>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269" name="【市民会館】&#10;一人当たり面積平均値テキスト">
          <a:extLst>
            <a:ext uri="{FF2B5EF4-FFF2-40B4-BE49-F238E27FC236}">
              <a16:creationId xmlns:a16="http://schemas.microsoft.com/office/drawing/2014/main" id="{EEAF0CE2-1116-4903-A361-548216D38B65}"/>
            </a:ext>
          </a:extLst>
        </xdr:cNvPr>
        <xdr:cNvSpPr txBox="1"/>
      </xdr:nvSpPr>
      <xdr:spPr>
        <a:xfrm>
          <a:off x="10515600" y="18175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270" name="フローチャート: 判断 269">
          <a:extLst>
            <a:ext uri="{FF2B5EF4-FFF2-40B4-BE49-F238E27FC236}">
              <a16:creationId xmlns:a16="http://schemas.microsoft.com/office/drawing/2014/main" id="{C224D782-71CA-446B-BF54-A06ADE3950EC}"/>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271" name="フローチャート: 判断 270">
          <a:extLst>
            <a:ext uri="{FF2B5EF4-FFF2-40B4-BE49-F238E27FC236}">
              <a16:creationId xmlns:a16="http://schemas.microsoft.com/office/drawing/2014/main" id="{033906BB-DF1F-4080-900C-7A87A312C351}"/>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72" name="フローチャート: 判断 271">
          <a:extLst>
            <a:ext uri="{FF2B5EF4-FFF2-40B4-BE49-F238E27FC236}">
              <a16:creationId xmlns:a16="http://schemas.microsoft.com/office/drawing/2014/main" id="{531C7FA2-E725-49A7-B804-FB38B6A67592}"/>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273" name="フローチャート: 判断 272">
          <a:extLst>
            <a:ext uri="{FF2B5EF4-FFF2-40B4-BE49-F238E27FC236}">
              <a16:creationId xmlns:a16="http://schemas.microsoft.com/office/drawing/2014/main" id="{175FA5BD-241F-44F2-AE7A-A942C7F6F1B6}"/>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274" name="フローチャート: 判断 273">
          <a:extLst>
            <a:ext uri="{FF2B5EF4-FFF2-40B4-BE49-F238E27FC236}">
              <a16:creationId xmlns:a16="http://schemas.microsoft.com/office/drawing/2014/main" id="{247063F1-4080-4FB4-B247-682847148554}"/>
            </a:ext>
          </a:extLst>
        </xdr:cNvPr>
        <xdr:cNvSpPr/>
      </xdr:nvSpPr>
      <xdr:spPr>
        <a:xfrm>
          <a:off x="6921500" y="1830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B81B7C20-7D45-4301-8056-B62FA3AF31B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6B397117-4AFF-4C65-B365-F294B39957B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A7F25CB0-4A54-423E-8166-AF1EE799B99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C441E88E-7AE1-4802-B6B9-0A3BDC51570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32E5E9C8-486A-478E-AE6E-4F79CC46577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33782</xdr:rowOff>
    </xdr:from>
    <xdr:to>
      <xdr:col>55</xdr:col>
      <xdr:colOff>50800</xdr:colOff>
      <xdr:row>107</xdr:row>
      <xdr:rowOff>135382</xdr:rowOff>
    </xdr:to>
    <xdr:sp macro="" textlink="">
      <xdr:nvSpPr>
        <xdr:cNvPr id="280" name="楕円 279">
          <a:extLst>
            <a:ext uri="{FF2B5EF4-FFF2-40B4-BE49-F238E27FC236}">
              <a16:creationId xmlns:a16="http://schemas.microsoft.com/office/drawing/2014/main" id="{4481EFB3-0B3D-4B1C-B795-8BC5F4DF02D6}"/>
            </a:ext>
          </a:extLst>
        </xdr:cNvPr>
        <xdr:cNvSpPr/>
      </xdr:nvSpPr>
      <xdr:spPr>
        <a:xfrm>
          <a:off x="10426700" y="1837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12209</xdr:rowOff>
    </xdr:from>
    <xdr:ext cx="469744" cy="259045"/>
    <xdr:sp macro="" textlink="">
      <xdr:nvSpPr>
        <xdr:cNvPr id="281" name="【市民会館】&#10;一人当たり面積該当値テキスト">
          <a:extLst>
            <a:ext uri="{FF2B5EF4-FFF2-40B4-BE49-F238E27FC236}">
              <a16:creationId xmlns:a16="http://schemas.microsoft.com/office/drawing/2014/main" id="{E08988DD-F0D7-40A2-AD68-301172A217AE}"/>
            </a:ext>
          </a:extLst>
        </xdr:cNvPr>
        <xdr:cNvSpPr txBox="1"/>
      </xdr:nvSpPr>
      <xdr:spPr>
        <a:xfrm>
          <a:off x="10515600" y="1835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42545</xdr:rowOff>
    </xdr:from>
    <xdr:to>
      <xdr:col>50</xdr:col>
      <xdr:colOff>165100</xdr:colOff>
      <xdr:row>107</xdr:row>
      <xdr:rowOff>144145</xdr:rowOff>
    </xdr:to>
    <xdr:sp macro="" textlink="">
      <xdr:nvSpPr>
        <xdr:cNvPr id="282" name="楕円 281">
          <a:extLst>
            <a:ext uri="{FF2B5EF4-FFF2-40B4-BE49-F238E27FC236}">
              <a16:creationId xmlns:a16="http://schemas.microsoft.com/office/drawing/2014/main" id="{B2135D40-AE38-42D8-A8E3-14B4A1BCAD49}"/>
            </a:ext>
          </a:extLst>
        </xdr:cNvPr>
        <xdr:cNvSpPr/>
      </xdr:nvSpPr>
      <xdr:spPr>
        <a:xfrm>
          <a:off x="9588500" y="1838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84582</xdr:rowOff>
    </xdr:from>
    <xdr:to>
      <xdr:col>55</xdr:col>
      <xdr:colOff>0</xdr:colOff>
      <xdr:row>107</xdr:row>
      <xdr:rowOff>93345</xdr:rowOff>
    </xdr:to>
    <xdr:cxnSp macro="">
      <xdr:nvCxnSpPr>
        <xdr:cNvPr id="283" name="直線コネクタ 282">
          <a:extLst>
            <a:ext uri="{FF2B5EF4-FFF2-40B4-BE49-F238E27FC236}">
              <a16:creationId xmlns:a16="http://schemas.microsoft.com/office/drawing/2014/main" id="{9DDB6597-CA3F-42A1-AF5F-B10E343911EE}"/>
            </a:ext>
          </a:extLst>
        </xdr:cNvPr>
        <xdr:cNvCxnSpPr/>
      </xdr:nvCxnSpPr>
      <xdr:spPr>
        <a:xfrm flipV="1">
          <a:off x="9639300" y="18429732"/>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47879</xdr:rowOff>
    </xdr:from>
    <xdr:to>
      <xdr:col>46</xdr:col>
      <xdr:colOff>38100</xdr:colOff>
      <xdr:row>107</xdr:row>
      <xdr:rowOff>149479</xdr:rowOff>
    </xdr:to>
    <xdr:sp macro="" textlink="">
      <xdr:nvSpPr>
        <xdr:cNvPr id="284" name="楕円 283">
          <a:extLst>
            <a:ext uri="{FF2B5EF4-FFF2-40B4-BE49-F238E27FC236}">
              <a16:creationId xmlns:a16="http://schemas.microsoft.com/office/drawing/2014/main" id="{D9D3EA77-2AF7-4635-B966-551BBF758AF9}"/>
            </a:ext>
          </a:extLst>
        </xdr:cNvPr>
        <xdr:cNvSpPr/>
      </xdr:nvSpPr>
      <xdr:spPr>
        <a:xfrm>
          <a:off x="8699500" y="1839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93345</xdr:rowOff>
    </xdr:from>
    <xdr:to>
      <xdr:col>50</xdr:col>
      <xdr:colOff>114300</xdr:colOff>
      <xdr:row>107</xdr:row>
      <xdr:rowOff>98679</xdr:rowOff>
    </xdr:to>
    <xdr:cxnSp macro="">
      <xdr:nvCxnSpPr>
        <xdr:cNvPr id="285" name="直線コネクタ 284">
          <a:extLst>
            <a:ext uri="{FF2B5EF4-FFF2-40B4-BE49-F238E27FC236}">
              <a16:creationId xmlns:a16="http://schemas.microsoft.com/office/drawing/2014/main" id="{C906A673-7AEE-4422-9459-698760B683D1}"/>
            </a:ext>
          </a:extLst>
        </xdr:cNvPr>
        <xdr:cNvCxnSpPr/>
      </xdr:nvCxnSpPr>
      <xdr:spPr>
        <a:xfrm flipV="1">
          <a:off x="8750300" y="18438495"/>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57404</xdr:rowOff>
    </xdr:from>
    <xdr:to>
      <xdr:col>41</xdr:col>
      <xdr:colOff>101600</xdr:colOff>
      <xdr:row>107</xdr:row>
      <xdr:rowOff>159004</xdr:rowOff>
    </xdr:to>
    <xdr:sp macro="" textlink="">
      <xdr:nvSpPr>
        <xdr:cNvPr id="286" name="楕円 285">
          <a:extLst>
            <a:ext uri="{FF2B5EF4-FFF2-40B4-BE49-F238E27FC236}">
              <a16:creationId xmlns:a16="http://schemas.microsoft.com/office/drawing/2014/main" id="{0A2CF921-8B3B-4222-B64D-04883D96AA3D}"/>
            </a:ext>
          </a:extLst>
        </xdr:cNvPr>
        <xdr:cNvSpPr/>
      </xdr:nvSpPr>
      <xdr:spPr>
        <a:xfrm>
          <a:off x="7810500" y="1840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98679</xdr:rowOff>
    </xdr:from>
    <xdr:to>
      <xdr:col>45</xdr:col>
      <xdr:colOff>177800</xdr:colOff>
      <xdr:row>107</xdr:row>
      <xdr:rowOff>108204</xdr:rowOff>
    </xdr:to>
    <xdr:cxnSp macro="">
      <xdr:nvCxnSpPr>
        <xdr:cNvPr id="287" name="直線コネクタ 286">
          <a:extLst>
            <a:ext uri="{FF2B5EF4-FFF2-40B4-BE49-F238E27FC236}">
              <a16:creationId xmlns:a16="http://schemas.microsoft.com/office/drawing/2014/main" id="{06D6D0A7-5C73-416A-BECE-9C43D0941C69}"/>
            </a:ext>
          </a:extLst>
        </xdr:cNvPr>
        <xdr:cNvCxnSpPr/>
      </xdr:nvCxnSpPr>
      <xdr:spPr>
        <a:xfrm flipV="1">
          <a:off x="7861300" y="1844382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62737</xdr:rowOff>
    </xdr:from>
    <xdr:to>
      <xdr:col>36</xdr:col>
      <xdr:colOff>165100</xdr:colOff>
      <xdr:row>107</xdr:row>
      <xdr:rowOff>164337</xdr:rowOff>
    </xdr:to>
    <xdr:sp macro="" textlink="">
      <xdr:nvSpPr>
        <xdr:cNvPr id="288" name="楕円 287">
          <a:extLst>
            <a:ext uri="{FF2B5EF4-FFF2-40B4-BE49-F238E27FC236}">
              <a16:creationId xmlns:a16="http://schemas.microsoft.com/office/drawing/2014/main" id="{A87080CC-6F91-4ECC-A2E9-CEFDEE81F2A4}"/>
            </a:ext>
          </a:extLst>
        </xdr:cNvPr>
        <xdr:cNvSpPr/>
      </xdr:nvSpPr>
      <xdr:spPr>
        <a:xfrm>
          <a:off x="6921500" y="1840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108204</xdr:rowOff>
    </xdr:from>
    <xdr:to>
      <xdr:col>41</xdr:col>
      <xdr:colOff>50800</xdr:colOff>
      <xdr:row>107</xdr:row>
      <xdr:rowOff>113537</xdr:rowOff>
    </xdr:to>
    <xdr:cxnSp macro="">
      <xdr:nvCxnSpPr>
        <xdr:cNvPr id="289" name="直線コネクタ 288">
          <a:extLst>
            <a:ext uri="{FF2B5EF4-FFF2-40B4-BE49-F238E27FC236}">
              <a16:creationId xmlns:a16="http://schemas.microsoft.com/office/drawing/2014/main" id="{3944FE52-C478-4FBF-92BA-18CEF8CD92B4}"/>
            </a:ext>
          </a:extLst>
        </xdr:cNvPr>
        <xdr:cNvCxnSpPr/>
      </xdr:nvCxnSpPr>
      <xdr:spPr>
        <a:xfrm flipV="1">
          <a:off x="6972300" y="18453354"/>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290" name="n_1aveValue【市民会館】&#10;一人当たり面積">
          <a:extLst>
            <a:ext uri="{FF2B5EF4-FFF2-40B4-BE49-F238E27FC236}">
              <a16:creationId xmlns:a16="http://schemas.microsoft.com/office/drawing/2014/main" id="{6A6D8FC2-79F8-4D39-99BC-E4804BBC36C8}"/>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291" name="n_2aveValue【市民会館】&#10;一人当たり面積">
          <a:extLst>
            <a:ext uri="{FF2B5EF4-FFF2-40B4-BE49-F238E27FC236}">
              <a16:creationId xmlns:a16="http://schemas.microsoft.com/office/drawing/2014/main" id="{42F304ED-9471-4D66-92B0-6A6565A75687}"/>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292" name="n_3aveValue【市民会館】&#10;一人当たり面積">
          <a:extLst>
            <a:ext uri="{FF2B5EF4-FFF2-40B4-BE49-F238E27FC236}">
              <a16:creationId xmlns:a16="http://schemas.microsoft.com/office/drawing/2014/main" id="{ED2204FF-AF39-4354-B130-68846ED6A6E4}"/>
            </a:ext>
          </a:extLst>
        </xdr:cNvPr>
        <xdr:cNvSpPr txBox="1"/>
      </xdr:nvSpPr>
      <xdr:spPr>
        <a:xfrm>
          <a:off x="7626427" y="1809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79519</xdr:rowOff>
    </xdr:from>
    <xdr:ext cx="469744" cy="259045"/>
    <xdr:sp macro="" textlink="">
      <xdr:nvSpPr>
        <xdr:cNvPr id="293" name="n_4aveValue【市民会館】&#10;一人当たり面積">
          <a:extLst>
            <a:ext uri="{FF2B5EF4-FFF2-40B4-BE49-F238E27FC236}">
              <a16:creationId xmlns:a16="http://schemas.microsoft.com/office/drawing/2014/main" id="{78C58027-0048-49B1-B523-58C5B34B0E94}"/>
            </a:ext>
          </a:extLst>
        </xdr:cNvPr>
        <xdr:cNvSpPr txBox="1"/>
      </xdr:nvSpPr>
      <xdr:spPr>
        <a:xfrm>
          <a:off x="6737427" y="1808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135272</xdr:rowOff>
    </xdr:from>
    <xdr:ext cx="469744" cy="259045"/>
    <xdr:sp macro="" textlink="">
      <xdr:nvSpPr>
        <xdr:cNvPr id="294" name="n_1mainValue【市民会館】&#10;一人当たり面積">
          <a:extLst>
            <a:ext uri="{FF2B5EF4-FFF2-40B4-BE49-F238E27FC236}">
              <a16:creationId xmlns:a16="http://schemas.microsoft.com/office/drawing/2014/main" id="{684A3F26-675D-43E9-858C-CA1F84921BD7}"/>
            </a:ext>
          </a:extLst>
        </xdr:cNvPr>
        <xdr:cNvSpPr txBox="1"/>
      </xdr:nvSpPr>
      <xdr:spPr>
        <a:xfrm>
          <a:off x="9391727" y="1848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140606</xdr:rowOff>
    </xdr:from>
    <xdr:ext cx="469744" cy="259045"/>
    <xdr:sp macro="" textlink="">
      <xdr:nvSpPr>
        <xdr:cNvPr id="295" name="n_2mainValue【市民会館】&#10;一人当たり面積">
          <a:extLst>
            <a:ext uri="{FF2B5EF4-FFF2-40B4-BE49-F238E27FC236}">
              <a16:creationId xmlns:a16="http://schemas.microsoft.com/office/drawing/2014/main" id="{F6DCBD04-7FAB-40A7-840C-EBACF340CD75}"/>
            </a:ext>
          </a:extLst>
        </xdr:cNvPr>
        <xdr:cNvSpPr txBox="1"/>
      </xdr:nvSpPr>
      <xdr:spPr>
        <a:xfrm>
          <a:off x="8515427" y="1848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150131</xdr:rowOff>
    </xdr:from>
    <xdr:ext cx="469744" cy="259045"/>
    <xdr:sp macro="" textlink="">
      <xdr:nvSpPr>
        <xdr:cNvPr id="296" name="n_3mainValue【市民会館】&#10;一人当たり面積">
          <a:extLst>
            <a:ext uri="{FF2B5EF4-FFF2-40B4-BE49-F238E27FC236}">
              <a16:creationId xmlns:a16="http://schemas.microsoft.com/office/drawing/2014/main" id="{23481807-7C6D-4F52-AD26-56A3629A4F73}"/>
            </a:ext>
          </a:extLst>
        </xdr:cNvPr>
        <xdr:cNvSpPr txBox="1"/>
      </xdr:nvSpPr>
      <xdr:spPr>
        <a:xfrm>
          <a:off x="7626427" y="1849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155464</xdr:rowOff>
    </xdr:from>
    <xdr:ext cx="469744" cy="259045"/>
    <xdr:sp macro="" textlink="">
      <xdr:nvSpPr>
        <xdr:cNvPr id="297" name="n_4mainValue【市民会館】&#10;一人当たり面積">
          <a:extLst>
            <a:ext uri="{FF2B5EF4-FFF2-40B4-BE49-F238E27FC236}">
              <a16:creationId xmlns:a16="http://schemas.microsoft.com/office/drawing/2014/main" id="{57D731CA-FEC2-46DF-A61B-8CE1D6753578}"/>
            </a:ext>
          </a:extLst>
        </xdr:cNvPr>
        <xdr:cNvSpPr txBox="1"/>
      </xdr:nvSpPr>
      <xdr:spPr>
        <a:xfrm>
          <a:off x="6737427" y="1850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F5BDA754-4A78-461D-9993-159A201E428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D16BF8A8-0D2C-4D4B-8CC2-00153A6CDA9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CD5F6704-4F2F-4240-BA48-694D8AACCD4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7BE722DE-0FED-4685-9C6C-FE3A460F02C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5D90305C-194F-484A-B5F0-69337F3EB3E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2A78537D-7961-4357-9C77-2E4C295AAB6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C1EB77D3-8CDD-499A-8D1A-FED90E5898C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FD917F75-6981-47FA-8FDD-A289781BCBE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6" name="正方形/長方形 305">
          <a:extLst>
            <a:ext uri="{FF2B5EF4-FFF2-40B4-BE49-F238E27FC236}">
              <a16:creationId xmlns:a16="http://schemas.microsoft.com/office/drawing/2014/main" id="{EEC9AA16-F02F-47CD-8A33-72F6B2A8FB8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7" name="正方形/長方形 306">
          <a:extLst>
            <a:ext uri="{FF2B5EF4-FFF2-40B4-BE49-F238E27FC236}">
              <a16:creationId xmlns:a16="http://schemas.microsoft.com/office/drawing/2014/main" id="{64A532A5-0E1A-4110-9A0C-F3D6E9C14BD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8" name="正方形/長方形 307">
          <a:extLst>
            <a:ext uri="{FF2B5EF4-FFF2-40B4-BE49-F238E27FC236}">
              <a16:creationId xmlns:a16="http://schemas.microsoft.com/office/drawing/2014/main" id="{2F7E7FB6-80D5-47C7-AFE0-5C672D04F7D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9" name="正方形/長方形 308">
          <a:extLst>
            <a:ext uri="{FF2B5EF4-FFF2-40B4-BE49-F238E27FC236}">
              <a16:creationId xmlns:a16="http://schemas.microsoft.com/office/drawing/2014/main" id="{C3101742-16ED-4F97-8539-39D1B174CA7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10" name="正方形/長方形 309">
          <a:extLst>
            <a:ext uri="{FF2B5EF4-FFF2-40B4-BE49-F238E27FC236}">
              <a16:creationId xmlns:a16="http://schemas.microsoft.com/office/drawing/2014/main" id="{E5012A81-BD14-4284-8F8C-A36F925B455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1" name="正方形/長方形 310">
          <a:extLst>
            <a:ext uri="{FF2B5EF4-FFF2-40B4-BE49-F238E27FC236}">
              <a16:creationId xmlns:a16="http://schemas.microsoft.com/office/drawing/2014/main" id="{2C1431F5-C5D2-4E33-8B32-578A60B3D1B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2" name="正方形/長方形 311">
          <a:extLst>
            <a:ext uri="{FF2B5EF4-FFF2-40B4-BE49-F238E27FC236}">
              <a16:creationId xmlns:a16="http://schemas.microsoft.com/office/drawing/2014/main" id="{6797533E-2885-42BA-962A-673E26A223D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3" name="正方形/長方形 312">
          <a:extLst>
            <a:ext uri="{FF2B5EF4-FFF2-40B4-BE49-F238E27FC236}">
              <a16:creationId xmlns:a16="http://schemas.microsoft.com/office/drawing/2014/main" id="{A485B868-6D54-4E03-B698-59B5522F65A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4" name="正方形/長方形 313">
          <a:extLst>
            <a:ext uri="{FF2B5EF4-FFF2-40B4-BE49-F238E27FC236}">
              <a16:creationId xmlns:a16="http://schemas.microsoft.com/office/drawing/2014/main" id="{948A8FF6-A9BA-47E9-BE85-95ED1784512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5" name="正方形/長方形 314">
          <a:extLst>
            <a:ext uri="{FF2B5EF4-FFF2-40B4-BE49-F238E27FC236}">
              <a16:creationId xmlns:a16="http://schemas.microsoft.com/office/drawing/2014/main" id="{3F7D751F-2912-4D4E-A5FE-EA55FCC7984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6" name="正方形/長方形 315">
          <a:extLst>
            <a:ext uri="{FF2B5EF4-FFF2-40B4-BE49-F238E27FC236}">
              <a16:creationId xmlns:a16="http://schemas.microsoft.com/office/drawing/2014/main" id="{683DF95C-F11D-4100-99F5-D02372EB0D3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7" name="正方形/長方形 316">
          <a:extLst>
            <a:ext uri="{FF2B5EF4-FFF2-40B4-BE49-F238E27FC236}">
              <a16:creationId xmlns:a16="http://schemas.microsoft.com/office/drawing/2014/main" id="{60B630F4-D4DF-4349-ABD8-DF64673ADC6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8" name="正方形/長方形 317">
          <a:extLst>
            <a:ext uri="{FF2B5EF4-FFF2-40B4-BE49-F238E27FC236}">
              <a16:creationId xmlns:a16="http://schemas.microsoft.com/office/drawing/2014/main" id="{894422AA-B678-4B1B-BFBF-CBC9A24EF1E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9" name="正方形/長方形 318">
          <a:extLst>
            <a:ext uri="{FF2B5EF4-FFF2-40B4-BE49-F238E27FC236}">
              <a16:creationId xmlns:a16="http://schemas.microsoft.com/office/drawing/2014/main" id="{CC8ECD2C-BACC-4459-B663-5905FF6EC0F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0" name="正方形/長方形 319">
          <a:extLst>
            <a:ext uri="{FF2B5EF4-FFF2-40B4-BE49-F238E27FC236}">
              <a16:creationId xmlns:a16="http://schemas.microsoft.com/office/drawing/2014/main" id="{561D92D5-388F-43D5-9EB6-32ACA221908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1" name="正方形/長方形 320">
          <a:extLst>
            <a:ext uri="{FF2B5EF4-FFF2-40B4-BE49-F238E27FC236}">
              <a16:creationId xmlns:a16="http://schemas.microsoft.com/office/drawing/2014/main" id="{37BCB7E0-A5F3-4998-AA2F-F35516FDBFD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2" name="テキスト ボックス 321">
          <a:extLst>
            <a:ext uri="{FF2B5EF4-FFF2-40B4-BE49-F238E27FC236}">
              <a16:creationId xmlns:a16="http://schemas.microsoft.com/office/drawing/2014/main" id="{BCAD03D0-49CB-4635-9443-7FDD54F9440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3" name="直線コネクタ 322">
          <a:extLst>
            <a:ext uri="{FF2B5EF4-FFF2-40B4-BE49-F238E27FC236}">
              <a16:creationId xmlns:a16="http://schemas.microsoft.com/office/drawing/2014/main" id="{4EF7E957-96F2-4C6E-A363-19F1FFA7E43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4" name="テキスト ボックス 323">
          <a:extLst>
            <a:ext uri="{FF2B5EF4-FFF2-40B4-BE49-F238E27FC236}">
              <a16:creationId xmlns:a16="http://schemas.microsoft.com/office/drawing/2014/main" id="{86604DE1-02E3-4699-9EB2-2568F18581E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5" name="直線コネクタ 324">
          <a:extLst>
            <a:ext uri="{FF2B5EF4-FFF2-40B4-BE49-F238E27FC236}">
              <a16:creationId xmlns:a16="http://schemas.microsoft.com/office/drawing/2014/main" id="{636A5227-2E29-4815-9376-36967270D48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6" name="テキスト ボックス 325">
          <a:extLst>
            <a:ext uri="{FF2B5EF4-FFF2-40B4-BE49-F238E27FC236}">
              <a16:creationId xmlns:a16="http://schemas.microsoft.com/office/drawing/2014/main" id="{159AD2C2-6124-4175-82F9-ED4F1A5CEF7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7" name="直線コネクタ 326">
          <a:extLst>
            <a:ext uri="{FF2B5EF4-FFF2-40B4-BE49-F238E27FC236}">
              <a16:creationId xmlns:a16="http://schemas.microsoft.com/office/drawing/2014/main" id="{097A4EE1-3F60-431C-9BE6-1402C447686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8" name="テキスト ボックス 327">
          <a:extLst>
            <a:ext uri="{FF2B5EF4-FFF2-40B4-BE49-F238E27FC236}">
              <a16:creationId xmlns:a16="http://schemas.microsoft.com/office/drawing/2014/main" id="{729050BA-38B2-4AD1-A7BD-461F901DAD2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9" name="直線コネクタ 328">
          <a:extLst>
            <a:ext uri="{FF2B5EF4-FFF2-40B4-BE49-F238E27FC236}">
              <a16:creationId xmlns:a16="http://schemas.microsoft.com/office/drawing/2014/main" id="{BB9AA7E4-05FF-455E-B92E-DA44040E99B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30" name="テキスト ボックス 329">
          <a:extLst>
            <a:ext uri="{FF2B5EF4-FFF2-40B4-BE49-F238E27FC236}">
              <a16:creationId xmlns:a16="http://schemas.microsoft.com/office/drawing/2014/main" id="{99CF51E5-A604-44D5-81C9-5FA9AB3B547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31" name="直線コネクタ 330">
          <a:extLst>
            <a:ext uri="{FF2B5EF4-FFF2-40B4-BE49-F238E27FC236}">
              <a16:creationId xmlns:a16="http://schemas.microsoft.com/office/drawing/2014/main" id="{69C8FFC0-0D18-488A-820D-0140C01FDDC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32" name="テキスト ボックス 331">
          <a:extLst>
            <a:ext uri="{FF2B5EF4-FFF2-40B4-BE49-F238E27FC236}">
              <a16:creationId xmlns:a16="http://schemas.microsoft.com/office/drawing/2014/main" id="{26E4DF14-87C0-4F69-8D2D-29E665F9BF7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3" name="直線コネクタ 332">
          <a:extLst>
            <a:ext uri="{FF2B5EF4-FFF2-40B4-BE49-F238E27FC236}">
              <a16:creationId xmlns:a16="http://schemas.microsoft.com/office/drawing/2014/main" id="{8A9EE71C-8B11-4EBB-92EF-E42660B5446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4" name="テキスト ボックス 333">
          <a:extLst>
            <a:ext uri="{FF2B5EF4-FFF2-40B4-BE49-F238E27FC236}">
              <a16:creationId xmlns:a16="http://schemas.microsoft.com/office/drawing/2014/main" id="{1157891F-2004-4EB8-9C96-E40E4ED42B2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5" name="直線コネクタ 334">
          <a:extLst>
            <a:ext uri="{FF2B5EF4-FFF2-40B4-BE49-F238E27FC236}">
              <a16:creationId xmlns:a16="http://schemas.microsoft.com/office/drawing/2014/main" id="{894F33CB-0615-491F-9FDE-F204C7D3451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6" name="テキスト ボックス 335">
          <a:extLst>
            <a:ext uri="{FF2B5EF4-FFF2-40B4-BE49-F238E27FC236}">
              <a16:creationId xmlns:a16="http://schemas.microsoft.com/office/drawing/2014/main" id="{8AA037F8-4501-452A-BF7A-01CCA065D2E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7" name="【保健センター・保健所】&#10;有形固定資産減価償却率グラフ枠">
          <a:extLst>
            <a:ext uri="{FF2B5EF4-FFF2-40B4-BE49-F238E27FC236}">
              <a16:creationId xmlns:a16="http://schemas.microsoft.com/office/drawing/2014/main" id="{20D174F5-A1DE-4893-8F23-3841627E927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338" name="直線コネクタ 337">
          <a:extLst>
            <a:ext uri="{FF2B5EF4-FFF2-40B4-BE49-F238E27FC236}">
              <a16:creationId xmlns:a16="http://schemas.microsoft.com/office/drawing/2014/main" id="{DF2F41C1-629A-4D42-B9C9-BBE797E230A0}"/>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9" name="【保健センター・保健所】&#10;有形固定資産減価償却率最小値テキスト">
          <a:extLst>
            <a:ext uri="{FF2B5EF4-FFF2-40B4-BE49-F238E27FC236}">
              <a16:creationId xmlns:a16="http://schemas.microsoft.com/office/drawing/2014/main" id="{DA38F28A-99D8-4C30-9757-CBEE3D452CB3}"/>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40" name="直線コネクタ 339">
          <a:extLst>
            <a:ext uri="{FF2B5EF4-FFF2-40B4-BE49-F238E27FC236}">
              <a16:creationId xmlns:a16="http://schemas.microsoft.com/office/drawing/2014/main" id="{0933C346-6AD4-469C-86AA-487B1A13C01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341" name="【保健センター・保健所】&#10;有形固定資産減価償却率最大値テキスト">
          <a:extLst>
            <a:ext uri="{FF2B5EF4-FFF2-40B4-BE49-F238E27FC236}">
              <a16:creationId xmlns:a16="http://schemas.microsoft.com/office/drawing/2014/main" id="{5F383C08-8398-4585-9E92-5A14753063BB}"/>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342" name="直線コネクタ 341">
          <a:extLst>
            <a:ext uri="{FF2B5EF4-FFF2-40B4-BE49-F238E27FC236}">
              <a16:creationId xmlns:a16="http://schemas.microsoft.com/office/drawing/2014/main" id="{FC0754FE-7657-4380-A9DA-D31B3D3FD722}"/>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118762</xdr:rowOff>
    </xdr:from>
    <xdr:ext cx="405111" cy="259045"/>
    <xdr:sp macro="" textlink="">
      <xdr:nvSpPr>
        <xdr:cNvPr id="343" name="【保健センター・保健所】&#10;有形固定資産減価償却率平均値テキスト">
          <a:extLst>
            <a:ext uri="{FF2B5EF4-FFF2-40B4-BE49-F238E27FC236}">
              <a16:creationId xmlns:a16="http://schemas.microsoft.com/office/drawing/2014/main" id="{530DF280-6C86-49D2-9B90-77EE6E7BF1B5}"/>
            </a:ext>
          </a:extLst>
        </xdr:cNvPr>
        <xdr:cNvSpPr txBox="1"/>
      </xdr:nvSpPr>
      <xdr:spPr>
        <a:xfrm>
          <a:off x="16357600" y="1006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344" name="フローチャート: 判断 343">
          <a:extLst>
            <a:ext uri="{FF2B5EF4-FFF2-40B4-BE49-F238E27FC236}">
              <a16:creationId xmlns:a16="http://schemas.microsoft.com/office/drawing/2014/main" id="{7CADF056-B593-40AD-AEBA-C9C2FF03403F}"/>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345" name="フローチャート: 判断 344">
          <a:extLst>
            <a:ext uri="{FF2B5EF4-FFF2-40B4-BE49-F238E27FC236}">
              <a16:creationId xmlns:a16="http://schemas.microsoft.com/office/drawing/2014/main" id="{89365973-ABD5-47A8-9872-D77F445CFAB2}"/>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346" name="フローチャート: 判断 345">
          <a:extLst>
            <a:ext uri="{FF2B5EF4-FFF2-40B4-BE49-F238E27FC236}">
              <a16:creationId xmlns:a16="http://schemas.microsoft.com/office/drawing/2014/main" id="{F8041BEB-F61A-4C72-AD6F-2FD3A8C98882}"/>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347" name="フローチャート: 判断 346">
          <a:extLst>
            <a:ext uri="{FF2B5EF4-FFF2-40B4-BE49-F238E27FC236}">
              <a16:creationId xmlns:a16="http://schemas.microsoft.com/office/drawing/2014/main" id="{EB71F626-8E0A-4210-9E73-EF4CE1D68562}"/>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348" name="フローチャート: 判断 347">
          <a:extLst>
            <a:ext uri="{FF2B5EF4-FFF2-40B4-BE49-F238E27FC236}">
              <a16:creationId xmlns:a16="http://schemas.microsoft.com/office/drawing/2014/main" id="{214A9315-965E-4AC8-9697-0ECD3329CD0C}"/>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1A0CA78F-31B2-442C-86E2-F9A8F01F3ED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4F82999E-5B39-47E0-ADDA-6F9F701443A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6E4507BE-242D-4AEA-BF7F-7E62999B46C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6FF4224B-11B9-4941-AB8B-104E9FB990B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3" name="テキスト ボックス 352">
          <a:extLst>
            <a:ext uri="{FF2B5EF4-FFF2-40B4-BE49-F238E27FC236}">
              <a16:creationId xmlns:a16="http://schemas.microsoft.com/office/drawing/2014/main" id="{9DA9C39B-46F6-4653-87BC-676EF5269BB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2540</xdr:rowOff>
    </xdr:from>
    <xdr:to>
      <xdr:col>85</xdr:col>
      <xdr:colOff>177800</xdr:colOff>
      <xdr:row>60</xdr:row>
      <xdr:rowOff>104140</xdr:rowOff>
    </xdr:to>
    <xdr:sp macro="" textlink="">
      <xdr:nvSpPr>
        <xdr:cNvPr id="354" name="楕円 353">
          <a:extLst>
            <a:ext uri="{FF2B5EF4-FFF2-40B4-BE49-F238E27FC236}">
              <a16:creationId xmlns:a16="http://schemas.microsoft.com/office/drawing/2014/main" id="{11262C15-BDEB-4492-A2F7-DF230FE760F7}"/>
            </a:ext>
          </a:extLst>
        </xdr:cNvPr>
        <xdr:cNvSpPr/>
      </xdr:nvSpPr>
      <xdr:spPr>
        <a:xfrm>
          <a:off x="162687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152417</xdr:rowOff>
    </xdr:from>
    <xdr:ext cx="405111" cy="259045"/>
    <xdr:sp macro="" textlink="">
      <xdr:nvSpPr>
        <xdr:cNvPr id="355" name="【保健センター・保健所】&#10;有形固定資産減価償却率該当値テキスト">
          <a:extLst>
            <a:ext uri="{FF2B5EF4-FFF2-40B4-BE49-F238E27FC236}">
              <a16:creationId xmlns:a16="http://schemas.microsoft.com/office/drawing/2014/main" id="{126CE67F-9B90-49BE-9DA1-083B56057DB3}"/>
            </a:ext>
          </a:extLst>
        </xdr:cNvPr>
        <xdr:cNvSpPr txBox="1"/>
      </xdr:nvSpPr>
      <xdr:spPr>
        <a:xfrm>
          <a:off x="16357600"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158750</xdr:rowOff>
    </xdr:from>
    <xdr:to>
      <xdr:col>81</xdr:col>
      <xdr:colOff>101600</xdr:colOff>
      <xdr:row>61</xdr:row>
      <xdr:rowOff>88900</xdr:rowOff>
    </xdr:to>
    <xdr:sp macro="" textlink="">
      <xdr:nvSpPr>
        <xdr:cNvPr id="356" name="楕円 355">
          <a:extLst>
            <a:ext uri="{FF2B5EF4-FFF2-40B4-BE49-F238E27FC236}">
              <a16:creationId xmlns:a16="http://schemas.microsoft.com/office/drawing/2014/main" id="{AB3453EB-80B7-4D2F-BB0F-2632E2D2202A}"/>
            </a:ext>
          </a:extLst>
        </xdr:cNvPr>
        <xdr:cNvSpPr/>
      </xdr:nvSpPr>
      <xdr:spPr>
        <a:xfrm>
          <a:off x="15430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53340</xdr:rowOff>
    </xdr:from>
    <xdr:to>
      <xdr:col>85</xdr:col>
      <xdr:colOff>127000</xdr:colOff>
      <xdr:row>61</xdr:row>
      <xdr:rowOff>38100</xdr:rowOff>
    </xdr:to>
    <xdr:cxnSp macro="">
      <xdr:nvCxnSpPr>
        <xdr:cNvPr id="357" name="直線コネクタ 356">
          <a:extLst>
            <a:ext uri="{FF2B5EF4-FFF2-40B4-BE49-F238E27FC236}">
              <a16:creationId xmlns:a16="http://schemas.microsoft.com/office/drawing/2014/main" id="{E3220C7F-BF81-48C5-990A-D4F2A660D7E3}"/>
            </a:ext>
          </a:extLst>
        </xdr:cNvPr>
        <xdr:cNvCxnSpPr/>
      </xdr:nvCxnSpPr>
      <xdr:spPr>
        <a:xfrm flipV="1">
          <a:off x="15481300" y="10340340"/>
          <a:ext cx="8382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101600</xdr:rowOff>
    </xdr:from>
    <xdr:to>
      <xdr:col>76</xdr:col>
      <xdr:colOff>165100</xdr:colOff>
      <xdr:row>61</xdr:row>
      <xdr:rowOff>31750</xdr:rowOff>
    </xdr:to>
    <xdr:sp macro="" textlink="">
      <xdr:nvSpPr>
        <xdr:cNvPr id="358" name="楕円 357">
          <a:extLst>
            <a:ext uri="{FF2B5EF4-FFF2-40B4-BE49-F238E27FC236}">
              <a16:creationId xmlns:a16="http://schemas.microsoft.com/office/drawing/2014/main" id="{0DC36304-41D6-4C31-B4C1-F2C256FE11A4}"/>
            </a:ext>
          </a:extLst>
        </xdr:cNvPr>
        <xdr:cNvSpPr/>
      </xdr:nvSpPr>
      <xdr:spPr>
        <a:xfrm>
          <a:off x="14541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152400</xdr:rowOff>
    </xdr:from>
    <xdr:to>
      <xdr:col>81</xdr:col>
      <xdr:colOff>50800</xdr:colOff>
      <xdr:row>61</xdr:row>
      <xdr:rowOff>38100</xdr:rowOff>
    </xdr:to>
    <xdr:cxnSp macro="">
      <xdr:nvCxnSpPr>
        <xdr:cNvPr id="359" name="直線コネクタ 358">
          <a:extLst>
            <a:ext uri="{FF2B5EF4-FFF2-40B4-BE49-F238E27FC236}">
              <a16:creationId xmlns:a16="http://schemas.microsoft.com/office/drawing/2014/main" id="{0024354A-6B87-4926-A898-1582D55F51AE}"/>
            </a:ext>
          </a:extLst>
        </xdr:cNvPr>
        <xdr:cNvCxnSpPr/>
      </xdr:nvCxnSpPr>
      <xdr:spPr>
        <a:xfrm>
          <a:off x="14592300" y="10439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44450</xdr:rowOff>
    </xdr:from>
    <xdr:to>
      <xdr:col>72</xdr:col>
      <xdr:colOff>38100</xdr:colOff>
      <xdr:row>60</xdr:row>
      <xdr:rowOff>146050</xdr:rowOff>
    </xdr:to>
    <xdr:sp macro="" textlink="">
      <xdr:nvSpPr>
        <xdr:cNvPr id="360" name="楕円 359">
          <a:extLst>
            <a:ext uri="{FF2B5EF4-FFF2-40B4-BE49-F238E27FC236}">
              <a16:creationId xmlns:a16="http://schemas.microsoft.com/office/drawing/2014/main" id="{800F026C-421E-42F2-834C-C5447548D214}"/>
            </a:ext>
          </a:extLst>
        </xdr:cNvPr>
        <xdr:cNvSpPr/>
      </xdr:nvSpPr>
      <xdr:spPr>
        <a:xfrm>
          <a:off x="13652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95250</xdr:rowOff>
    </xdr:from>
    <xdr:to>
      <xdr:col>76</xdr:col>
      <xdr:colOff>114300</xdr:colOff>
      <xdr:row>60</xdr:row>
      <xdr:rowOff>152400</xdr:rowOff>
    </xdr:to>
    <xdr:cxnSp macro="">
      <xdr:nvCxnSpPr>
        <xdr:cNvPr id="361" name="直線コネクタ 360">
          <a:extLst>
            <a:ext uri="{FF2B5EF4-FFF2-40B4-BE49-F238E27FC236}">
              <a16:creationId xmlns:a16="http://schemas.microsoft.com/office/drawing/2014/main" id="{981C8CFA-6096-4327-81EC-11C306BD57DD}"/>
            </a:ext>
          </a:extLst>
        </xdr:cNvPr>
        <xdr:cNvCxnSpPr/>
      </xdr:nvCxnSpPr>
      <xdr:spPr>
        <a:xfrm>
          <a:off x="13703300" y="103822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158750</xdr:rowOff>
    </xdr:from>
    <xdr:to>
      <xdr:col>67</xdr:col>
      <xdr:colOff>101600</xdr:colOff>
      <xdr:row>60</xdr:row>
      <xdr:rowOff>88900</xdr:rowOff>
    </xdr:to>
    <xdr:sp macro="" textlink="">
      <xdr:nvSpPr>
        <xdr:cNvPr id="362" name="楕円 361">
          <a:extLst>
            <a:ext uri="{FF2B5EF4-FFF2-40B4-BE49-F238E27FC236}">
              <a16:creationId xmlns:a16="http://schemas.microsoft.com/office/drawing/2014/main" id="{5183F7F9-C4E0-460C-80BA-DF787B06D714}"/>
            </a:ext>
          </a:extLst>
        </xdr:cNvPr>
        <xdr:cNvSpPr/>
      </xdr:nvSpPr>
      <xdr:spPr>
        <a:xfrm>
          <a:off x="12763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38100</xdr:rowOff>
    </xdr:from>
    <xdr:to>
      <xdr:col>71</xdr:col>
      <xdr:colOff>177800</xdr:colOff>
      <xdr:row>60</xdr:row>
      <xdr:rowOff>95250</xdr:rowOff>
    </xdr:to>
    <xdr:cxnSp macro="">
      <xdr:nvCxnSpPr>
        <xdr:cNvPr id="363" name="直線コネクタ 362">
          <a:extLst>
            <a:ext uri="{FF2B5EF4-FFF2-40B4-BE49-F238E27FC236}">
              <a16:creationId xmlns:a16="http://schemas.microsoft.com/office/drawing/2014/main" id="{202A8F49-B031-4B52-A741-6A4965E4A726}"/>
            </a:ext>
          </a:extLst>
        </xdr:cNvPr>
        <xdr:cNvCxnSpPr/>
      </xdr:nvCxnSpPr>
      <xdr:spPr>
        <a:xfrm>
          <a:off x="12814300" y="103251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31132</xdr:rowOff>
    </xdr:from>
    <xdr:ext cx="405111" cy="259045"/>
    <xdr:sp macro="" textlink="">
      <xdr:nvSpPr>
        <xdr:cNvPr id="364" name="n_1aveValue【保健センター・保健所】&#10;有形固定資産減価償却率">
          <a:extLst>
            <a:ext uri="{FF2B5EF4-FFF2-40B4-BE49-F238E27FC236}">
              <a16:creationId xmlns:a16="http://schemas.microsoft.com/office/drawing/2014/main" id="{9DC6E076-DDEC-4AE1-B4F7-701B0948B2D4}"/>
            </a:ext>
          </a:extLst>
        </xdr:cNvPr>
        <xdr:cNvSpPr txBox="1"/>
      </xdr:nvSpPr>
      <xdr:spPr>
        <a:xfrm>
          <a:off x="15266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365" name="n_2aveValue【保健センター・保健所】&#10;有形固定資産減価償却率">
          <a:extLst>
            <a:ext uri="{FF2B5EF4-FFF2-40B4-BE49-F238E27FC236}">
              <a16:creationId xmlns:a16="http://schemas.microsoft.com/office/drawing/2014/main" id="{FE5443F3-8DD1-42F6-9BAE-281AB4EA3611}"/>
            </a:ext>
          </a:extLst>
        </xdr:cNvPr>
        <xdr:cNvSpPr txBox="1"/>
      </xdr:nvSpPr>
      <xdr:spPr>
        <a:xfrm>
          <a:off x="14389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366" name="n_3aveValue【保健センター・保健所】&#10;有形固定資産減価償却率">
          <a:extLst>
            <a:ext uri="{FF2B5EF4-FFF2-40B4-BE49-F238E27FC236}">
              <a16:creationId xmlns:a16="http://schemas.microsoft.com/office/drawing/2014/main" id="{AFE133FD-DE0F-4390-81C2-46638B453ED9}"/>
            </a:ext>
          </a:extLst>
        </xdr:cNvPr>
        <xdr:cNvSpPr txBox="1"/>
      </xdr:nvSpPr>
      <xdr:spPr>
        <a:xfrm>
          <a:off x="13500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367" name="n_4aveValue【保健センター・保健所】&#10;有形固定資産減価償却率">
          <a:extLst>
            <a:ext uri="{FF2B5EF4-FFF2-40B4-BE49-F238E27FC236}">
              <a16:creationId xmlns:a16="http://schemas.microsoft.com/office/drawing/2014/main" id="{0F638DA2-EC08-4EB8-A13A-BA74A8E82B7E}"/>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80027</xdr:rowOff>
    </xdr:from>
    <xdr:ext cx="405111" cy="259045"/>
    <xdr:sp macro="" textlink="">
      <xdr:nvSpPr>
        <xdr:cNvPr id="368" name="n_1mainValue【保健センター・保健所】&#10;有形固定資産減価償却率">
          <a:extLst>
            <a:ext uri="{FF2B5EF4-FFF2-40B4-BE49-F238E27FC236}">
              <a16:creationId xmlns:a16="http://schemas.microsoft.com/office/drawing/2014/main" id="{9CEC1EFE-F311-4FA0-A432-7689DAE778A3}"/>
            </a:ext>
          </a:extLst>
        </xdr:cNvPr>
        <xdr:cNvSpPr txBox="1"/>
      </xdr:nvSpPr>
      <xdr:spPr>
        <a:xfrm>
          <a:off x="1526604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22877</xdr:rowOff>
    </xdr:from>
    <xdr:ext cx="405111" cy="259045"/>
    <xdr:sp macro="" textlink="">
      <xdr:nvSpPr>
        <xdr:cNvPr id="369" name="n_2mainValue【保健センター・保健所】&#10;有形固定資産減価償却率">
          <a:extLst>
            <a:ext uri="{FF2B5EF4-FFF2-40B4-BE49-F238E27FC236}">
              <a16:creationId xmlns:a16="http://schemas.microsoft.com/office/drawing/2014/main" id="{D66828E0-BF4E-41CE-A912-84F2CADB1509}"/>
            </a:ext>
          </a:extLst>
        </xdr:cNvPr>
        <xdr:cNvSpPr txBox="1"/>
      </xdr:nvSpPr>
      <xdr:spPr>
        <a:xfrm>
          <a:off x="14389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137177</xdr:rowOff>
    </xdr:from>
    <xdr:ext cx="405111" cy="259045"/>
    <xdr:sp macro="" textlink="">
      <xdr:nvSpPr>
        <xdr:cNvPr id="370" name="n_3mainValue【保健センター・保健所】&#10;有形固定資産減価償却率">
          <a:extLst>
            <a:ext uri="{FF2B5EF4-FFF2-40B4-BE49-F238E27FC236}">
              <a16:creationId xmlns:a16="http://schemas.microsoft.com/office/drawing/2014/main" id="{C0E809C8-CB5C-4345-90E5-16EE2C0C1C44}"/>
            </a:ext>
          </a:extLst>
        </xdr:cNvPr>
        <xdr:cNvSpPr txBox="1"/>
      </xdr:nvSpPr>
      <xdr:spPr>
        <a:xfrm>
          <a:off x="13500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80027</xdr:rowOff>
    </xdr:from>
    <xdr:ext cx="405111" cy="259045"/>
    <xdr:sp macro="" textlink="">
      <xdr:nvSpPr>
        <xdr:cNvPr id="371" name="n_4mainValue【保健センター・保健所】&#10;有形固定資産減価償却率">
          <a:extLst>
            <a:ext uri="{FF2B5EF4-FFF2-40B4-BE49-F238E27FC236}">
              <a16:creationId xmlns:a16="http://schemas.microsoft.com/office/drawing/2014/main" id="{44C749A8-7F72-420D-BA82-A9DC378FE9AD}"/>
            </a:ext>
          </a:extLst>
        </xdr:cNvPr>
        <xdr:cNvSpPr txBox="1"/>
      </xdr:nvSpPr>
      <xdr:spPr>
        <a:xfrm>
          <a:off x="12611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2" name="正方形/長方形 371">
          <a:extLst>
            <a:ext uri="{FF2B5EF4-FFF2-40B4-BE49-F238E27FC236}">
              <a16:creationId xmlns:a16="http://schemas.microsoft.com/office/drawing/2014/main" id="{0293084B-B560-4D01-96B9-41FAC67D169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3" name="正方形/長方形 372">
          <a:extLst>
            <a:ext uri="{FF2B5EF4-FFF2-40B4-BE49-F238E27FC236}">
              <a16:creationId xmlns:a16="http://schemas.microsoft.com/office/drawing/2014/main" id="{BFDE6BE5-C7F5-4841-897B-3FF619C55EA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4" name="正方形/長方形 373">
          <a:extLst>
            <a:ext uri="{FF2B5EF4-FFF2-40B4-BE49-F238E27FC236}">
              <a16:creationId xmlns:a16="http://schemas.microsoft.com/office/drawing/2014/main" id="{2208216B-7699-454D-A28C-2C56FB55E92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5" name="正方形/長方形 374">
          <a:extLst>
            <a:ext uri="{FF2B5EF4-FFF2-40B4-BE49-F238E27FC236}">
              <a16:creationId xmlns:a16="http://schemas.microsoft.com/office/drawing/2014/main" id="{2A40BB83-0C7C-4589-8976-2BCE1FCB421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6" name="正方形/長方形 375">
          <a:extLst>
            <a:ext uri="{FF2B5EF4-FFF2-40B4-BE49-F238E27FC236}">
              <a16:creationId xmlns:a16="http://schemas.microsoft.com/office/drawing/2014/main" id="{2999CC22-439F-4094-872D-B969F851898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7" name="正方形/長方形 376">
          <a:extLst>
            <a:ext uri="{FF2B5EF4-FFF2-40B4-BE49-F238E27FC236}">
              <a16:creationId xmlns:a16="http://schemas.microsoft.com/office/drawing/2014/main" id="{2D094B6C-9750-44F7-A00D-26C48F563D9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8" name="正方形/長方形 377">
          <a:extLst>
            <a:ext uri="{FF2B5EF4-FFF2-40B4-BE49-F238E27FC236}">
              <a16:creationId xmlns:a16="http://schemas.microsoft.com/office/drawing/2014/main" id="{38AB1D65-9396-4CE1-9021-4174C75CF29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9" name="正方形/長方形 378">
          <a:extLst>
            <a:ext uri="{FF2B5EF4-FFF2-40B4-BE49-F238E27FC236}">
              <a16:creationId xmlns:a16="http://schemas.microsoft.com/office/drawing/2014/main" id="{8DDDB8D3-B08E-49BD-9757-0F11A213C6A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80" name="テキスト ボックス 379">
          <a:extLst>
            <a:ext uri="{FF2B5EF4-FFF2-40B4-BE49-F238E27FC236}">
              <a16:creationId xmlns:a16="http://schemas.microsoft.com/office/drawing/2014/main" id="{57BEE0EB-880B-4842-8381-22924E30B72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1" name="直線コネクタ 380">
          <a:extLst>
            <a:ext uri="{FF2B5EF4-FFF2-40B4-BE49-F238E27FC236}">
              <a16:creationId xmlns:a16="http://schemas.microsoft.com/office/drawing/2014/main" id="{0F5BC413-5BE0-428A-8719-0E91E8AA96A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82" name="直線コネクタ 381">
          <a:extLst>
            <a:ext uri="{FF2B5EF4-FFF2-40B4-BE49-F238E27FC236}">
              <a16:creationId xmlns:a16="http://schemas.microsoft.com/office/drawing/2014/main" id="{6EB9424D-7EE4-4A23-AD1B-30943CFAFE7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83" name="テキスト ボックス 382">
          <a:extLst>
            <a:ext uri="{FF2B5EF4-FFF2-40B4-BE49-F238E27FC236}">
              <a16:creationId xmlns:a16="http://schemas.microsoft.com/office/drawing/2014/main" id="{42F9C3B6-46FA-49F8-B1C2-64537C3DDC8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4" name="直線コネクタ 383">
          <a:extLst>
            <a:ext uri="{FF2B5EF4-FFF2-40B4-BE49-F238E27FC236}">
              <a16:creationId xmlns:a16="http://schemas.microsoft.com/office/drawing/2014/main" id="{5CBCBD14-92BF-4A15-9109-9AB3153B6F1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5" name="テキスト ボックス 384">
          <a:extLst>
            <a:ext uri="{FF2B5EF4-FFF2-40B4-BE49-F238E27FC236}">
              <a16:creationId xmlns:a16="http://schemas.microsoft.com/office/drawing/2014/main" id="{BC657DFD-BA26-41D8-BCC6-0DB87CFC80A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6" name="直線コネクタ 385">
          <a:extLst>
            <a:ext uri="{FF2B5EF4-FFF2-40B4-BE49-F238E27FC236}">
              <a16:creationId xmlns:a16="http://schemas.microsoft.com/office/drawing/2014/main" id="{77E89232-C9E8-40B4-9767-91053365376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7" name="テキスト ボックス 386">
          <a:extLst>
            <a:ext uri="{FF2B5EF4-FFF2-40B4-BE49-F238E27FC236}">
              <a16:creationId xmlns:a16="http://schemas.microsoft.com/office/drawing/2014/main" id="{FDDEFCD6-5020-4683-8963-6CF203B212C1}"/>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8" name="直線コネクタ 387">
          <a:extLst>
            <a:ext uri="{FF2B5EF4-FFF2-40B4-BE49-F238E27FC236}">
              <a16:creationId xmlns:a16="http://schemas.microsoft.com/office/drawing/2014/main" id="{BBC797B7-8EEC-48F2-BE3B-72EFBD948FD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9" name="テキスト ボックス 388">
          <a:extLst>
            <a:ext uri="{FF2B5EF4-FFF2-40B4-BE49-F238E27FC236}">
              <a16:creationId xmlns:a16="http://schemas.microsoft.com/office/drawing/2014/main" id="{B8E4B06A-9C55-49C5-84B2-EEF6DBD097D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0" name="直線コネクタ 389">
          <a:extLst>
            <a:ext uri="{FF2B5EF4-FFF2-40B4-BE49-F238E27FC236}">
              <a16:creationId xmlns:a16="http://schemas.microsoft.com/office/drawing/2014/main" id="{F2ECEA54-90C8-4187-98E8-3FE15BEA24C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1" name="テキスト ボックス 390">
          <a:extLst>
            <a:ext uri="{FF2B5EF4-FFF2-40B4-BE49-F238E27FC236}">
              <a16:creationId xmlns:a16="http://schemas.microsoft.com/office/drawing/2014/main" id="{E7644330-5EED-489A-B7F5-4582A516E62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2" name="【保健センター・保健所】&#10;一人当たり面積グラフ枠">
          <a:extLst>
            <a:ext uri="{FF2B5EF4-FFF2-40B4-BE49-F238E27FC236}">
              <a16:creationId xmlns:a16="http://schemas.microsoft.com/office/drawing/2014/main" id="{E572BB9F-9B7B-491D-9AAD-3D3E34F08EC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393" name="直線コネクタ 392">
          <a:extLst>
            <a:ext uri="{FF2B5EF4-FFF2-40B4-BE49-F238E27FC236}">
              <a16:creationId xmlns:a16="http://schemas.microsoft.com/office/drawing/2014/main" id="{6E90C24C-03E9-4BF2-AAA2-0352A5C07F9D}"/>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394" name="【保健センター・保健所】&#10;一人当たり面積最小値テキスト">
          <a:extLst>
            <a:ext uri="{FF2B5EF4-FFF2-40B4-BE49-F238E27FC236}">
              <a16:creationId xmlns:a16="http://schemas.microsoft.com/office/drawing/2014/main" id="{A1EBD553-390A-4A61-86EA-29EB86509F9B}"/>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395" name="直線コネクタ 394">
          <a:extLst>
            <a:ext uri="{FF2B5EF4-FFF2-40B4-BE49-F238E27FC236}">
              <a16:creationId xmlns:a16="http://schemas.microsoft.com/office/drawing/2014/main" id="{573C04AA-7B45-40FC-AEA9-880D1DD49F67}"/>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396" name="【保健センター・保健所】&#10;一人当たり面積最大値テキスト">
          <a:extLst>
            <a:ext uri="{FF2B5EF4-FFF2-40B4-BE49-F238E27FC236}">
              <a16:creationId xmlns:a16="http://schemas.microsoft.com/office/drawing/2014/main" id="{8F5DBD6E-0BEE-482A-9AB7-6D1E67B6C75D}"/>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397" name="直線コネクタ 396">
          <a:extLst>
            <a:ext uri="{FF2B5EF4-FFF2-40B4-BE49-F238E27FC236}">
              <a16:creationId xmlns:a16="http://schemas.microsoft.com/office/drawing/2014/main" id="{ADC8E9CC-62BA-4EA5-97E5-C9B75DA05427}"/>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12895</xdr:rowOff>
    </xdr:from>
    <xdr:ext cx="469744" cy="259045"/>
    <xdr:sp macro="" textlink="">
      <xdr:nvSpPr>
        <xdr:cNvPr id="398" name="【保健センター・保健所】&#10;一人当たり面積平均値テキスト">
          <a:extLst>
            <a:ext uri="{FF2B5EF4-FFF2-40B4-BE49-F238E27FC236}">
              <a16:creationId xmlns:a16="http://schemas.microsoft.com/office/drawing/2014/main" id="{B45B02BC-9803-4135-9B31-A7D6C5D0A1BE}"/>
            </a:ext>
          </a:extLst>
        </xdr:cNvPr>
        <xdr:cNvSpPr txBox="1"/>
      </xdr:nvSpPr>
      <xdr:spPr>
        <a:xfrm>
          <a:off x="22199600" y="10814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399" name="フローチャート: 判断 398">
          <a:extLst>
            <a:ext uri="{FF2B5EF4-FFF2-40B4-BE49-F238E27FC236}">
              <a16:creationId xmlns:a16="http://schemas.microsoft.com/office/drawing/2014/main" id="{535D3814-0CFD-44F9-88BE-DA8DA8303444}"/>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400" name="フローチャート: 判断 399">
          <a:extLst>
            <a:ext uri="{FF2B5EF4-FFF2-40B4-BE49-F238E27FC236}">
              <a16:creationId xmlns:a16="http://schemas.microsoft.com/office/drawing/2014/main" id="{F723F895-451D-4865-A5EE-5C2C0B428F33}"/>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401" name="フローチャート: 判断 400">
          <a:extLst>
            <a:ext uri="{FF2B5EF4-FFF2-40B4-BE49-F238E27FC236}">
              <a16:creationId xmlns:a16="http://schemas.microsoft.com/office/drawing/2014/main" id="{933CC009-B4FF-45D2-BA3F-4DD1F17C0303}"/>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402" name="フローチャート: 判断 401">
          <a:extLst>
            <a:ext uri="{FF2B5EF4-FFF2-40B4-BE49-F238E27FC236}">
              <a16:creationId xmlns:a16="http://schemas.microsoft.com/office/drawing/2014/main" id="{14FBE750-5F42-4B11-8D44-7A47565AB462}"/>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403" name="フローチャート: 判断 402">
          <a:extLst>
            <a:ext uri="{FF2B5EF4-FFF2-40B4-BE49-F238E27FC236}">
              <a16:creationId xmlns:a16="http://schemas.microsoft.com/office/drawing/2014/main" id="{C2854091-C3FA-4085-8259-41036CD0F8B5}"/>
            </a:ext>
          </a:extLst>
        </xdr:cNvPr>
        <xdr:cNvSpPr/>
      </xdr:nvSpPr>
      <xdr:spPr>
        <a:xfrm>
          <a:off x="18605500" y="1083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6CB33890-8360-42AB-A02A-697FC2EE2B0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827B9448-F97C-4B60-B61E-3DAD24BEC15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8FCF70C3-A5D4-430B-B7B7-EEBA9AC875E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75DB891A-CE82-4DB3-AA9F-55D68E25326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A2DF40CC-DBFF-4608-BF0B-EC321F57A07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128422</xdr:rowOff>
    </xdr:from>
    <xdr:to>
      <xdr:col>116</xdr:col>
      <xdr:colOff>114300</xdr:colOff>
      <xdr:row>63</xdr:row>
      <xdr:rowOff>58572</xdr:rowOff>
    </xdr:to>
    <xdr:sp macro="" textlink="">
      <xdr:nvSpPr>
        <xdr:cNvPr id="409" name="楕円 408">
          <a:extLst>
            <a:ext uri="{FF2B5EF4-FFF2-40B4-BE49-F238E27FC236}">
              <a16:creationId xmlns:a16="http://schemas.microsoft.com/office/drawing/2014/main" id="{E5C407F5-2732-4155-8038-4201A4643B77}"/>
            </a:ext>
          </a:extLst>
        </xdr:cNvPr>
        <xdr:cNvSpPr/>
      </xdr:nvSpPr>
      <xdr:spPr>
        <a:xfrm>
          <a:off x="22110700" y="1075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151299</xdr:rowOff>
    </xdr:from>
    <xdr:ext cx="469744" cy="259045"/>
    <xdr:sp macro="" textlink="">
      <xdr:nvSpPr>
        <xdr:cNvPr id="410" name="【保健センター・保健所】&#10;一人当たり面積該当値テキスト">
          <a:extLst>
            <a:ext uri="{FF2B5EF4-FFF2-40B4-BE49-F238E27FC236}">
              <a16:creationId xmlns:a16="http://schemas.microsoft.com/office/drawing/2014/main" id="{BDF3072D-E10B-4DAB-8D65-975F786E3F25}"/>
            </a:ext>
          </a:extLst>
        </xdr:cNvPr>
        <xdr:cNvSpPr txBox="1"/>
      </xdr:nvSpPr>
      <xdr:spPr>
        <a:xfrm>
          <a:off x="22199600" y="10609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134138</xdr:rowOff>
    </xdr:from>
    <xdr:to>
      <xdr:col>112</xdr:col>
      <xdr:colOff>38100</xdr:colOff>
      <xdr:row>63</xdr:row>
      <xdr:rowOff>64288</xdr:rowOff>
    </xdr:to>
    <xdr:sp macro="" textlink="">
      <xdr:nvSpPr>
        <xdr:cNvPr id="411" name="楕円 410">
          <a:extLst>
            <a:ext uri="{FF2B5EF4-FFF2-40B4-BE49-F238E27FC236}">
              <a16:creationId xmlns:a16="http://schemas.microsoft.com/office/drawing/2014/main" id="{B1EE6236-5BB6-44DB-BF2F-48F4293A886B}"/>
            </a:ext>
          </a:extLst>
        </xdr:cNvPr>
        <xdr:cNvSpPr/>
      </xdr:nvSpPr>
      <xdr:spPr>
        <a:xfrm>
          <a:off x="21272500" y="1076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7772</xdr:rowOff>
    </xdr:from>
    <xdr:to>
      <xdr:col>116</xdr:col>
      <xdr:colOff>63500</xdr:colOff>
      <xdr:row>63</xdr:row>
      <xdr:rowOff>13488</xdr:rowOff>
    </xdr:to>
    <xdr:cxnSp macro="">
      <xdr:nvCxnSpPr>
        <xdr:cNvPr id="412" name="直線コネクタ 411">
          <a:extLst>
            <a:ext uri="{FF2B5EF4-FFF2-40B4-BE49-F238E27FC236}">
              <a16:creationId xmlns:a16="http://schemas.microsoft.com/office/drawing/2014/main" id="{0A40523D-2519-4B58-B325-10F50FE035DD}"/>
            </a:ext>
          </a:extLst>
        </xdr:cNvPr>
        <xdr:cNvCxnSpPr/>
      </xdr:nvCxnSpPr>
      <xdr:spPr>
        <a:xfrm flipV="1">
          <a:off x="21323300" y="10809122"/>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138023</xdr:rowOff>
    </xdr:from>
    <xdr:to>
      <xdr:col>107</xdr:col>
      <xdr:colOff>101600</xdr:colOff>
      <xdr:row>63</xdr:row>
      <xdr:rowOff>68173</xdr:rowOff>
    </xdr:to>
    <xdr:sp macro="" textlink="">
      <xdr:nvSpPr>
        <xdr:cNvPr id="413" name="楕円 412">
          <a:extLst>
            <a:ext uri="{FF2B5EF4-FFF2-40B4-BE49-F238E27FC236}">
              <a16:creationId xmlns:a16="http://schemas.microsoft.com/office/drawing/2014/main" id="{3896EC4A-D449-499B-9BCC-6A12F77D3D4F}"/>
            </a:ext>
          </a:extLst>
        </xdr:cNvPr>
        <xdr:cNvSpPr/>
      </xdr:nvSpPr>
      <xdr:spPr>
        <a:xfrm>
          <a:off x="20383500" y="107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13488</xdr:rowOff>
    </xdr:from>
    <xdr:to>
      <xdr:col>111</xdr:col>
      <xdr:colOff>177800</xdr:colOff>
      <xdr:row>63</xdr:row>
      <xdr:rowOff>17373</xdr:rowOff>
    </xdr:to>
    <xdr:cxnSp macro="">
      <xdr:nvCxnSpPr>
        <xdr:cNvPr id="414" name="直線コネクタ 413">
          <a:extLst>
            <a:ext uri="{FF2B5EF4-FFF2-40B4-BE49-F238E27FC236}">
              <a16:creationId xmlns:a16="http://schemas.microsoft.com/office/drawing/2014/main" id="{2BD5E536-6A88-4DA8-9E8E-182D7E3CBA10}"/>
            </a:ext>
          </a:extLst>
        </xdr:cNvPr>
        <xdr:cNvCxnSpPr/>
      </xdr:nvCxnSpPr>
      <xdr:spPr>
        <a:xfrm flipV="1">
          <a:off x="20434300" y="10814838"/>
          <a:ext cx="889000"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144425</xdr:rowOff>
    </xdr:from>
    <xdr:to>
      <xdr:col>102</xdr:col>
      <xdr:colOff>165100</xdr:colOff>
      <xdr:row>63</xdr:row>
      <xdr:rowOff>74575</xdr:rowOff>
    </xdr:to>
    <xdr:sp macro="" textlink="">
      <xdr:nvSpPr>
        <xdr:cNvPr id="415" name="楕円 414">
          <a:extLst>
            <a:ext uri="{FF2B5EF4-FFF2-40B4-BE49-F238E27FC236}">
              <a16:creationId xmlns:a16="http://schemas.microsoft.com/office/drawing/2014/main" id="{80A313A1-D71C-4AC2-B405-BE7C8595A0DD}"/>
            </a:ext>
          </a:extLst>
        </xdr:cNvPr>
        <xdr:cNvSpPr/>
      </xdr:nvSpPr>
      <xdr:spPr>
        <a:xfrm>
          <a:off x="19494500" y="107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17373</xdr:rowOff>
    </xdr:from>
    <xdr:to>
      <xdr:col>107</xdr:col>
      <xdr:colOff>50800</xdr:colOff>
      <xdr:row>63</xdr:row>
      <xdr:rowOff>23775</xdr:rowOff>
    </xdr:to>
    <xdr:cxnSp macro="">
      <xdr:nvCxnSpPr>
        <xdr:cNvPr id="416" name="直線コネクタ 415">
          <a:extLst>
            <a:ext uri="{FF2B5EF4-FFF2-40B4-BE49-F238E27FC236}">
              <a16:creationId xmlns:a16="http://schemas.microsoft.com/office/drawing/2014/main" id="{8F90C023-5C2F-4A4B-A473-15277A8C8967}"/>
            </a:ext>
          </a:extLst>
        </xdr:cNvPr>
        <xdr:cNvCxnSpPr/>
      </xdr:nvCxnSpPr>
      <xdr:spPr>
        <a:xfrm flipV="1">
          <a:off x="19545300" y="10818723"/>
          <a:ext cx="889000" cy="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148310</xdr:rowOff>
    </xdr:from>
    <xdr:to>
      <xdr:col>98</xdr:col>
      <xdr:colOff>38100</xdr:colOff>
      <xdr:row>63</xdr:row>
      <xdr:rowOff>78460</xdr:rowOff>
    </xdr:to>
    <xdr:sp macro="" textlink="">
      <xdr:nvSpPr>
        <xdr:cNvPr id="417" name="楕円 416">
          <a:extLst>
            <a:ext uri="{FF2B5EF4-FFF2-40B4-BE49-F238E27FC236}">
              <a16:creationId xmlns:a16="http://schemas.microsoft.com/office/drawing/2014/main" id="{505F1150-66F4-4D06-9960-DFA168636620}"/>
            </a:ext>
          </a:extLst>
        </xdr:cNvPr>
        <xdr:cNvSpPr/>
      </xdr:nvSpPr>
      <xdr:spPr>
        <a:xfrm>
          <a:off x="18605500" y="1077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23775</xdr:rowOff>
    </xdr:from>
    <xdr:to>
      <xdr:col>102</xdr:col>
      <xdr:colOff>114300</xdr:colOff>
      <xdr:row>63</xdr:row>
      <xdr:rowOff>27660</xdr:rowOff>
    </xdr:to>
    <xdr:cxnSp macro="">
      <xdr:nvCxnSpPr>
        <xdr:cNvPr id="418" name="直線コネクタ 417">
          <a:extLst>
            <a:ext uri="{FF2B5EF4-FFF2-40B4-BE49-F238E27FC236}">
              <a16:creationId xmlns:a16="http://schemas.microsoft.com/office/drawing/2014/main" id="{FC09DCD3-924F-4D4E-8841-2A7379BDD607}"/>
            </a:ext>
          </a:extLst>
        </xdr:cNvPr>
        <xdr:cNvCxnSpPr/>
      </xdr:nvCxnSpPr>
      <xdr:spPr>
        <a:xfrm flipV="1">
          <a:off x="18656300" y="10825125"/>
          <a:ext cx="889000"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124223</xdr:rowOff>
    </xdr:from>
    <xdr:ext cx="469744" cy="259045"/>
    <xdr:sp macro="" textlink="">
      <xdr:nvSpPr>
        <xdr:cNvPr id="419" name="n_1aveValue【保健センター・保健所】&#10;一人当たり面積">
          <a:extLst>
            <a:ext uri="{FF2B5EF4-FFF2-40B4-BE49-F238E27FC236}">
              <a16:creationId xmlns:a16="http://schemas.microsoft.com/office/drawing/2014/main" id="{498FEF10-E337-4329-8D94-1B067AFAE31A}"/>
            </a:ext>
          </a:extLst>
        </xdr:cNvPr>
        <xdr:cNvSpPr txBox="1"/>
      </xdr:nvSpPr>
      <xdr:spPr>
        <a:xfrm>
          <a:off x="21075727" y="1092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420" name="n_2aveValue【保健センター・保健所】&#10;一人当たり面積">
          <a:extLst>
            <a:ext uri="{FF2B5EF4-FFF2-40B4-BE49-F238E27FC236}">
              <a16:creationId xmlns:a16="http://schemas.microsoft.com/office/drawing/2014/main" id="{525B3AA5-AA5D-470A-909F-561AAA2AC5F1}"/>
            </a:ext>
          </a:extLst>
        </xdr:cNvPr>
        <xdr:cNvSpPr txBox="1"/>
      </xdr:nvSpPr>
      <xdr:spPr>
        <a:xfrm>
          <a:off x="20199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133596</xdr:rowOff>
    </xdr:from>
    <xdr:ext cx="469744" cy="259045"/>
    <xdr:sp macro="" textlink="">
      <xdr:nvSpPr>
        <xdr:cNvPr id="421" name="n_3aveValue【保健センター・保健所】&#10;一人当たり面積">
          <a:extLst>
            <a:ext uri="{FF2B5EF4-FFF2-40B4-BE49-F238E27FC236}">
              <a16:creationId xmlns:a16="http://schemas.microsoft.com/office/drawing/2014/main" id="{3C56959C-2AAC-4934-8E6D-CD44F46BF157}"/>
            </a:ext>
          </a:extLst>
        </xdr:cNvPr>
        <xdr:cNvSpPr txBox="1"/>
      </xdr:nvSpPr>
      <xdr:spPr>
        <a:xfrm>
          <a:off x="19310427" y="1093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129023</xdr:rowOff>
    </xdr:from>
    <xdr:ext cx="469744" cy="259045"/>
    <xdr:sp macro="" textlink="">
      <xdr:nvSpPr>
        <xdr:cNvPr id="422" name="n_4aveValue【保健センター・保健所】&#10;一人当たり面積">
          <a:extLst>
            <a:ext uri="{FF2B5EF4-FFF2-40B4-BE49-F238E27FC236}">
              <a16:creationId xmlns:a16="http://schemas.microsoft.com/office/drawing/2014/main" id="{3C5A24C8-5889-4843-B1EE-27AD2E917C75}"/>
            </a:ext>
          </a:extLst>
        </xdr:cNvPr>
        <xdr:cNvSpPr txBox="1"/>
      </xdr:nvSpPr>
      <xdr:spPr>
        <a:xfrm>
          <a:off x="18421427" y="1093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80815</xdr:rowOff>
    </xdr:from>
    <xdr:ext cx="469744" cy="259045"/>
    <xdr:sp macro="" textlink="">
      <xdr:nvSpPr>
        <xdr:cNvPr id="423" name="n_1mainValue【保健センター・保健所】&#10;一人当たり面積">
          <a:extLst>
            <a:ext uri="{FF2B5EF4-FFF2-40B4-BE49-F238E27FC236}">
              <a16:creationId xmlns:a16="http://schemas.microsoft.com/office/drawing/2014/main" id="{A7041566-3649-4D1C-A3D1-1D53CAB4B0AD}"/>
            </a:ext>
          </a:extLst>
        </xdr:cNvPr>
        <xdr:cNvSpPr txBox="1"/>
      </xdr:nvSpPr>
      <xdr:spPr>
        <a:xfrm>
          <a:off x="21075727" y="10539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84700</xdr:rowOff>
    </xdr:from>
    <xdr:ext cx="469744" cy="259045"/>
    <xdr:sp macro="" textlink="">
      <xdr:nvSpPr>
        <xdr:cNvPr id="424" name="n_2mainValue【保健センター・保健所】&#10;一人当たり面積">
          <a:extLst>
            <a:ext uri="{FF2B5EF4-FFF2-40B4-BE49-F238E27FC236}">
              <a16:creationId xmlns:a16="http://schemas.microsoft.com/office/drawing/2014/main" id="{92D19A59-185D-46BE-98FB-384932010F04}"/>
            </a:ext>
          </a:extLst>
        </xdr:cNvPr>
        <xdr:cNvSpPr txBox="1"/>
      </xdr:nvSpPr>
      <xdr:spPr>
        <a:xfrm>
          <a:off x="20199427" y="1054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91102</xdr:rowOff>
    </xdr:from>
    <xdr:ext cx="469744" cy="259045"/>
    <xdr:sp macro="" textlink="">
      <xdr:nvSpPr>
        <xdr:cNvPr id="425" name="n_3mainValue【保健センター・保健所】&#10;一人当たり面積">
          <a:extLst>
            <a:ext uri="{FF2B5EF4-FFF2-40B4-BE49-F238E27FC236}">
              <a16:creationId xmlns:a16="http://schemas.microsoft.com/office/drawing/2014/main" id="{5D7DDB47-614F-4798-8AF2-5E9E1519785A}"/>
            </a:ext>
          </a:extLst>
        </xdr:cNvPr>
        <xdr:cNvSpPr txBox="1"/>
      </xdr:nvSpPr>
      <xdr:spPr>
        <a:xfrm>
          <a:off x="19310427" y="1054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94987</xdr:rowOff>
    </xdr:from>
    <xdr:ext cx="469744" cy="259045"/>
    <xdr:sp macro="" textlink="">
      <xdr:nvSpPr>
        <xdr:cNvPr id="426" name="n_4mainValue【保健センター・保健所】&#10;一人当たり面積">
          <a:extLst>
            <a:ext uri="{FF2B5EF4-FFF2-40B4-BE49-F238E27FC236}">
              <a16:creationId xmlns:a16="http://schemas.microsoft.com/office/drawing/2014/main" id="{8B20F86B-5FE7-4F83-B0B1-8A8A9C362EC7}"/>
            </a:ext>
          </a:extLst>
        </xdr:cNvPr>
        <xdr:cNvSpPr txBox="1"/>
      </xdr:nvSpPr>
      <xdr:spPr>
        <a:xfrm>
          <a:off x="18421427" y="10553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C52DCAEB-200A-485D-A65F-9DCBA9515F2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684D55EA-BB12-446D-A382-9D0D7721495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3E37C6C3-8040-405A-889A-CBA53C0FBB2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8482FD1B-6DE6-4306-9D49-E4006DEA516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9667DD5C-93AE-4610-B40A-8B54C4FD166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995724DB-1BFA-48DE-A16D-1E0B3D904AE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925DC45C-3074-45A8-BA0D-DC96885C056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579CF2E5-D3AB-4CCA-9B1D-B309EF34EFC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E0E1F7BA-3752-4D76-8AB7-7D6C273D0D6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A83FF688-B34D-4A3A-A434-69663AB0409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E2DEA1D2-BD25-4090-9659-E51D03FEDDB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8" name="直線コネクタ 437">
          <a:extLst>
            <a:ext uri="{FF2B5EF4-FFF2-40B4-BE49-F238E27FC236}">
              <a16:creationId xmlns:a16="http://schemas.microsoft.com/office/drawing/2014/main" id="{840AB83B-E664-4C89-92C0-EE5CF57617E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9" name="テキスト ボックス 438">
          <a:extLst>
            <a:ext uri="{FF2B5EF4-FFF2-40B4-BE49-F238E27FC236}">
              <a16:creationId xmlns:a16="http://schemas.microsoft.com/office/drawing/2014/main" id="{04A357B5-DF7B-4E9E-B8BE-88D5F7084E84}"/>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0" name="直線コネクタ 439">
          <a:extLst>
            <a:ext uri="{FF2B5EF4-FFF2-40B4-BE49-F238E27FC236}">
              <a16:creationId xmlns:a16="http://schemas.microsoft.com/office/drawing/2014/main" id="{BFA6AEFA-DC21-489C-94ED-CE122F6B645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1" name="テキスト ボックス 440">
          <a:extLst>
            <a:ext uri="{FF2B5EF4-FFF2-40B4-BE49-F238E27FC236}">
              <a16:creationId xmlns:a16="http://schemas.microsoft.com/office/drawing/2014/main" id="{D000DF2C-FD18-4481-8FA9-2D3A4965851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2" name="直線コネクタ 441">
          <a:extLst>
            <a:ext uri="{FF2B5EF4-FFF2-40B4-BE49-F238E27FC236}">
              <a16:creationId xmlns:a16="http://schemas.microsoft.com/office/drawing/2014/main" id="{551B4B05-BB05-4F13-8F94-9BFDEA900FA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3" name="テキスト ボックス 442">
          <a:extLst>
            <a:ext uri="{FF2B5EF4-FFF2-40B4-BE49-F238E27FC236}">
              <a16:creationId xmlns:a16="http://schemas.microsoft.com/office/drawing/2014/main" id="{19FB63C2-3E5C-49C4-9D78-E875832CA6B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4" name="直線コネクタ 443">
          <a:extLst>
            <a:ext uri="{FF2B5EF4-FFF2-40B4-BE49-F238E27FC236}">
              <a16:creationId xmlns:a16="http://schemas.microsoft.com/office/drawing/2014/main" id="{4C6DB9F4-AECF-466F-A99A-89E65ECA360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5" name="テキスト ボックス 444">
          <a:extLst>
            <a:ext uri="{FF2B5EF4-FFF2-40B4-BE49-F238E27FC236}">
              <a16:creationId xmlns:a16="http://schemas.microsoft.com/office/drawing/2014/main" id="{38876D4E-30C1-4A1A-8A72-A6331725FF0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6" name="直線コネクタ 445">
          <a:extLst>
            <a:ext uri="{FF2B5EF4-FFF2-40B4-BE49-F238E27FC236}">
              <a16:creationId xmlns:a16="http://schemas.microsoft.com/office/drawing/2014/main" id="{BA687A0D-2E55-4951-ADA4-0D48A947BB6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7" name="テキスト ボックス 446">
          <a:extLst>
            <a:ext uri="{FF2B5EF4-FFF2-40B4-BE49-F238E27FC236}">
              <a16:creationId xmlns:a16="http://schemas.microsoft.com/office/drawing/2014/main" id="{2B53BB43-81D9-4FF3-8DF7-DD4559B13B4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8" name="直線コネクタ 447">
          <a:extLst>
            <a:ext uri="{FF2B5EF4-FFF2-40B4-BE49-F238E27FC236}">
              <a16:creationId xmlns:a16="http://schemas.microsoft.com/office/drawing/2014/main" id="{7E530BA8-88DD-48A0-A9D0-A93A925C8EF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9" name="テキスト ボックス 448">
          <a:extLst>
            <a:ext uri="{FF2B5EF4-FFF2-40B4-BE49-F238E27FC236}">
              <a16:creationId xmlns:a16="http://schemas.microsoft.com/office/drawing/2014/main" id="{8BEBA915-30FC-4EA1-8B1C-BAED432673E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52764779-DF94-4B3A-9791-0B643A54F21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F6117845-B0EE-42C3-A612-1E5B38CFC7A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52" name="直線コネクタ 451">
          <a:extLst>
            <a:ext uri="{FF2B5EF4-FFF2-40B4-BE49-F238E27FC236}">
              <a16:creationId xmlns:a16="http://schemas.microsoft.com/office/drawing/2014/main" id="{1D1B9655-CFE0-4B0F-97ED-0B299022F19F}"/>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00EAD833-FBC0-4981-B819-56E3EAC2CE4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4" name="直線コネクタ 453">
          <a:extLst>
            <a:ext uri="{FF2B5EF4-FFF2-40B4-BE49-F238E27FC236}">
              <a16:creationId xmlns:a16="http://schemas.microsoft.com/office/drawing/2014/main" id="{AC1B9174-B48E-4CC4-86CA-24B0DDEB426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55" name="【消防施設】&#10;有形固定資産減価償却率最大値テキスト">
          <a:extLst>
            <a:ext uri="{FF2B5EF4-FFF2-40B4-BE49-F238E27FC236}">
              <a16:creationId xmlns:a16="http://schemas.microsoft.com/office/drawing/2014/main" id="{4F07E816-1C45-4705-8D74-B7B2119EAEEC}"/>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56" name="直線コネクタ 455">
          <a:extLst>
            <a:ext uri="{FF2B5EF4-FFF2-40B4-BE49-F238E27FC236}">
              <a16:creationId xmlns:a16="http://schemas.microsoft.com/office/drawing/2014/main" id="{201B69FC-6F07-46A9-A9BE-0761EFC132EF}"/>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21202ACB-9435-4164-85B8-7434B8BEE4DE}"/>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58" name="フローチャート: 判断 457">
          <a:extLst>
            <a:ext uri="{FF2B5EF4-FFF2-40B4-BE49-F238E27FC236}">
              <a16:creationId xmlns:a16="http://schemas.microsoft.com/office/drawing/2014/main" id="{F807320B-B667-43DD-9965-7FBF17B27512}"/>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59" name="フローチャート: 判断 458">
          <a:extLst>
            <a:ext uri="{FF2B5EF4-FFF2-40B4-BE49-F238E27FC236}">
              <a16:creationId xmlns:a16="http://schemas.microsoft.com/office/drawing/2014/main" id="{F4B11A79-6C80-4D70-9C74-582CA29DA70E}"/>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60" name="フローチャート: 判断 459">
          <a:extLst>
            <a:ext uri="{FF2B5EF4-FFF2-40B4-BE49-F238E27FC236}">
              <a16:creationId xmlns:a16="http://schemas.microsoft.com/office/drawing/2014/main" id="{3F8F0839-186B-4AD6-AA79-EB2B44B961F3}"/>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61" name="フローチャート: 判断 460">
          <a:extLst>
            <a:ext uri="{FF2B5EF4-FFF2-40B4-BE49-F238E27FC236}">
              <a16:creationId xmlns:a16="http://schemas.microsoft.com/office/drawing/2014/main" id="{73EA062F-B4C2-4F3D-AC39-E9C6A41265F1}"/>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462" name="フローチャート: 判断 461">
          <a:extLst>
            <a:ext uri="{FF2B5EF4-FFF2-40B4-BE49-F238E27FC236}">
              <a16:creationId xmlns:a16="http://schemas.microsoft.com/office/drawing/2014/main" id="{3A8BC279-23DC-47D0-A4F1-CF377AC39355}"/>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FA6C23D-197D-4078-BD51-FA2F586A6D3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57E9141C-4416-4854-858C-1DF607CFECC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B3437ADD-D836-4225-8DB0-277A9142AD2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A8A5437B-C3E5-4B8C-8317-2A25B755AB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1F708F56-D377-41D8-97B2-E6299ED3D65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77107</xdr:rowOff>
    </xdr:from>
    <xdr:to>
      <xdr:col>85</xdr:col>
      <xdr:colOff>177800</xdr:colOff>
      <xdr:row>84</xdr:row>
      <xdr:rowOff>7257</xdr:rowOff>
    </xdr:to>
    <xdr:sp macro="" textlink="">
      <xdr:nvSpPr>
        <xdr:cNvPr id="468" name="楕円 467">
          <a:extLst>
            <a:ext uri="{FF2B5EF4-FFF2-40B4-BE49-F238E27FC236}">
              <a16:creationId xmlns:a16="http://schemas.microsoft.com/office/drawing/2014/main" id="{702492DD-FAB8-47E9-BAF1-DC5FF8AAA697}"/>
            </a:ext>
          </a:extLst>
        </xdr:cNvPr>
        <xdr:cNvSpPr/>
      </xdr:nvSpPr>
      <xdr:spPr>
        <a:xfrm>
          <a:off x="16268700" y="143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55534</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2097EFBC-CD05-461A-A158-04961B1C3414}"/>
            </a:ext>
          </a:extLst>
        </xdr:cNvPr>
        <xdr:cNvSpPr txBox="1"/>
      </xdr:nvSpPr>
      <xdr:spPr>
        <a:xfrm>
          <a:off x="16357600" y="1428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54248</xdr:rowOff>
    </xdr:from>
    <xdr:to>
      <xdr:col>81</xdr:col>
      <xdr:colOff>101600</xdr:colOff>
      <xdr:row>83</xdr:row>
      <xdr:rowOff>155848</xdr:rowOff>
    </xdr:to>
    <xdr:sp macro="" textlink="">
      <xdr:nvSpPr>
        <xdr:cNvPr id="470" name="楕円 469">
          <a:extLst>
            <a:ext uri="{FF2B5EF4-FFF2-40B4-BE49-F238E27FC236}">
              <a16:creationId xmlns:a16="http://schemas.microsoft.com/office/drawing/2014/main" id="{926DEAA1-01BE-43AF-BEF3-FE4A858A6954}"/>
            </a:ext>
          </a:extLst>
        </xdr:cNvPr>
        <xdr:cNvSpPr/>
      </xdr:nvSpPr>
      <xdr:spPr>
        <a:xfrm>
          <a:off x="15430500" y="142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105048</xdr:rowOff>
    </xdr:from>
    <xdr:to>
      <xdr:col>85</xdr:col>
      <xdr:colOff>127000</xdr:colOff>
      <xdr:row>83</xdr:row>
      <xdr:rowOff>127907</xdr:rowOff>
    </xdr:to>
    <xdr:cxnSp macro="">
      <xdr:nvCxnSpPr>
        <xdr:cNvPr id="471" name="直線コネクタ 470">
          <a:extLst>
            <a:ext uri="{FF2B5EF4-FFF2-40B4-BE49-F238E27FC236}">
              <a16:creationId xmlns:a16="http://schemas.microsoft.com/office/drawing/2014/main" id="{8218EE7D-9102-47B1-9B7A-2680FED9A68B}"/>
            </a:ext>
          </a:extLst>
        </xdr:cNvPr>
        <xdr:cNvCxnSpPr/>
      </xdr:nvCxnSpPr>
      <xdr:spPr>
        <a:xfrm>
          <a:off x="15481300" y="1433539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160382</xdr:rowOff>
    </xdr:from>
    <xdr:to>
      <xdr:col>76</xdr:col>
      <xdr:colOff>165100</xdr:colOff>
      <xdr:row>83</xdr:row>
      <xdr:rowOff>90532</xdr:rowOff>
    </xdr:to>
    <xdr:sp macro="" textlink="">
      <xdr:nvSpPr>
        <xdr:cNvPr id="472" name="楕円 471">
          <a:extLst>
            <a:ext uri="{FF2B5EF4-FFF2-40B4-BE49-F238E27FC236}">
              <a16:creationId xmlns:a16="http://schemas.microsoft.com/office/drawing/2014/main" id="{8C282E0F-63DD-4060-A00D-D410E8FD7EC4}"/>
            </a:ext>
          </a:extLst>
        </xdr:cNvPr>
        <xdr:cNvSpPr/>
      </xdr:nvSpPr>
      <xdr:spPr>
        <a:xfrm>
          <a:off x="14541500" y="142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39732</xdr:rowOff>
    </xdr:from>
    <xdr:to>
      <xdr:col>81</xdr:col>
      <xdr:colOff>50800</xdr:colOff>
      <xdr:row>83</xdr:row>
      <xdr:rowOff>105048</xdr:rowOff>
    </xdr:to>
    <xdr:cxnSp macro="">
      <xdr:nvCxnSpPr>
        <xdr:cNvPr id="473" name="直線コネクタ 472">
          <a:extLst>
            <a:ext uri="{FF2B5EF4-FFF2-40B4-BE49-F238E27FC236}">
              <a16:creationId xmlns:a16="http://schemas.microsoft.com/office/drawing/2014/main" id="{4B9B0BBD-B802-4A56-8FE4-EB9F15A8B60A}"/>
            </a:ext>
          </a:extLst>
        </xdr:cNvPr>
        <xdr:cNvCxnSpPr/>
      </xdr:nvCxnSpPr>
      <xdr:spPr>
        <a:xfrm>
          <a:off x="14592300" y="14270082"/>
          <a:ext cx="8890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139156</xdr:rowOff>
    </xdr:from>
    <xdr:to>
      <xdr:col>72</xdr:col>
      <xdr:colOff>38100</xdr:colOff>
      <xdr:row>83</xdr:row>
      <xdr:rowOff>69306</xdr:rowOff>
    </xdr:to>
    <xdr:sp macro="" textlink="">
      <xdr:nvSpPr>
        <xdr:cNvPr id="474" name="楕円 473">
          <a:extLst>
            <a:ext uri="{FF2B5EF4-FFF2-40B4-BE49-F238E27FC236}">
              <a16:creationId xmlns:a16="http://schemas.microsoft.com/office/drawing/2014/main" id="{D9A12A3D-F1DB-438D-9604-27B94723DA06}"/>
            </a:ext>
          </a:extLst>
        </xdr:cNvPr>
        <xdr:cNvSpPr/>
      </xdr:nvSpPr>
      <xdr:spPr>
        <a:xfrm>
          <a:off x="13652500" y="141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18506</xdr:rowOff>
    </xdr:from>
    <xdr:to>
      <xdr:col>76</xdr:col>
      <xdr:colOff>114300</xdr:colOff>
      <xdr:row>83</xdr:row>
      <xdr:rowOff>39732</xdr:rowOff>
    </xdr:to>
    <xdr:cxnSp macro="">
      <xdr:nvCxnSpPr>
        <xdr:cNvPr id="475" name="直線コネクタ 474">
          <a:extLst>
            <a:ext uri="{FF2B5EF4-FFF2-40B4-BE49-F238E27FC236}">
              <a16:creationId xmlns:a16="http://schemas.microsoft.com/office/drawing/2014/main" id="{4083D7BC-07D4-49C5-82FB-DE91E38004A1}"/>
            </a:ext>
          </a:extLst>
        </xdr:cNvPr>
        <xdr:cNvCxnSpPr/>
      </xdr:nvCxnSpPr>
      <xdr:spPr>
        <a:xfrm>
          <a:off x="13703300" y="14248856"/>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116295</xdr:rowOff>
    </xdr:from>
    <xdr:to>
      <xdr:col>67</xdr:col>
      <xdr:colOff>101600</xdr:colOff>
      <xdr:row>83</xdr:row>
      <xdr:rowOff>46445</xdr:rowOff>
    </xdr:to>
    <xdr:sp macro="" textlink="">
      <xdr:nvSpPr>
        <xdr:cNvPr id="476" name="楕円 475">
          <a:extLst>
            <a:ext uri="{FF2B5EF4-FFF2-40B4-BE49-F238E27FC236}">
              <a16:creationId xmlns:a16="http://schemas.microsoft.com/office/drawing/2014/main" id="{B9260EBD-2FF2-43CC-9AF7-7E7EE37CBB7B}"/>
            </a:ext>
          </a:extLst>
        </xdr:cNvPr>
        <xdr:cNvSpPr/>
      </xdr:nvSpPr>
      <xdr:spPr>
        <a:xfrm>
          <a:off x="12763500" y="1417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167095</xdr:rowOff>
    </xdr:from>
    <xdr:to>
      <xdr:col>71</xdr:col>
      <xdr:colOff>177800</xdr:colOff>
      <xdr:row>83</xdr:row>
      <xdr:rowOff>18506</xdr:rowOff>
    </xdr:to>
    <xdr:cxnSp macro="">
      <xdr:nvCxnSpPr>
        <xdr:cNvPr id="477" name="直線コネクタ 476">
          <a:extLst>
            <a:ext uri="{FF2B5EF4-FFF2-40B4-BE49-F238E27FC236}">
              <a16:creationId xmlns:a16="http://schemas.microsoft.com/office/drawing/2014/main" id="{7AAF8F4F-E60E-4894-A7B3-0F32CEEAD0AB}"/>
            </a:ext>
          </a:extLst>
        </xdr:cNvPr>
        <xdr:cNvCxnSpPr/>
      </xdr:nvCxnSpPr>
      <xdr:spPr>
        <a:xfrm>
          <a:off x="12814300" y="1422599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478" name="n_1aveValue【消防施設】&#10;有形固定資産減価償却率">
          <a:extLst>
            <a:ext uri="{FF2B5EF4-FFF2-40B4-BE49-F238E27FC236}">
              <a16:creationId xmlns:a16="http://schemas.microsoft.com/office/drawing/2014/main" id="{40C40A4A-0EB1-495E-9302-9D4A8565365C}"/>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479" name="n_2aveValue【消防施設】&#10;有形固定資産減価償却率">
          <a:extLst>
            <a:ext uri="{FF2B5EF4-FFF2-40B4-BE49-F238E27FC236}">
              <a16:creationId xmlns:a16="http://schemas.microsoft.com/office/drawing/2014/main" id="{22359D7A-9351-4270-A05B-AA067B0F57CA}"/>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480" name="n_3aveValue【消防施設】&#10;有形固定資産減価償却率">
          <a:extLst>
            <a:ext uri="{FF2B5EF4-FFF2-40B4-BE49-F238E27FC236}">
              <a16:creationId xmlns:a16="http://schemas.microsoft.com/office/drawing/2014/main" id="{CEDB28B5-DBB3-4552-A97B-7A7316D62C29}"/>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481" name="n_4aveValue【消防施設】&#10;有形固定資産減価償却率">
          <a:extLst>
            <a:ext uri="{FF2B5EF4-FFF2-40B4-BE49-F238E27FC236}">
              <a16:creationId xmlns:a16="http://schemas.microsoft.com/office/drawing/2014/main" id="{15B9590A-AB7F-4FAF-9E74-4606954B300C}"/>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146975</xdr:rowOff>
    </xdr:from>
    <xdr:ext cx="405111" cy="259045"/>
    <xdr:sp macro="" textlink="">
      <xdr:nvSpPr>
        <xdr:cNvPr id="482" name="n_1mainValue【消防施設】&#10;有形固定資産減価償却率">
          <a:extLst>
            <a:ext uri="{FF2B5EF4-FFF2-40B4-BE49-F238E27FC236}">
              <a16:creationId xmlns:a16="http://schemas.microsoft.com/office/drawing/2014/main" id="{B87D6375-2F9B-4677-8DB7-2F3A1CE24425}"/>
            </a:ext>
          </a:extLst>
        </xdr:cNvPr>
        <xdr:cNvSpPr txBox="1"/>
      </xdr:nvSpPr>
      <xdr:spPr>
        <a:xfrm>
          <a:off x="15266044"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81659</xdr:rowOff>
    </xdr:from>
    <xdr:ext cx="405111" cy="259045"/>
    <xdr:sp macro="" textlink="">
      <xdr:nvSpPr>
        <xdr:cNvPr id="483" name="n_2mainValue【消防施設】&#10;有形固定資産減価償却率">
          <a:extLst>
            <a:ext uri="{FF2B5EF4-FFF2-40B4-BE49-F238E27FC236}">
              <a16:creationId xmlns:a16="http://schemas.microsoft.com/office/drawing/2014/main" id="{5E98F710-9B0A-43E4-8B40-6C192BA9613D}"/>
            </a:ext>
          </a:extLst>
        </xdr:cNvPr>
        <xdr:cNvSpPr txBox="1"/>
      </xdr:nvSpPr>
      <xdr:spPr>
        <a:xfrm>
          <a:off x="14389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60433</xdr:rowOff>
    </xdr:from>
    <xdr:ext cx="405111" cy="259045"/>
    <xdr:sp macro="" textlink="">
      <xdr:nvSpPr>
        <xdr:cNvPr id="484" name="n_3mainValue【消防施設】&#10;有形固定資産減価償却率">
          <a:extLst>
            <a:ext uri="{FF2B5EF4-FFF2-40B4-BE49-F238E27FC236}">
              <a16:creationId xmlns:a16="http://schemas.microsoft.com/office/drawing/2014/main" id="{F03AAD7B-792C-49CA-B840-7DF7838CA6D5}"/>
            </a:ext>
          </a:extLst>
        </xdr:cNvPr>
        <xdr:cNvSpPr txBox="1"/>
      </xdr:nvSpPr>
      <xdr:spPr>
        <a:xfrm>
          <a:off x="13500744" y="1429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37572</xdr:rowOff>
    </xdr:from>
    <xdr:ext cx="405111" cy="259045"/>
    <xdr:sp macro="" textlink="">
      <xdr:nvSpPr>
        <xdr:cNvPr id="485" name="n_4mainValue【消防施設】&#10;有形固定資産減価償却率">
          <a:extLst>
            <a:ext uri="{FF2B5EF4-FFF2-40B4-BE49-F238E27FC236}">
              <a16:creationId xmlns:a16="http://schemas.microsoft.com/office/drawing/2014/main" id="{D3BB69E4-9903-4919-8E09-0AA34003ACB0}"/>
            </a:ext>
          </a:extLst>
        </xdr:cNvPr>
        <xdr:cNvSpPr txBox="1"/>
      </xdr:nvSpPr>
      <xdr:spPr>
        <a:xfrm>
          <a:off x="12611744" y="1426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7D1F8581-024C-4A39-92CB-384FDA45259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E528A515-E737-48F7-83A5-3FDE5296FBF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113C3D5C-5BA4-41F7-A644-229ADDE770D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6CBE692C-3C5F-402C-B0A1-FA634387A01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CCE07D71-E205-4BCA-A551-47E77FC72D2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FBF178CD-5096-4EA3-A6FF-78BEE51919A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0AFB6FBE-5DAF-46F0-84DF-75661A17CB5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6FD8CE2A-74FA-405F-B62A-4B4040BB980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EBCE2989-B704-49C8-A23A-D7D11568B59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192911E1-FED9-4C70-957A-98BF493D36A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2409425C-2375-48CE-ABB6-2E6E91969C6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97F37FAC-1F72-4AAA-ADEC-238773528FB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AA18DFDA-2067-436C-9F42-1007E636EC7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9" name="テキスト ボックス 498">
          <a:extLst>
            <a:ext uri="{FF2B5EF4-FFF2-40B4-BE49-F238E27FC236}">
              <a16:creationId xmlns:a16="http://schemas.microsoft.com/office/drawing/2014/main" id="{EE37EC78-58E0-4BB2-952C-E4B8D9D41174}"/>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38AAEF1D-B17A-4675-9F23-87A8EDB8363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1" name="テキスト ボックス 500">
          <a:extLst>
            <a:ext uri="{FF2B5EF4-FFF2-40B4-BE49-F238E27FC236}">
              <a16:creationId xmlns:a16="http://schemas.microsoft.com/office/drawing/2014/main" id="{96B85BE8-AE44-43F1-8194-59F0E226C25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48AD05F9-2A42-4022-B8C2-E3B8D2BFE58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3" name="テキスト ボックス 502">
          <a:extLst>
            <a:ext uri="{FF2B5EF4-FFF2-40B4-BE49-F238E27FC236}">
              <a16:creationId xmlns:a16="http://schemas.microsoft.com/office/drawing/2014/main" id="{A8E16B68-AD67-4014-93FA-3E031ED8190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B3AB1EA5-DEC2-4449-9AC9-ECE12F538E6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5" name="テキスト ボックス 504">
          <a:extLst>
            <a:ext uri="{FF2B5EF4-FFF2-40B4-BE49-F238E27FC236}">
              <a16:creationId xmlns:a16="http://schemas.microsoft.com/office/drawing/2014/main" id="{4E93A9DB-C725-4E50-93B8-F5177A36360F}"/>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1D423EF0-B8A5-4B6E-A582-BAF2C9ABBB7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7" name="テキスト ボックス 506">
          <a:extLst>
            <a:ext uri="{FF2B5EF4-FFF2-40B4-BE49-F238E27FC236}">
              <a16:creationId xmlns:a16="http://schemas.microsoft.com/office/drawing/2014/main" id="{737C0F1D-1CB3-41F3-B4FF-0DDE17065A1E}"/>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CF641965-6640-494B-8797-9135841E344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9" name="テキスト ボックス 508">
          <a:extLst>
            <a:ext uri="{FF2B5EF4-FFF2-40B4-BE49-F238E27FC236}">
              <a16:creationId xmlns:a16="http://schemas.microsoft.com/office/drawing/2014/main" id="{A42F16D4-FE43-477F-9475-42F8184039D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999AB7E8-7981-4BE1-AA8A-974AB874059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511" name="直線コネクタ 510">
          <a:extLst>
            <a:ext uri="{FF2B5EF4-FFF2-40B4-BE49-F238E27FC236}">
              <a16:creationId xmlns:a16="http://schemas.microsoft.com/office/drawing/2014/main" id="{696457C4-E4D3-46B0-9335-427727F9D64B}"/>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512" name="【消防施設】&#10;一人当たり面積最小値テキスト">
          <a:extLst>
            <a:ext uri="{FF2B5EF4-FFF2-40B4-BE49-F238E27FC236}">
              <a16:creationId xmlns:a16="http://schemas.microsoft.com/office/drawing/2014/main" id="{BBD9BF59-5683-4CA2-B3A7-C7F59D406D4C}"/>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513" name="直線コネクタ 512">
          <a:extLst>
            <a:ext uri="{FF2B5EF4-FFF2-40B4-BE49-F238E27FC236}">
              <a16:creationId xmlns:a16="http://schemas.microsoft.com/office/drawing/2014/main" id="{B0E22647-FA30-4E58-8D22-5D8E2E074049}"/>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514" name="【消防施設】&#10;一人当たり面積最大値テキスト">
          <a:extLst>
            <a:ext uri="{FF2B5EF4-FFF2-40B4-BE49-F238E27FC236}">
              <a16:creationId xmlns:a16="http://schemas.microsoft.com/office/drawing/2014/main" id="{1A7D6809-0E1A-4F98-9524-6CEF2ADE532C}"/>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515" name="直線コネクタ 514">
          <a:extLst>
            <a:ext uri="{FF2B5EF4-FFF2-40B4-BE49-F238E27FC236}">
              <a16:creationId xmlns:a16="http://schemas.microsoft.com/office/drawing/2014/main" id="{84F19098-7F04-4DF8-A55F-E49ADBC54682}"/>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516" name="【消防施設】&#10;一人当たり面積平均値テキスト">
          <a:extLst>
            <a:ext uri="{FF2B5EF4-FFF2-40B4-BE49-F238E27FC236}">
              <a16:creationId xmlns:a16="http://schemas.microsoft.com/office/drawing/2014/main" id="{8AF3DEB6-FC7B-4CAA-8450-B0EC5CC3E919}"/>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517" name="フローチャート: 判断 516">
          <a:extLst>
            <a:ext uri="{FF2B5EF4-FFF2-40B4-BE49-F238E27FC236}">
              <a16:creationId xmlns:a16="http://schemas.microsoft.com/office/drawing/2014/main" id="{CF24E29E-3B26-410C-83A1-570364CEADFA}"/>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518" name="フローチャート: 判断 517">
          <a:extLst>
            <a:ext uri="{FF2B5EF4-FFF2-40B4-BE49-F238E27FC236}">
              <a16:creationId xmlns:a16="http://schemas.microsoft.com/office/drawing/2014/main" id="{7D0BFEE9-37B1-40A9-B57D-EE4F06A1F857}"/>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519" name="フローチャート: 判断 518">
          <a:extLst>
            <a:ext uri="{FF2B5EF4-FFF2-40B4-BE49-F238E27FC236}">
              <a16:creationId xmlns:a16="http://schemas.microsoft.com/office/drawing/2014/main" id="{D9EB7DFE-9EE2-42A2-984A-236138DC84F1}"/>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520" name="フローチャート: 判断 519">
          <a:extLst>
            <a:ext uri="{FF2B5EF4-FFF2-40B4-BE49-F238E27FC236}">
              <a16:creationId xmlns:a16="http://schemas.microsoft.com/office/drawing/2014/main" id="{D908FCB5-3C54-4E2A-AC8E-C4F82745773E}"/>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521" name="フローチャート: 判断 520">
          <a:extLst>
            <a:ext uri="{FF2B5EF4-FFF2-40B4-BE49-F238E27FC236}">
              <a16:creationId xmlns:a16="http://schemas.microsoft.com/office/drawing/2014/main" id="{4AA845DA-0109-4DDB-A4B8-795A4028A46E}"/>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E7660D06-E7BF-4BB5-9904-2ED01E8FD2F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AEA5C961-00CE-4DAF-9271-FBB615209A1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DE93A76B-56A0-46E6-BCAD-8CCAEF68C35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195E4838-B9DB-4B11-A261-6E7A5159266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E80CDF23-0C70-45ED-B221-A53B016BE93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15058</xdr:rowOff>
    </xdr:from>
    <xdr:to>
      <xdr:col>116</xdr:col>
      <xdr:colOff>114300</xdr:colOff>
      <xdr:row>83</xdr:row>
      <xdr:rowOff>116658</xdr:rowOff>
    </xdr:to>
    <xdr:sp macro="" textlink="">
      <xdr:nvSpPr>
        <xdr:cNvPr id="527" name="楕円 526">
          <a:extLst>
            <a:ext uri="{FF2B5EF4-FFF2-40B4-BE49-F238E27FC236}">
              <a16:creationId xmlns:a16="http://schemas.microsoft.com/office/drawing/2014/main" id="{622A53C1-7119-429F-8189-EC7939433B31}"/>
            </a:ext>
          </a:extLst>
        </xdr:cNvPr>
        <xdr:cNvSpPr/>
      </xdr:nvSpPr>
      <xdr:spPr>
        <a:xfrm>
          <a:off x="22110700" y="142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37935</xdr:rowOff>
    </xdr:from>
    <xdr:ext cx="469744" cy="259045"/>
    <xdr:sp macro="" textlink="">
      <xdr:nvSpPr>
        <xdr:cNvPr id="528" name="【消防施設】&#10;一人当たり面積該当値テキスト">
          <a:extLst>
            <a:ext uri="{FF2B5EF4-FFF2-40B4-BE49-F238E27FC236}">
              <a16:creationId xmlns:a16="http://schemas.microsoft.com/office/drawing/2014/main" id="{99758037-74A4-408A-B282-6DE929A81079}"/>
            </a:ext>
          </a:extLst>
        </xdr:cNvPr>
        <xdr:cNvSpPr txBox="1"/>
      </xdr:nvSpPr>
      <xdr:spPr>
        <a:xfrm>
          <a:off x="22199600" y="1409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36939</xdr:rowOff>
    </xdr:from>
    <xdr:to>
      <xdr:col>112</xdr:col>
      <xdr:colOff>38100</xdr:colOff>
      <xdr:row>83</xdr:row>
      <xdr:rowOff>138539</xdr:rowOff>
    </xdr:to>
    <xdr:sp macro="" textlink="">
      <xdr:nvSpPr>
        <xdr:cNvPr id="529" name="楕円 528">
          <a:extLst>
            <a:ext uri="{FF2B5EF4-FFF2-40B4-BE49-F238E27FC236}">
              <a16:creationId xmlns:a16="http://schemas.microsoft.com/office/drawing/2014/main" id="{D9FAC3C2-C8D2-496B-AAF3-932D7B233C6D}"/>
            </a:ext>
          </a:extLst>
        </xdr:cNvPr>
        <xdr:cNvSpPr/>
      </xdr:nvSpPr>
      <xdr:spPr>
        <a:xfrm>
          <a:off x="21272500" y="1426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65858</xdr:rowOff>
    </xdr:from>
    <xdr:to>
      <xdr:col>116</xdr:col>
      <xdr:colOff>63500</xdr:colOff>
      <xdr:row>83</xdr:row>
      <xdr:rowOff>87739</xdr:rowOff>
    </xdr:to>
    <xdr:cxnSp macro="">
      <xdr:nvCxnSpPr>
        <xdr:cNvPr id="530" name="直線コネクタ 529">
          <a:extLst>
            <a:ext uri="{FF2B5EF4-FFF2-40B4-BE49-F238E27FC236}">
              <a16:creationId xmlns:a16="http://schemas.microsoft.com/office/drawing/2014/main" id="{A1207E1E-79F3-4447-8B51-E942ED78039F}"/>
            </a:ext>
          </a:extLst>
        </xdr:cNvPr>
        <xdr:cNvCxnSpPr/>
      </xdr:nvCxnSpPr>
      <xdr:spPr>
        <a:xfrm flipV="1">
          <a:off x="21323300" y="14296208"/>
          <a:ext cx="838200" cy="2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51308</xdr:rowOff>
    </xdr:from>
    <xdr:to>
      <xdr:col>107</xdr:col>
      <xdr:colOff>101600</xdr:colOff>
      <xdr:row>83</xdr:row>
      <xdr:rowOff>152908</xdr:rowOff>
    </xdr:to>
    <xdr:sp macro="" textlink="">
      <xdr:nvSpPr>
        <xdr:cNvPr id="531" name="楕円 530">
          <a:extLst>
            <a:ext uri="{FF2B5EF4-FFF2-40B4-BE49-F238E27FC236}">
              <a16:creationId xmlns:a16="http://schemas.microsoft.com/office/drawing/2014/main" id="{6D5E1736-74F8-47F8-8527-CE87E11D6194}"/>
            </a:ext>
          </a:extLst>
        </xdr:cNvPr>
        <xdr:cNvSpPr/>
      </xdr:nvSpPr>
      <xdr:spPr>
        <a:xfrm>
          <a:off x="20383500" y="1428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87739</xdr:rowOff>
    </xdr:from>
    <xdr:to>
      <xdr:col>111</xdr:col>
      <xdr:colOff>177800</xdr:colOff>
      <xdr:row>83</xdr:row>
      <xdr:rowOff>102108</xdr:rowOff>
    </xdr:to>
    <xdr:cxnSp macro="">
      <xdr:nvCxnSpPr>
        <xdr:cNvPr id="532" name="直線コネクタ 531">
          <a:extLst>
            <a:ext uri="{FF2B5EF4-FFF2-40B4-BE49-F238E27FC236}">
              <a16:creationId xmlns:a16="http://schemas.microsoft.com/office/drawing/2014/main" id="{84661E59-6DBC-4331-B3BD-5E00338E2DF1}"/>
            </a:ext>
          </a:extLst>
        </xdr:cNvPr>
        <xdr:cNvCxnSpPr/>
      </xdr:nvCxnSpPr>
      <xdr:spPr>
        <a:xfrm flipV="1">
          <a:off x="20434300" y="14318089"/>
          <a:ext cx="88900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75474</xdr:rowOff>
    </xdr:from>
    <xdr:to>
      <xdr:col>102</xdr:col>
      <xdr:colOff>165100</xdr:colOff>
      <xdr:row>84</xdr:row>
      <xdr:rowOff>5624</xdr:rowOff>
    </xdr:to>
    <xdr:sp macro="" textlink="">
      <xdr:nvSpPr>
        <xdr:cNvPr id="533" name="楕円 532">
          <a:extLst>
            <a:ext uri="{FF2B5EF4-FFF2-40B4-BE49-F238E27FC236}">
              <a16:creationId xmlns:a16="http://schemas.microsoft.com/office/drawing/2014/main" id="{BB8D4839-AE1F-4EC0-AC01-4C645EAB011C}"/>
            </a:ext>
          </a:extLst>
        </xdr:cNvPr>
        <xdr:cNvSpPr/>
      </xdr:nvSpPr>
      <xdr:spPr>
        <a:xfrm>
          <a:off x="19494500" y="1430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102108</xdr:rowOff>
    </xdr:from>
    <xdr:to>
      <xdr:col>107</xdr:col>
      <xdr:colOff>50800</xdr:colOff>
      <xdr:row>83</xdr:row>
      <xdr:rowOff>126274</xdr:rowOff>
    </xdr:to>
    <xdr:cxnSp macro="">
      <xdr:nvCxnSpPr>
        <xdr:cNvPr id="534" name="直線コネクタ 533">
          <a:extLst>
            <a:ext uri="{FF2B5EF4-FFF2-40B4-BE49-F238E27FC236}">
              <a16:creationId xmlns:a16="http://schemas.microsoft.com/office/drawing/2014/main" id="{CB4B696F-B954-43B2-ADC5-01FFB05DCDA6}"/>
            </a:ext>
          </a:extLst>
        </xdr:cNvPr>
        <xdr:cNvCxnSpPr/>
      </xdr:nvCxnSpPr>
      <xdr:spPr>
        <a:xfrm flipV="1">
          <a:off x="19545300" y="14332458"/>
          <a:ext cx="889000" cy="2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89844</xdr:rowOff>
    </xdr:from>
    <xdr:to>
      <xdr:col>98</xdr:col>
      <xdr:colOff>38100</xdr:colOff>
      <xdr:row>84</xdr:row>
      <xdr:rowOff>19994</xdr:rowOff>
    </xdr:to>
    <xdr:sp macro="" textlink="">
      <xdr:nvSpPr>
        <xdr:cNvPr id="535" name="楕円 534">
          <a:extLst>
            <a:ext uri="{FF2B5EF4-FFF2-40B4-BE49-F238E27FC236}">
              <a16:creationId xmlns:a16="http://schemas.microsoft.com/office/drawing/2014/main" id="{7221FD42-4904-4686-8A59-A808F2D51B1C}"/>
            </a:ext>
          </a:extLst>
        </xdr:cNvPr>
        <xdr:cNvSpPr/>
      </xdr:nvSpPr>
      <xdr:spPr>
        <a:xfrm>
          <a:off x="18605500" y="1432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126274</xdr:rowOff>
    </xdr:from>
    <xdr:to>
      <xdr:col>102</xdr:col>
      <xdr:colOff>114300</xdr:colOff>
      <xdr:row>83</xdr:row>
      <xdr:rowOff>140644</xdr:rowOff>
    </xdr:to>
    <xdr:cxnSp macro="">
      <xdr:nvCxnSpPr>
        <xdr:cNvPr id="536" name="直線コネクタ 535">
          <a:extLst>
            <a:ext uri="{FF2B5EF4-FFF2-40B4-BE49-F238E27FC236}">
              <a16:creationId xmlns:a16="http://schemas.microsoft.com/office/drawing/2014/main" id="{9C15BD87-CB65-467D-B989-70EC2C22A7A2}"/>
            </a:ext>
          </a:extLst>
        </xdr:cNvPr>
        <xdr:cNvCxnSpPr/>
      </xdr:nvCxnSpPr>
      <xdr:spPr>
        <a:xfrm flipV="1">
          <a:off x="18656300" y="14356624"/>
          <a:ext cx="889000" cy="1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537" name="n_1aveValue【消防施設】&#10;一人当たり面積">
          <a:extLst>
            <a:ext uri="{FF2B5EF4-FFF2-40B4-BE49-F238E27FC236}">
              <a16:creationId xmlns:a16="http://schemas.microsoft.com/office/drawing/2014/main" id="{6C4C65F3-0C60-4115-BC3C-06DE8DF0089B}"/>
            </a:ext>
          </a:extLst>
        </xdr:cNvPr>
        <xdr:cNvSpPr txBox="1"/>
      </xdr:nvSpPr>
      <xdr:spPr>
        <a:xfrm>
          <a:off x="21075727" y="148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538" name="n_2aveValue【消防施設】&#10;一人当たり面積">
          <a:extLst>
            <a:ext uri="{FF2B5EF4-FFF2-40B4-BE49-F238E27FC236}">
              <a16:creationId xmlns:a16="http://schemas.microsoft.com/office/drawing/2014/main" id="{E64AEF1F-ED4B-4FF8-9C04-4AF0B0CF2C65}"/>
            </a:ext>
          </a:extLst>
        </xdr:cNvPr>
        <xdr:cNvSpPr txBox="1"/>
      </xdr:nvSpPr>
      <xdr:spPr>
        <a:xfrm>
          <a:off x="20199427"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116276</xdr:rowOff>
    </xdr:from>
    <xdr:ext cx="469744" cy="259045"/>
    <xdr:sp macro="" textlink="">
      <xdr:nvSpPr>
        <xdr:cNvPr id="539" name="n_3aveValue【消防施設】&#10;一人当たり面積">
          <a:extLst>
            <a:ext uri="{FF2B5EF4-FFF2-40B4-BE49-F238E27FC236}">
              <a16:creationId xmlns:a16="http://schemas.microsoft.com/office/drawing/2014/main" id="{A44E05E9-BB7A-47DC-9C32-1F73A78E6C98}"/>
            </a:ext>
          </a:extLst>
        </xdr:cNvPr>
        <xdr:cNvSpPr txBox="1"/>
      </xdr:nvSpPr>
      <xdr:spPr>
        <a:xfrm>
          <a:off x="19310427" y="1486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72843</xdr:rowOff>
    </xdr:from>
    <xdr:ext cx="469744" cy="259045"/>
    <xdr:sp macro="" textlink="">
      <xdr:nvSpPr>
        <xdr:cNvPr id="540" name="n_4aveValue【消防施設】&#10;一人当たり面積">
          <a:extLst>
            <a:ext uri="{FF2B5EF4-FFF2-40B4-BE49-F238E27FC236}">
              <a16:creationId xmlns:a16="http://schemas.microsoft.com/office/drawing/2014/main" id="{96F3F993-DE23-48BA-B420-1E5B1E61028B}"/>
            </a:ext>
          </a:extLst>
        </xdr:cNvPr>
        <xdr:cNvSpPr txBox="1"/>
      </xdr:nvSpPr>
      <xdr:spPr>
        <a:xfrm>
          <a:off x="18421427" y="1481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155066</xdr:rowOff>
    </xdr:from>
    <xdr:ext cx="469744" cy="259045"/>
    <xdr:sp macro="" textlink="">
      <xdr:nvSpPr>
        <xdr:cNvPr id="541" name="n_1mainValue【消防施設】&#10;一人当たり面積">
          <a:extLst>
            <a:ext uri="{FF2B5EF4-FFF2-40B4-BE49-F238E27FC236}">
              <a16:creationId xmlns:a16="http://schemas.microsoft.com/office/drawing/2014/main" id="{BC31A521-212B-4127-9AB5-7134A15F554A}"/>
            </a:ext>
          </a:extLst>
        </xdr:cNvPr>
        <xdr:cNvSpPr txBox="1"/>
      </xdr:nvSpPr>
      <xdr:spPr>
        <a:xfrm>
          <a:off x="21075727" y="1404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169435</xdr:rowOff>
    </xdr:from>
    <xdr:ext cx="469744" cy="259045"/>
    <xdr:sp macro="" textlink="">
      <xdr:nvSpPr>
        <xdr:cNvPr id="542" name="n_2mainValue【消防施設】&#10;一人当たり面積">
          <a:extLst>
            <a:ext uri="{FF2B5EF4-FFF2-40B4-BE49-F238E27FC236}">
              <a16:creationId xmlns:a16="http://schemas.microsoft.com/office/drawing/2014/main" id="{1EFD84C3-A3CD-419F-8A8F-DB548DC38C13}"/>
            </a:ext>
          </a:extLst>
        </xdr:cNvPr>
        <xdr:cNvSpPr txBox="1"/>
      </xdr:nvSpPr>
      <xdr:spPr>
        <a:xfrm>
          <a:off x="20199427" y="1405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22151</xdr:rowOff>
    </xdr:from>
    <xdr:ext cx="469744" cy="259045"/>
    <xdr:sp macro="" textlink="">
      <xdr:nvSpPr>
        <xdr:cNvPr id="543" name="n_3mainValue【消防施設】&#10;一人当たり面積">
          <a:extLst>
            <a:ext uri="{FF2B5EF4-FFF2-40B4-BE49-F238E27FC236}">
              <a16:creationId xmlns:a16="http://schemas.microsoft.com/office/drawing/2014/main" id="{677320F5-E8D3-4A0D-BA12-BA36E32A9D80}"/>
            </a:ext>
          </a:extLst>
        </xdr:cNvPr>
        <xdr:cNvSpPr txBox="1"/>
      </xdr:nvSpPr>
      <xdr:spPr>
        <a:xfrm>
          <a:off x="19310427" y="1408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36521</xdr:rowOff>
    </xdr:from>
    <xdr:ext cx="469744" cy="259045"/>
    <xdr:sp macro="" textlink="">
      <xdr:nvSpPr>
        <xdr:cNvPr id="544" name="n_4mainValue【消防施設】&#10;一人当たり面積">
          <a:extLst>
            <a:ext uri="{FF2B5EF4-FFF2-40B4-BE49-F238E27FC236}">
              <a16:creationId xmlns:a16="http://schemas.microsoft.com/office/drawing/2014/main" id="{64D5A76A-09EE-4B08-A970-0C0D78B9CDFC}"/>
            </a:ext>
          </a:extLst>
        </xdr:cNvPr>
        <xdr:cNvSpPr txBox="1"/>
      </xdr:nvSpPr>
      <xdr:spPr>
        <a:xfrm>
          <a:off x="18421427" y="14095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415E463C-31BD-4D48-90F6-29C35907924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8E3EE2AE-E18A-4237-8519-28BB567ECBB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1459B3D5-3006-423C-A127-96CBCD323A3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9B614C9B-2C67-423B-A6E9-9D74223D536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EF53D0C9-EFE5-4976-B94F-2C846636192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F6636FA5-108E-4E00-BD1D-BF908A32392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29742A38-CB1E-4402-A17D-B1CD93945A0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EC4C96AA-A891-48DA-A8AF-9B92881A393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A0E2323D-F677-43D4-91F8-E439F160621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384F3B04-EC50-451F-B3ED-8CDDDABAAD5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3F38A41E-E952-4264-9C6D-C4FF12CFB83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0D7F620B-282D-4DCF-B7CA-12EE8ADF994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C0531491-1C1D-4BCF-BF70-BCE4A18151E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02504B97-3542-420D-8F67-42AB7D5E7F1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431CFF5E-35DA-4CFC-9629-34EA24E747A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730E6670-F5A4-41BB-BB73-226E7005287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331C338C-D5B5-48D2-87B4-92C1D44CB8A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D22DFB1D-DCF0-4AC7-945A-279E1527EC7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76EDA75D-5460-4634-A18A-D9553AFB43E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E27A7DC6-01C0-433E-A638-046AF671FB9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56F32E5C-696A-4038-A170-960053D1766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F8E31E32-1FD3-4DCF-A4D6-AE26E25F7C5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5590405B-DF02-4116-B6DA-E17CCCE84E6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33F4B3B0-0AF5-45D6-A558-3066458912F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D13FA02D-05DD-4BF3-891C-47C8867CE48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70" name="直線コネクタ 569">
          <a:extLst>
            <a:ext uri="{FF2B5EF4-FFF2-40B4-BE49-F238E27FC236}">
              <a16:creationId xmlns:a16="http://schemas.microsoft.com/office/drawing/2014/main" id="{544A9A23-53EC-45F8-A528-D37A43AE8F69}"/>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1" name="【庁舎】&#10;有形固定資産減価償却率最小値テキスト">
          <a:extLst>
            <a:ext uri="{FF2B5EF4-FFF2-40B4-BE49-F238E27FC236}">
              <a16:creationId xmlns:a16="http://schemas.microsoft.com/office/drawing/2014/main" id="{29B99A76-7769-45F5-9848-372AA92219E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2" name="直線コネクタ 571">
          <a:extLst>
            <a:ext uri="{FF2B5EF4-FFF2-40B4-BE49-F238E27FC236}">
              <a16:creationId xmlns:a16="http://schemas.microsoft.com/office/drawing/2014/main" id="{F02F2C69-85D5-474D-8E60-E4C4FCF1D86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73" name="【庁舎】&#10;有形固定資産減価償却率最大値テキスト">
          <a:extLst>
            <a:ext uri="{FF2B5EF4-FFF2-40B4-BE49-F238E27FC236}">
              <a16:creationId xmlns:a16="http://schemas.microsoft.com/office/drawing/2014/main" id="{92F9AA9D-C0F5-4D25-9DB7-03DCDD78164D}"/>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74" name="直線コネクタ 573">
          <a:extLst>
            <a:ext uri="{FF2B5EF4-FFF2-40B4-BE49-F238E27FC236}">
              <a16:creationId xmlns:a16="http://schemas.microsoft.com/office/drawing/2014/main" id="{F18D2CB9-222A-4B20-A1FF-D7973CFE625F}"/>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575" name="【庁舎】&#10;有形固定資産減価償却率平均値テキスト">
          <a:extLst>
            <a:ext uri="{FF2B5EF4-FFF2-40B4-BE49-F238E27FC236}">
              <a16:creationId xmlns:a16="http://schemas.microsoft.com/office/drawing/2014/main" id="{5E7B6F50-0524-4847-9792-43FAEB60D19B}"/>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76" name="フローチャート: 判断 575">
          <a:extLst>
            <a:ext uri="{FF2B5EF4-FFF2-40B4-BE49-F238E27FC236}">
              <a16:creationId xmlns:a16="http://schemas.microsoft.com/office/drawing/2014/main" id="{106AD3E9-C69C-436C-B963-8D8ECB49107D}"/>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77" name="フローチャート: 判断 576">
          <a:extLst>
            <a:ext uri="{FF2B5EF4-FFF2-40B4-BE49-F238E27FC236}">
              <a16:creationId xmlns:a16="http://schemas.microsoft.com/office/drawing/2014/main" id="{3050386A-A7F8-4311-9CC8-A056C6EC2699}"/>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78" name="フローチャート: 判断 577">
          <a:extLst>
            <a:ext uri="{FF2B5EF4-FFF2-40B4-BE49-F238E27FC236}">
              <a16:creationId xmlns:a16="http://schemas.microsoft.com/office/drawing/2014/main" id="{8AFCE2E7-8D46-41CE-BC0B-6D168B3B2895}"/>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79" name="フローチャート: 判断 578">
          <a:extLst>
            <a:ext uri="{FF2B5EF4-FFF2-40B4-BE49-F238E27FC236}">
              <a16:creationId xmlns:a16="http://schemas.microsoft.com/office/drawing/2014/main" id="{C5F48A5D-2253-4B07-AA42-4417C77BA022}"/>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580" name="フローチャート: 判断 579">
          <a:extLst>
            <a:ext uri="{FF2B5EF4-FFF2-40B4-BE49-F238E27FC236}">
              <a16:creationId xmlns:a16="http://schemas.microsoft.com/office/drawing/2014/main" id="{FEDE3FEB-90F9-4256-8019-B2CB7B408AE0}"/>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55F5430D-8102-40FA-AD8C-5C0BF74AADD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DC6B23E9-0341-410A-98C1-6A2C05BCC71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15035720-220B-47B6-8045-7D7C479D911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7D391F78-A92A-404F-8B07-5B0414FBF83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B1805ECC-8F57-42F9-9BFA-11BC77427A6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159294</xdr:rowOff>
    </xdr:from>
    <xdr:to>
      <xdr:col>85</xdr:col>
      <xdr:colOff>177800</xdr:colOff>
      <xdr:row>107</xdr:row>
      <xdr:rowOff>89444</xdr:rowOff>
    </xdr:to>
    <xdr:sp macro="" textlink="">
      <xdr:nvSpPr>
        <xdr:cNvPr id="586" name="楕円 585">
          <a:extLst>
            <a:ext uri="{FF2B5EF4-FFF2-40B4-BE49-F238E27FC236}">
              <a16:creationId xmlns:a16="http://schemas.microsoft.com/office/drawing/2014/main" id="{D2624CAC-13DD-446E-8B4D-AA6C7B43BA03}"/>
            </a:ext>
          </a:extLst>
        </xdr:cNvPr>
        <xdr:cNvSpPr/>
      </xdr:nvSpPr>
      <xdr:spPr>
        <a:xfrm>
          <a:off x="162687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137721</xdr:rowOff>
    </xdr:from>
    <xdr:ext cx="405111" cy="259045"/>
    <xdr:sp macro="" textlink="">
      <xdr:nvSpPr>
        <xdr:cNvPr id="587" name="【庁舎】&#10;有形固定資産減価償却率該当値テキスト">
          <a:extLst>
            <a:ext uri="{FF2B5EF4-FFF2-40B4-BE49-F238E27FC236}">
              <a16:creationId xmlns:a16="http://schemas.microsoft.com/office/drawing/2014/main" id="{E52CC2CA-F381-4D7F-9C64-C0761BD7ACC2}"/>
            </a:ext>
          </a:extLst>
        </xdr:cNvPr>
        <xdr:cNvSpPr txBox="1"/>
      </xdr:nvSpPr>
      <xdr:spPr>
        <a:xfrm>
          <a:off x="16357600" y="1831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129902</xdr:rowOff>
    </xdr:from>
    <xdr:to>
      <xdr:col>81</xdr:col>
      <xdr:colOff>101600</xdr:colOff>
      <xdr:row>107</xdr:row>
      <xdr:rowOff>60052</xdr:rowOff>
    </xdr:to>
    <xdr:sp macro="" textlink="">
      <xdr:nvSpPr>
        <xdr:cNvPr id="588" name="楕円 587">
          <a:extLst>
            <a:ext uri="{FF2B5EF4-FFF2-40B4-BE49-F238E27FC236}">
              <a16:creationId xmlns:a16="http://schemas.microsoft.com/office/drawing/2014/main" id="{AB5079A6-A261-44C6-B30A-C2D535AE0637}"/>
            </a:ext>
          </a:extLst>
        </xdr:cNvPr>
        <xdr:cNvSpPr/>
      </xdr:nvSpPr>
      <xdr:spPr>
        <a:xfrm>
          <a:off x="15430500" y="1830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9252</xdr:rowOff>
    </xdr:from>
    <xdr:to>
      <xdr:col>85</xdr:col>
      <xdr:colOff>127000</xdr:colOff>
      <xdr:row>107</xdr:row>
      <xdr:rowOff>38644</xdr:rowOff>
    </xdr:to>
    <xdr:cxnSp macro="">
      <xdr:nvCxnSpPr>
        <xdr:cNvPr id="589" name="直線コネクタ 588">
          <a:extLst>
            <a:ext uri="{FF2B5EF4-FFF2-40B4-BE49-F238E27FC236}">
              <a16:creationId xmlns:a16="http://schemas.microsoft.com/office/drawing/2014/main" id="{7CD19DFE-9B2F-42AC-BB3E-7232B86C2E4C}"/>
            </a:ext>
          </a:extLst>
        </xdr:cNvPr>
        <xdr:cNvCxnSpPr/>
      </xdr:nvCxnSpPr>
      <xdr:spPr>
        <a:xfrm>
          <a:off x="15481300" y="18354402"/>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4173</xdr:rowOff>
    </xdr:from>
    <xdr:to>
      <xdr:col>76</xdr:col>
      <xdr:colOff>165100</xdr:colOff>
      <xdr:row>107</xdr:row>
      <xdr:rowOff>105773</xdr:rowOff>
    </xdr:to>
    <xdr:sp macro="" textlink="">
      <xdr:nvSpPr>
        <xdr:cNvPr id="590" name="楕円 589">
          <a:extLst>
            <a:ext uri="{FF2B5EF4-FFF2-40B4-BE49-F238E27FC236}">
              <a16:creationId xmlns:a16="http://schemas.microsoft.com/office/drawing/2014/main" id="{A1979664-8038-4985-9CB1-5B8AD0B1B4B1}"/>
            </a:ext>
          </a:extLst>
        </xdr:cNvPr>
        <xdr:cNvSpPr/>
      </xdr:nvSpPr>
      <xdr:spPr>
        <a:xfrm>
          <a:off x="14541500" y="183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9252</xdr:rowOff>
    </xdr:from>
    <xdr:to>
      <xdr:col>81</xdr:col>
      <xdr:colOff>50800</xdr:colOff>
      <xdr:row>107</xdr:row>
      <xdr:rowOff>54973</xdr:rowOff>
    </xdr:to>
    <xdr:cxnSp macro="">
      <xdr:nvCxnSpPr>
        <xdr:cNvPr id="591" name="直線コネクタ 590">
          <a:extLst>
            <a:ext uri="{FF2B5EF4-FFF2-40B4-BE49-F238E27FC236}">
              <a16:creationId xmlns:a16="http://schemas.microsoft.com/office/drawing/2014/main" id="{DA6C7B79-CF1A-4AA7-B4EE-3722BFB29799}"/>
            </a:ext>
          </a:extLst>
        </xdr:cNvPr>
        <xdr:cNvCxnSpPr/>
      </xdr:nvCxnSpPr>
      <xdr:spPr>
        <a:xfrm flipV="1">
          <a:off x="14592300" y="1835440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146231</xdr:rowOff>
    </xdr:from>
    <xdr:to>
      <xdr:col>72</xdr:col>
      <xdr:colOff>38100</xdr:colOff>
      <xdr:row>107</xdr:row>
      <xdr:rowOff>76381</xdr:rowOff>
    </xdr:to>
    <xdr:sp macro="" textlink="">
      <xdr:nvSpPr>
        <xdr:cNvPr id="592" name="楕円 591">
          <a:extLst>
            <a:ext uri="{FF2B5EF4-FFF2-40B4-BE49-F238E27FC236}">
              <a16:creationId xmlns:a16="http://schemas.microsoft.com/office/drawing/2014/main" id="{2DE0AF25-7634-4F0D-BB3B-E167FFB03702}"/>
            </a:ext>
          </a:extLst>
        </xdr:cNvPr>
        <xdr:cNvSpPr/>
      </xdr:nvSpPr>
      <xdr:spPr>
        <a:xfrm>
          <a:off x="13652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25581</xdr:rowOff>
    </xdr:from>
    <xdr:to>
      <xdr:col>76</xdr:col>
      <xdr:colOff>114300</xdr:colOff>
      <xdr:row>107</xdr:row>
      <xdr:rowOff>54973</xdr:rowOff>
    </xdr:to>
    <xdr:cxnSp macro="">
      <xdr:nvCxnSpPr>
        <xdr:cNvPr id="593" name="直線コネクタ 592">
          <a:extLst>
            <a:ext uri="{FF2B5EF4-FFF2-40B4-BE49-F238E27FC236}">
              <a16:creationId xmlns:a16="http://schemas.microsoft.com/office/drawing/2014/main" id="{DB104800-A21F-46BA-A766-C998532A2735}"/>
            </a:ext>
          </a:extLst>
        </xdr:cNvPr>
        <xdr:cNvCxnSpPr/>
      </xdr:nvCxnSpPr>
      <xdr:spPr>
        <a:xfrm>
          <a:off x="13703300" y="1837073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165826</xdr:rowOff>
    </xdr:from>
    <xdr:to>
      <xdr:col>67</xdr:col>
      <xdr:colOff>101600</xdr:colOff>
      <xdr:row>107</xdr:row>
      <xdr:rowOff>95976</xdr:rowOff>
    </xdr:to>
    <xdr:sp macro="" textlink="">
      <xdr:nvSpPr>
        <xdr:cNvPr id="594" name="楕円 593">
          <a:extLst>
            <a:ext uri="{FF2B5EF4-FFF2-40B4-BE49-F238E27FC236}">
              <a16:creationId xmlns:a16="http://schemas.microsoft.com/office/drawing/2014/main" id="{6C0E7C80-0C73-4FF6-AF21-72DCF973AFF4}"/>
            </a:ext>
          </a:extLst>
        </xdr:cNvPr>
        <xdr:cNvSpPr/>
      </xdr:nvSpPr>
      <xdr:spPr>
        <a:xfrm>
          <a:off x="127635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25581</xdr:rowOff>
    </xdr:from>
    <xdr:to>
      <xdr:col>71</xdr:col>
      <xdr:colOff>177800</xdr:colOff>
      <xdr:row>107</xdr:row>
      <xdr:rowOff>45176</xdr:rowOff>
    </xdr:to>
    <xdr:cxnSp macro="">
      <xdr:nvCxnSpPr>
        <xdr:cNvPr id="595" name="直線コネクタ 594">
          <a:extLst>
            <a:ext uri="{FF2B5EF4-FFF2-40B4-BE49-F238E27FC236}">
              <a16:creationId xmlns:a16="http://schemas.microsoft.com/office/drawing/2014/main" id="{42EB3298-CA79-4EE4-B8CD-B6DA99FBEF52}"/>
            </a:ext>
          </a:extLst>
        </xdr:cNvPr>
        <xdr:cNvCxnSpPr/>
      </xdr:nvCxnSpPr>
      <xdr:spPr>
        <a:xfrm flipV="1">
          <a:off x="12814300" y="1837073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596" name="n_1aveValue【庁舎】&#10;有形固定資産減価償却率">
          <a:extLst>
            <a:ext uri="{FF2B5EF4-FFF2-40B4-BE49-F238E27FC236}">
              <a16:creationId xmlns:a16="http://schemas.microsoft.com/office/drawing/2014/main" id="{1EA68246-340A-4CAB-9183-64641A6887A9}"/>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597" name="n_2aveValue【庁舎】&#10;有形固定資産減価償却率">
          <a:extLst>
            <a:ext uri="{FF2B5EF4-FFF2-40B4-BE49-F238E27FC236}">
              <a16:creationId xmlns:a16="http://schemas.microsoft.com/office/drawing/2014/main" id="{88FED424-1BB9-436A-8582-AF8CCC9C6A9E}"/>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98" name="n_3aveValue【庁舎】&#10;有形固定資産減価償却率">
          <a:extLst>
            <a:ext uri="{FF2B5EF4-FFF2-40B4-BE49-F238E27FC236}">
              <a16:creationId xmlns:a16="http://schemas.microsoft.com/office/drawing/2014/main" id="{8B509893-4D4C-4E2C-AE26-8121AFA80D43}"/>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599" name="n_4aveValue【庁舎】&#10;有形固定資産減価償却率">
          <a:extLst>
            <a:ext uri="{FF2B5EF4-FFF2-40B4-BE49-F238E27FC236}">
              <a16:creationId xmlns:a16="http://schemas.microsoft.com/office/drawing/2014/main" id="{D09C4183-D11E-460B-9F00-84CE243E78E3}"/>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51179</xdr:rowOff>
    </xdr:from>
    <xdr:ext cx="405111" cy="259045"/>
    <xdr:sp macro="" textlink="">
      <xdr:nvSpPr>
        <xdr:cNvPr id="600" name="n_1mainValue【庁舎】&#10;有形固定資産減価償却率">
          <a:extLst>
            <a:ext uri="{FF2B5EF4-FFF2-40B4-BE49-F238E27FC236}">
              <a16:creationId xmlns:a16="http://schemas.microsoft.com/office/drawing/2014/main" id="{B528FC38-58ED-4C27-BA98-DB15142A907D}"/>
            </a:ext>
          </a:extLst>
        </xdr:cNvPr>
        <xdr:cNvSpPr txBox="1"/>
      </xdr:nvSpPr>
      <xdr:spPr>
        <a:xfrm>
          <a:off x="15266044" y="1839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96900</xdr:rowOff>
    </xdr:from>
    <xdr:ext cx="405111" cy="259045"/>
    <xdr:sp macro="" textlink="">
      <xdr:nvSpPr>
        <xdr:cNvPr id="601" name="n_2mainValue【庁舎】&#10;有形固定資産減価償却率">
          <a:extLst>
            <a:ext uri="{FF2B5EF4-FFF2-40B4-BE49-F238E27FC236}">
              <a16:creationId xmlns:a16="http://schemas.microsoft.com/office/drawing/2014/main" id="{52B33492-85B6-46DF-BEC5-A778E9D8875B}"/>
            </a:ext>
          </a:extLst>
        </xdr:cNvPr>
        <xdr:cNvSpPr txBox="1"/>
      </xdr:nvSpPr>
      <xdr:spPr>
        <a:xfrm>
          <a:off x="14389744" y="1844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67508</xdr:rowOff>
    </xdr:from>
    <xdr:ext cx="405111" cy="259045"/>
    <xdr:sp macro="" textlink="">
      <xdr:nvSpPr>
        <xdr:cNvPr id="602" name="n_3mainValue【庁舎】&#10;有形固定資産減価償却率">
          <a:extLst>
            <a:ext uri="{FF2B5EF4-FFF2-40B4-BE49-F238E27FC236}">
              <a16:creationId xmlns:a16="http://schemas.microsoft.com/office/drawing/2014/main" id="{D049FBB9-E6A7-485A-8005-B662D8074F84}"/>
            </a:ext>
          </a:extLst>
        </xdr:cNvPr>
        <xdr:cNvSpPr txBox="1"/>
      </xdr:nvSpPr>
      <xdr:spPr>
        <a:xfrm>
          <a:off x="13500744" y="184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87103</xdr:rowOff>
    </xdr:from>
    <xdr:ext cx="405111" cy="259045"/>
    <xdr:sp macro="" textlink="">
      <xdr:nvSpPr>
        <xdr:cNvPr id="603" name="n_4mainValue【庁舎】&#10;有形固定資産減価償却率">
          <a:extLst>
            <a:ext uri="{FF2B5EF4-FFF2-40B4-BE49-F238E27FC236}">
              <a16:creationId xmlns:a16="http://schemas.microsoft.com/office/drawing/2014/main" id="{81078655-C73C-4A8E-931C-87FE9A91D11E}"/>
            </a:ext>
          </a:extLst>
        </xdr:cNvPr>
        <xdr:cNvSpPr txBox="1"/>
      </xdr:nvSpPr>
      <xdr:spPr>
        <a:xfrm>
          <a:off x="12611744" y="1843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E62F388D-97D0-4718-9813-08BBE8D6048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DFB09302-6E78-4868-936C-47C27EADC83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DD2627D1-8EB8-4AD4-9745-FBCE0BC0B84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4C8879C7-99F2-49B5-B020-CB8FFD380F7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1D45280E-AC1B-4C23-A239-7E98D23FAFE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684CF093-5D8F-4834-897B-76008B68130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4E1096B0-5477-48F0-AA95-7CC45F2ED4A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1DA4A8C7-26DE-4C36-AB11-D1B2043AE31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68E7B66E-96B6-464B-A401-6614082F841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5C6F73F7-26B7-4B22-9078-E946A04062F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4" name="直線コネクタ 613">
          <a:extLst>
            <a:ext uri="{FF2B5EF4-FFF2-40B4-BE49-F238E27FC236}">
              <a16:creationId xmlns:a16="http://schemas.microsoft.com/office/drawing/2014/main" id="{0D3E3967-C343-4735-B613-5C53ACF7BBF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5" name="テキスト ボックス 614">
          <a:extLst>
            <a:ext uri="{FF2B5EF4-FFF2-40B4-BE49-F238E27FC236}">
              <a16:creationId xmlns:a16="http://schemas.microsoft.com/office/drawing/2014/main" id="{651915B1-B862-4472-9184-7115B1DD401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6" name="直線コネクタ 615">
          <a:extLst>
            <a:ext uri="{FF2B5EF4-FFF2-40B4-BE49-F238E27FC236}">
              <a16:creationId xmlns:a16="http://schemas.microsoft.com/office/drawing/2014/main" id="{5297955F-A33C-4157-8B3A-B463750B8EA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7" name="テキスト ボックス 616">
          <a:extLst>
            <a:ext uri="{FF2B5EF4-FFF2-40B4-BE49-F238E27FC236}">
              <a16:creationId xmlns:a16="http://schemas.microsoft.com/office/drawing/2014/main" id="{1B0232CD-4911-4B82-B9C8-050EE808793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8" name="直線コネクタ 617">
          <a:extLst>
            <a:ext uri="{FF2B5EF4-FFF2-40B4-BE49-F238E27FC236}">
              <a16:creationId xmlns:a16="http://schemas.microsoft.com/office/drawing/2014/main" id="{4B0104D6-EE03-4096-8585-15E9E44C88E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9" name="テキスト ボックス 618">
          <a:extLst>
            <a:ext uri="{FF2B5EF4-FFF2-40B4-BE49-F238E27FC236}">
              <a16:creationId xmlns:a16="http://schemas.microsoft.com/office/drawing/2014/main" id="{E8C7899B-CFA4-4466-A8C7-770BF865583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0" name="直線コネクタ 619">
          <a:extLst>
            <a:ext uri="{FF2B5EF4-FFF2-40B4-BE49-F238E27FC236}">
              <a16:creationId xmlns:a16="http://schemas.microsoft.com/office/drawing/2014/main" id="{60758873-76D7-4458-9DB0-2774F9CA21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1" name="テキスト ボックス 620">
          <a:extLst>
            <a:ext uri="{FF2B5EF4-FFF2-40B4-BE49-F238E27FC236}">
              <a16:creationId xmlns:a16="http://schemas.microsoft.com/office/drawing/2014/main" id="{E0BEB6CB-9CE1-4AE7-BE80-4EC5B62B8CB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2" name="直線コネクタ 621">
          <a:extLst>
            <a:ext uri="{FF2B5EF4-FFF2-40B4-BE49-F238E27FC236}">
              <a16:creationId xmlns:a16="http://schemas.microsoft.com/office/drawing/2014/main" id="{D57EF83D-87C0-4AE9-8CD8-A2E8ADA833C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23" name="テキスト ボックス 622">
          <a:extLst>
            <a:ext uri="{FF2B5EF4-FFF2-40B4-BE49-F238E27FC236}">
              <a16:creationId xmlns:a16="http://schemas.microsoft.com/office/drawing/2014/main" id="{8AD44FA1-78AF-4949-BF4D-E6FA433ECA06}"/>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52F185AF-F664-4970-8484-9E2E1FCE3F1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5" name="テキスト ボックス 624">
          <a:extLst>
            <a:ext uri="{FF2B5EF4-FFF2-40B4-BE49-F238E27FC236}">
              <a16:creationId xmlns:a16="http://schemas.microsoft.com/office/drawing/2014/main" id="{DA76341D-E343-408C-89C4-AB7654B71C25}"/>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2AD51B97-4C7E-46CC-952F-52BBB2489B3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27" name="直線コネクタ 626">
          <a:extLst>
            <a:ext uri="{FF2B5EF4-FFF2-40B4-BE49-F238E27FC236}">
              <a16:creationId xmlns:a16="http://schemas.microsoft.com/office/drawing/2014/main" id="{95454484-2887-427F-964F-BB840687BA77}"/>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28" name="【庁舎】&#10;一人当たり面積最小値テキスト">
          <a:extLst>
            <a:ext uri="{FF2B5EF4-FFF2-40B4-BE49-F238E27FC236}">
              <a16:creationId xmlns:a16="http://schemas.microsoft.com/office/drawing/2014/main" id="{91734E75-1EBC-40BE-BF67-7E039C5F021E}"/>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29" name="直線コネクタ 628">
          <a:extLst>
            <a:ext uri="{FF2B5EF4-FFF2-40B4-BE49-F238E27FC236}">
              <a16:creationId xmlns:a16="http://schemas.microsoft.com/office/drawing/2014/main" id="{5F8C6BB3-D682-4040-B240-E248BF935932}"/>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30" name="【庁舎】&#10;一人当たり面積最大値テキスト">
          <a:extLst>
            <a:ext uri="{FF2B5EF4-FFF2-40B4-BE49-F238E27FC236}">
              <a16:creationId xmlns:a16="http://schemas.microsoft.com/office/drawing/2014/main" id="{E48C6567-C6E2-4F3B-B8C8-BDCED36417B3}"/>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31" name="直線コネクタ 630">
          <a:extLst>
            <a:ext uri="{FF2B5EF4-FFF2-40B4-BE49-F238E27FC236}">
              <a16:creationId xmlns:a16="http://schemas.microsoft.com/office/drawing/2014/main" id="{7BA2CDE0-6A1A-4EF1-AD3D-F9E71E439ECE}"/>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632" name="【庁舎】&#10;一人当たり面積平均値テキスト">
          <a:extLst>
            <a:ext uri="{FF2B5EF4-FFF2-40B4-BE49-F238E27FC236}">
              <a16:creationId xmlns:a16="http://schemas.microsoft.com/office/drawing/2014/main" id="{843A6D18-C3EA-4432-AB93-7EA294CA4996}"/>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33" name="フローチャート: 判断 632">
          <a:extLst>
            <a:ext uri="{FF2B5EF4-FFF2-40B4-BE49-F238E27FC236}">
              <a16:creationId xmlns:a16="http://schemas.microsoft.com/office/drawing/2014/main" id="{87614520-8593-410A-BEE7-1151D84CADC9}"/>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34" name="フローチャート: 判断 633">
          <a:extLst>
            <a:ext uri="{FF2B5EF4-FFF2-40B4-BE49-F238E27FC236}">
              <a16:creationId xmlns:a16="http://schemas.microsoft.com/office/drawing/2014/main" id="{F0D3505D-4CEB-448B-AF95-717F2A89DC41}"/>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35" name="フローチャート: 判断 634">
          <a:extLst>
            <a:ext uri="{FF2B5EF4-FFF2-40B4-BE49-F238E27FC236}">
              <a16:creationId xmlns:a16="http://schemas.microsoft.com/office/drawing/2014/main" id="{1489FD23-F833-411B-986C-594BB8089EA4}"/>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36" name="フローチャート: 判断 635">
          <a:extLst>
            <a:ext uri="{FF2B5EF4-FFF2-40B4-BE49-F238E27FC236}">
              <a16:creationId xmlns:a16="http://schemas.microsoft.com/office/drawing/2014/main" id="{8618B23C-E991-43A1-A780-1874B960B144}"/>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637" name="フローチャート: 判断 636">
          <a:extLst>
            <a:ext uri="{FF2B5EF4-FFF2-40B4-BE49-F238E27FC236}">
              <a16:creationId xmlns:a16="http://schemas.microsoft.com/office/drawing/2014/main" id="{97797822-04BF-4CCE-8EBB-5D39A3E4D704}"/>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31A8EC2E-3664-4C2C-BB4F-04F0A25A247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1CC3B342-A344-49DE-ABB9-3912B781F39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B454A1F4-A2C4-495E-8E23-0063358078D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5B882554-0401-445D-854B-192822F0AC6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749A1154-67D3-4F6B-9117-778F72E3419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57150</xdr:rowOff>
    </xdr:from>
    <xdr:to>
      <xdr:col>116</xdr:col>
      <xdr:colOff>114300</xdr:colOff>
      <xdr:row>106</xdr:row>
      <xdr:rowOff>158750</xdr:rowOff>
    </xdr:to>
    <xdr:sp macro="" textlink="">
      <xdr:nvSpPr>
        <xdr:cNvPr id="643" name="楕円 642">
          <a:extLst>
            <a:ext uri="{FF2B5EF4-FFF2-40B4-BE49-F238E27FC236}">
              <a16:creationId xmlns:a16="http://schemas.microsoft.com/office/drawing/2014/main" id="{27B231D4-1CF3-44F7-A4DD-9EA570C75E4A}"/>
            </a:ext>
          </a:extLst>
        </xdr:cNvPr>
        <xdr:cNvSpPr/>
      </xdr:nvSpPr>
      <xdr:spPr>
        <a:xfrm>
          <a:off x="22110700" y="1823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80027</xdr:rowOff>
    </xdr:from>
    <xdr:ext cx="469744" cy="259045"/>
    <xdr:sp macro="" textlink="">
      <xdr:nvSpPr>
        <xdr:cNvPr id="644" name="【庁舎】&#10;一人当たり面積該当値テキスト">
          <a:extLst>
            <a:ext uri="{FF2B5EF4-FFF2-40B4-BE49-F238E27FC236}">
              <a16:creationId xmlns:a16="http://schemas.microsoft.com/office/drawing/2014/main" id="{BE7CED01-7922-4315-9242-D5F899064D55}"/>
            </a:ext>
          </a:extLst>
        </xdr:cNvPr>
        <xdr:cNvSpPr txBox="1"/>
      </xdr:nvSpPr>
      <xdr:spPr>
        <a:xfrm>
          <a:off x="22199600" y="1808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70865</xdr:rowOff>
    </xdr:from>
    <xdr:to>
      <xdr:col>112</xdr:col>
      <xdr:colOff>38100</xdr:colOff>
      <xdr:row>107</xdr:row>
      <xdr:rowOff>1015</xdr:rowOff>
    </xdr:to>
    <xdr:sp macro="" textlink="">
      <xdr:nvSpPr>
        <xdr:cNvPr id="645" name="楕円 644">
          <a:extLst>
            <a:ext uri="{FF2B5EF4-FFF2-40B4-BE49-F238E27FC236}">
              <a16:creationId xmlns:a16="http://schemas.microsoft.com/office/drawing/2014/main" id="{4CCBA5A9-EF46-4E83-9F73-5FB5899E76E6}"/>
            </a:ext>
          </a:extLst>
        </xdr:cNvPr>
        <xdr:cNvSpPr/>
      </xdr:nvSpPr>
      <xdr:spPr>
        <a:xfrm>
          <a:off x="21272500" y="1824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107950</xdr:rowOff>
    </xdr:from>
    <xdr:to>
      <xdr:col>116</xdr:col>
      <xdr:colOff>63500</xdr:colOff>
      <xdr:row>106</xdr:row>
      <xdr:rowOff>121665</xdr:rowOff>
    </xdr:to>
    <xdr:cxnSp macro="">
      <xdr:nvCxnSpPr>
        <xdr:cNvPr id="646" name="直線コネクタ 645">
          <a:extLst>
            <a:ext uri="{FF2B5EF4-FFF2-40B4-BE49-F238E27FC236}">
              <a16:creationId xmlns:a16="http://schemas.microsoft.com/office/drawing/2014/main" id="{7A507195-2855-45E7-93FE-6C7EEDA8633B}"/>
            </a:ext>
          </a:extLst>
        </xdr:cNvPr>
        <xdr:cNvCxnSpPr/>
      </xdr:nvCxnSpPr>
      <xdr:spPr>
        <a:xfrm flipV="1">
          <a:off x="21323300" y="18281650"/>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80011</xdr:rowOff>
    </xdr:from>
    <xdr:to>
      <xdr:col>107</xdr:col>
      <xdr:colOff>101600</xdr:colOff>
      <xdr:row>107</xdr:row>
      <xdr:rowOff>10161</xdr:rowOff>
    </xdr:to>
    <xdr:sp macro="" textlink="">
      <xdr:nvSpPr>
        <xdr:cNvPr id="647" name="楕円 646">
          <a:extLst>
            <a:ext uri="{FF2B5EF4-FFF2-40B4-BE49-F238E27FC236}">
              <a16:creationId xmlns:a16="http://schemas.microsoft.com/office/drawing/2014/main" id="{D63A2F36-4BC5-4E61-99C9-82AAC51C3184}"/>
            </a:ext>
          </a:extLst>
        </xdr:cNvPr>
        <xdr:cNvSpPr/>
      </xdr:nvSpPr>
      <xdr:spPr>
        <a:xfrm>
          <a:off x="20383500" y="1825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121665</xdr:rowOff>
    </xdr:from>
    <xdr:to>
      <xdr:col>111</xdr:col>
      <xdr:colOff>177800</xdr:colOff>
      <xdr:row>106</xdr:row>
      <xdr:rowOff>130811</xdr:rowOff>
    </xdr:to>
    <xdr:cxnSp macro="">
      <xdr:nvCxnSpPr>
        <xdr:cNvPr id="648" name="直線コネクタ 647">
          <a:extLst>
            <a:ext uri="{FF2B5EF4-FFF2-40B4-BE49-F238E27FC236}">
              <a16:creationId xmlns:a16="http://schemas.microsoft.com/office/drawing/2014/main" id="{A771A2CC-42B6-46C3-8361-0A9AD85D134B}"/>
            </a:ext>
          </a:extLst>
        </xdr:cNvPr>
        <xdr:cNvCxnSpPr/>
      </xdr:nvCxnSpPr>
      <xdr:spPr>
        <a:xfrm flipV="1">
          <a:off x="20434300" y="1829536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95250</xdr:rowOff>
    </xdr:from>
    <xdr:to>
      <xdr:col>102</xdr:col>
      <xdr:colOff>165100</xdr:colOff>
      <xdr:row>107</xdr:row>
      <xdr:rowOff>25400</xdr:rowOff>
    </xdr:to>
    <xdr:sp macro="" textlink="">
      <xdr:nvSpPr>
        <xdr:cNvPr id="649" name="楕円 648">
          <a:extLst>
            <a:ext uri="{FF2B5EF4-FFF2-40B4-BE49-F238E27FC236}">
              <a16:creationId xmlns:a16="http://schemas.microsoft.com/office/drawing/2014/main" id="{0618FC2B-5151-4EA3-9FFE-E86171B4E815}"/>
            </a:ext>
          </a:extLst>
        </xdr:cNvPr>
        <xdr:cNvSpPr/>
      </xdr:nvSpPr>
      <xdr:spPr>
        <a:xfrm>
          <a:off x="19494500" y="1826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130811</xdr:rowOff>
    </xdr:from>
    <xdr:to>
      <xdr:col>107</xdr:col>
      <xdr:colOff>50800</xdr:colOff>
      <xdr:row>106</xdr:row>
      <xdr:rowOff>146050</xdr:rowOff>
    </xdr:to>
    <xdr:cxnSp macro="">
      <xdr:nvCxnSpPr>
        <xdr:cNvPr id="650" name="直線コネクタ 649">
          <a:extLst>
            <a:ext uri="{FF2B5EF4-FFF2-40B4-BE49-F238E27FC236}">
              <a16:creationId xmlns:a16="http://schemas.microsoft.com/office/drawing/2014/main" id="{D214FAD1-C76E-4E1D-933A-10C79A666BA9}"/>
            </a:ext>
          </a:extLst>
        </xdr:cNvPr>
        <xdr:cNvCxnSpPr/>
      </xdr:nvCxnSpPr>
      <xdr:spPr>
        <a:xfrm flipV="1">
          <a:off x="19545300" y="183045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104139</xdr:rowOff>
    </xdr:from>
    <xdr:to>
      <xdr:col>98</xdr:col>
      <xdr:colOff>38100</xdr:colOff>
      <xdr:row>107</xdr:row>
      <xdr:rowOff>34289</xdr:rowOff>
    </xdr:to>
    <xdr:sp macro="" textlink="">
      <xdr:nvSpPr>
        <xdr:cNvPr id="651" name="楕円 650">
          <a:extLst>
            <a:ext uri="{FF2B5EF4-FFF2-40B4-BE49-F238E27FC236}">
              <a16:creationId xmlns:a16="http://schemas.microsoft.com/office/drawing/2014/main" id="{A0370D98-E5E3-43E0-96B5-532A7CD7783E}"/>
            </a:ext>
          </a:extLst>
        </xdr:cNvPr>
        <xdr:cNvSpPr/>
      </xdr:nvSpPr>
      <xdr:spPr>
        <a:xfrm>
          <a:off x="18605500" y="1827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146050</xdr:rowOff>
    </xdr:from>
    <xdr:to>
      <xdr:col>102</xdr:col>
      <xdr:colOff>114300</xdr:colOff>
      <xdr:row>106</xdr:row>
      <xdr:rowOff>154939</xdr:rowOff>
    </xdr:to>
    <xdr:cxnSp macro="">
      <xdr:nvCxnSpPr>
        <xdr:cNvPr id="652" name="直線コネクタ 651">
          <a:extLst>
            <a:ext uri="{FF2B5EF4-FFF2-40B4-BE49-F238E27FC236}">
              <a16:creationId xmlns:a16="http://schemas.microsoft.com/office/drawing/2014/main" id="{CECC71CF-9D32-4B3F-8AD8-93CC07E5AF04}"/>
            </a:ext>
          </a:extLst>
        </xdr:cNvPr>
        <xdr:cNvCxnSpPr/>
      </xdr:nvCxnSpPr>
      <xdr:spPr>
        <a:xfrm flipV="1">
          <a:off x="18656300" y="18319750"/>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653" name="n_1aveValue【庁舎】&#10;一人当たり面積">
          <a:extLst>
            <a:ext uri="{FF2B5EF4-FFF2-40B4-BE49-F238E27FC236}">
              <a16:creationId xmlns:a16="http://schemas.microsoft.com/office/drawing/2014/main" id="{27352C09-0B7B-486E-BFD1-7E6F86ED3F35}"/>
            </a:ext>
          </a:extLst>
        </xdr:cNvPr>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654" name="n_2aveValue【庁舎】&#10;一人当たり面積">
          <a:extLst>
            <a:ext uri="{FF2B5EF4-FFF2-40B4-BE49-F238E27FC236}">
              <a16:creationId xmlns:a16="http://schemas.microsoft.com/office/drawing/2014/main" id="{22048914-71B9-4119-BEE5-2C02D185D715}"/>
            </a:ext>
          </a:extLst>
        </xdr:cNvPr>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655" name="n_3aveValue【庁舎】&#10;一人当たり面積">
          <a:extLst>
            <a:ext uri="{FF2B5EF4-FFF2-40B4-BE49-F238E27FC236}">
              <a16:creationId xmlns:a16="http://schemas.microsoft.com/office/drawing/2014/main" id="{A5394298-CB85-4F1A-B6C3-EABA825ADAB9}"/>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656" name="n_4aveValue【庁舎】&#10;一人当たり面積">
          <a:extLst>
            <a:ext uri="{FF2B5EF4-FFF2-40B4-BE49-F238E27FC236}">
              <a16:creationId xmlns:a16="http://schemas.microsoft.com/office/drawing/2014/main" id="{AC399F9B-45EC-49E4-B0F1-FF149D73A920}"/>
            </a:ext>
          </a:extLst>
        </xdr:cNvPr>
        <xdr:cNvSpPr txBox="1"/>
      </xdr:nvSpPr>
      <xdr:spPr>
        <a:xfrm>
          <a:off x="18421427" y="185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17542</xdr:rowOff>
    </xdr:from>
    <xdr:ext cx="469744" cy="259045"/>
    <xdr:sp macro="" textlink="">
      <xdr:nvSpPr>
        <xdr:cNvPr id="657" name="n_1mainValue【庁舎】&#10;一人当たり面積">
          <a:extLst>
            <a:ext uri="{FF2B5EF4-FFF2-40B4-BE49-F238E27FC236}">
              <a16:creationId xmlns:a16="http://schemas.microsoft.com/office/drawing/2014/main" id="{3EBE31ED-DBDC-4B1A-83E0-145AA996F3E8}"/>
            </a:ext>
          </a:extLst>
        </xdr:cNvPr>
        <xdr:cNvSpPr txBox="1"/>
      </xdr:nvSpPr>
      <xdr:spPr>
        <a:xfrm>
          <a:off x="21075727" y="18019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26688</xdr:rowOff>
    </xdr:from>
    <xdr:ext cx="469744" cy="259045"/>
    <xdr:sp macro="" textlink="">
      <xdr:nvSpPr>
        <xdr:cNvPr id="658" name="n_2mainValue【庁舎】&#10;一人当たり面積">
          <a:extLst>
            <a:ext uri="{FF2B5EF4-FFF2-40B4-BE49-F238E27FC236}">
              <a16:creationId xmlns:a16="http://schemas.microsoft.com/office/drawing/2014/main" id="{5EB4E21B-C39A-4C4A-8748-C797C543C0C8}"/>
            </a:ext>
          </a:extLst>
        </xdr:cNvPr>
        <xdr:cNvSpPr txBox="1"/>
      </xdr:nvSpPr>
      <xdr:spPr>
        <a:xfrm>
          <a:off x="20199427" y="1802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41927</xdr:rowOff>
    </xdr:from>
    <xdr:ext cx="469744" cy="259045"/>
    <xdr:sp macro="" textlink="">
      <xdr:nvSpPr>
        <xdr:cNvPr id="659" name="n_3mainValue【庁舎】&#10;一人当たり面積">
          <a:extLst>
            <a:ext uri="{FF2B5EF4-FFF2-40B4-BE49-F238E27FC236}">
              <a16:creationId xmlns:a16="http://schemas.microsoft.com/office/drawing/2014/main" id="{EEE0AB05-E0BE-43A7-908B-F5B6FD8C17D8}"/>
            </a:ext>
          </a:extLst>
        </xdr:cNvPr>
        <xdr:cNvSpPr txBox="1"/>
      </xdr:nvSpPr>
      <xdr:spPr>
        <a:xfrm>
          <a:off x="19310427" y="1804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50816</xdr:rowOff>
    </xdr:from>
    <xdr:ext cx="469744" cy="259045"/>
    <xdr:sp macro="" textlink="">
      <xdr:nvSpPr>
        <xdr:cNvPr id="660" name="n_4mainValue【庁舎】&#10;一人当たり面積">
          <a:extLst>
            <a:ext uri="{FF2B5EF4-FFF2-40B4-BE49-F238E27FC236}">
              <a16:creationId xmlns:a16="http://schemas.microsoft.com/office/drawing/2014/main" id="{646EEBC3-E5C1-493F-82E9-9F15CDC10DB8}"/>
            </a:ext>
          </a:extLst>
        </xdr:cNvPr>
        <xdr:cNvSpPr txBox="1"/>
      </xdr:nvSpPr>
      <xdr:spPr>
        <a:xfrm>
          <a:off x="184214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0B01FA14-3805-409C-BE0E-2349EEAF1B6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0B61FB35-9360-4C7D-8A89-BFF09209568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D176D6D4-F83C-4809-9BCF-C93EE0749A9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施設別の有形固定資産減価償却率を見ると、庁舎が</a:t>
          </a:r>
          <a:r>
            <a:rPr lang="en-US" altLang="ja-JP" sz="1100">
              <a:solidFill>
                <a:schemeClr val="dk1"/>
              </a:solidFill>
              <a:effectLst/>
              <a:latin typeface="+mn-lt"/>
              <a:ea typeface="+mn-ea"/>
              <a:cs typeface="+mn-cs"/>
            </a:rPr>
            <a:t>79.2</a:t>
          </a:r>
          <a:r>
            <a:rPr lang="ja-JP" altLang="ja-JP" sz="1100">
              <a:solidFill>
                <a:schemeClr val="dk1"/>
              </a:solidFill>
              <a:effectLst/>
              <a:latin typeface="+mn-lt"/>
              <a:ea typeface="+mn-ea"/>
              <a:cs typeface="+mn-cs"/>
            </a:rPr>
            <a:t>％と最も高く、次いで市民会館</a:t>
          </a:r>
          <a:r>
            <a:rPr lang="en-US" altLang="ja-JP" sz="1100">
              <a:solidFill>
                <a:schemeClr val="dk1"/>
              </a:solidFill>
              <a:effectLst/>
              <a:latin typeface="+mn-lt"/>
              <a:ea typeface="+mn-ea"/>
              <a:cs typeface="+mn-cs"/>
            </a:rPr>
            <a:t>68.5</a:t>
          </a:r>
          <a:r>
            <a:rPr lang="ja-JP" altLang="ja-JP" sz="1100">
              <a:solidFill>
                <a:schemeClr val="dk1"/>
              </a:solidFill>
              <a:effectLst/>
              <a:latin typeface="+mn-lt"/>
              <a:ea typeface="+mn-ea"/>
              <a:cs typeface="+mn-cs"/>
            </a:rPr>
            <a:t>％、消防施設</a:t>
          </a:r>
          <a:r>
            <a:rPr lang="en-US" altLang="ja-JP" sz="1100">
              <a:solidFill>
                <a:schemeClr val="dk1"/>
              </a:solidFill>
              <a:effectLst/>
              <a:latin typeface="+mn-lt"/>
              <a:ea typeface="+mn-ea"/>
              <a:cs typeface="+mn-cs"/>
            </a:rPr>
            <a:t>66.0</a:t>
          </a:r>
          <a:r>
            <a:rPr lang="ja-JP" altLang="ja-JP" sz="1100">
              <a:solidFill>
                <a:schemeClr val="dk1"/>
              </a:solidFill>
              <a:effectLst/>
              <a:latin typeface="+mn-lt"/>
              <a:ea typeface="+mn-ea"/>
              <a:cs typeface="+mn-cs"/>
            </a:rPr>
            <a:t>％、保健センター・保健所</a:t>
          </a:r>
          <a:r>
            <a:rPr lang="en-US" altLang="ja-JP" sz="1100">
              <a:solidFill>
                <a:schemeClr val="dk1"/>
              </a:solidFill>
              <a:effectLst/>
              <a:latin typeface="+mn-lt"/>
              <a:ea typeface="+mn-ea"/>
              <a:cs typeface="+mn-cs"/>
            </a:rPr>
            <a:t>62.8</a:t>
          </a:r>
          <a:r>
            <a:rPr lang="ja-JP" altLang="ja-JP" sz="1100">
              <a:solidFill>
                <a:schemeClr val="dk1"/>
              </a:solidFill>
              <a:effectLst/>
              <a:latin typeface="+mn-lt"/>
              <a:ea typeface="+mn-ea"/>
              <a:cs typeface="+mn-cs"/>
            </a:rPr>
            <a:t>％、体育館・プール</a:t>
          </a:r>
          <a:r>
            <a:rPr lang="en-US" altLang="ja-JP" sz="1100">
              <a:solidFill>
                <a:schemeClr val="dk1"/>
              </a:solidFill>
              <a:effectLst/>
              <a:latin typeface="+mn-lt"/>
              <a:ea typeface="+mn-ea"/>
              <a:cs typeface="+mn-cs"/>
            </a:rPr>
            <a:t>61.3</a:t>
          </a:r>
          <a:r>
            <a:rPr lang="ja-JP" altLang="ja-JP" sz="1100">
              <a:solidFill>
                <a:schemeClr val="dk1"/>
              </a:solidFill>
              <a:effectLst/>
              <a:latin typeface="+mn-lt"/>
              <a:ea typeface="+mn-ea"/>
              <a:cs typeface="+mn-cs"/>
            </a:rPr>
            <a:t>％となっている。特に庁舎は類似団体平均</a:t>
          </a:r>
          <a:r>
            <a:rPr lang="en-US" altLang="ja-JP" sz="1100">
              <a:solidFill>
                <a:schemeClr val="dk1"/>
              </a:solidFill>
              <a:effectLst/>
              <a:latin typeface="+mn-lt"/>
              <a:ea typeface="+mn-ea"/>
              <a:cs typeface="+mn-cs"/>
            </a:rPr>
            <a:t>47.2</a:t>
          </a:r>
          <a:r>
            <a:rPr lang="ja-JP" altLang="ja-JP" sz="1100">
              <a:solidFill>
                <a:schemeClr val="dk1"/>
              </a:solidFill>
              <a:effectLst/>
              <a:latin typeface="+mn-lt"/>
              <a:ea typeface="+mn-ea"/>
              <a:cs typeface="+mn-cs"/>
            </a:rPr>
            <a:t>％を大きく上回っており、老朽化が進んでいる。今後も個別施設計画に基づき、施設の長寿命化、更新、集約化、除却等を検討し、適正な施設管理に努める。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3160701</v>
      </c>
      <c r="BO4" s="462"/>
      <c r="BP4" s="462"/>
      <c r="BQ4" s="462"/>
      <c r="BR4" s="462"/>
      <c r="BS4" s="462"/>
      <c r="BT4" s="462"/>
      <c r="BU4" s="463"/>
      <c r="BV4" s="461">
        <v>2597869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6.3</v>
      </c>
      <c r="CU4" s="602"/>
      <c r="CV4" s="602"/>
      <c r="CW4" s="602"/>
      <c r="CX4" s="602"/>
      <c r="CY4" s="602"/>
      <c r="CZ4" s="602"/>
      <c r="DA4" s="603"/>
      <c r="DB4" s="601">
        <v>9.4</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3073474</v>
      </c>
      <c r="BO5" s="433"/>
      <c r="BP5" s="433"/>
      <c r="BQ5" s="433"/>
      <c r="BR5" s="433"/>
      <c r="BS5" s="433"/>
      <c r="BT5" s="433"/>
      <c r="BU5" s="434"/>
      <c r="BV5" s="432">
        <v>2465161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94.2</v>
      </c>
      <c r="CU5" s="430"/>
      <c r="CV5" s="430"/>
      <c r="CW5" s="430"/>
      <c r="CX5" s="430"/>
      <c r="CY5" s="430"/>
      <c r="CZ5" s="430"/>
      <c r="DA5" s="431"/>
      <c r="DB5" s="429">
        <v>93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87227</v>
      </c>
      <c r="BO6" s="433"/>
      <c r="BP6" s="433"/>
      <c r="BQ6" s="433"/>
      <c r="BR6" s="433"/>
      <c r="BS6" s="433"/>
      <c r="BT6" s="433"/>
      <c r="BU6" s="434"/>
      <c r="BV6" s="432">
        <v>132708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94.4</v>
      </c>
      <c r="CU6" s="576"/>
      <c r="CV6" s="576"/>
      <c r="CW6" s="576"/>
      <c r="CX6" s="576"/>
      <c r="CY6" s="576"/>
      <c r="CZ6" s="576"/>
      <c r="DA6" s="577"/>
      <c r="DB6" s="575">
        <v>93.4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0</v>
      </c>
      <c r="BO7" s="433"/>
      <c r="BP7" s="433"/>
      <c r="BQ7" s="433"/>
      <c r="BR7" s="433"/>
      <c r="BS7" s="433"/>
      <c r="BT7" s="433"/>
      <c r="BU7" s="434"/>
      <c r="BV7" s="432">
        <v>5433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1389077</v>
      </c>
      <c r="CU7" s="433"/>
      <c r="CV7" s="433"/>
      <c r="CW7" s="433"/>
      <c r="CX7" s="433"/>
      <c r="CY7" s="433"/>
      <c r="CZ7" s="433"/>
      <c r="DA7" s="434"/>
      <c r="DB7" s="432">
        <v>1355037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87227</v>
      </c>
      <c r="BO8" s="433"/>
      <c r="BP8" s="433"/>
      <c r="BQ8" s="433"/>
      <c r="BR8" s="433"/>
      <c r="BS8" s="433"/>
      <c r="BT8" s="433"/>
      <c r="BU8" s="434"/>
      <c r="BV8" s="432">
        <v>127275</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0.27</v>
      </c>
      <c r="CU8" s="536"/>
      <c r="CV8" s="536"/>
      <c r="CW8" s="536"/>
      <c r="CX8" s="536"/>
      <c r="CY8" s="536"/>
      <c r="CZ8" s="536"/>
      <c r="DA8" s="537"/>
      <c r="DB8" s="535">
        <v>0.26</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1017</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-40048</v>
      </c>
      <c r="BO9" s="433"/>
      <c r="BP9" s="433"/>
      <c r="BQ9" s="433"/>
      <c r="BR9" s="433"/>
      <c r="BS9" s="433"/>
      <c r="BT9" s="433"/>
      <c r="BU9" s="434"/>
      <c r="BV9" s="432">
        <v>17301</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12.3</v>
      </c>
      <c r="CU9" s="430"/>
      <c r="CV9" s="430"/>
      <c r="CW9" s="430"/>
      <c r="CX9" s="430"/>
      <c r="CY9" s="430"/>
      <c r="CZ9" s="430"/>
      <c r="DA9" s="431"/>
      <c r="DB9" s="429">
        <v>13.4</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1135</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110</v>
      </c>
      <c r="AV10" s="491"/>
      <c r="AW10" s="491"/>
      <c r="AX10" s="491"/>
      <c r="AY10" s="446" t="s">
        <v>115</v>
      </c>
      <c r="AZ10" s="447"/>
      <c r="BA10" s="447"/>
      <c r="BB10" s="447"/>
      <c r="BC10" s="447"/>
      <c r="BD10" s="447"/>
      <c r="BE10" s="447"/>
      <c r="BF10" s="447"/>
      <c r="BG10" s="447"/>
      <c r="BH10" s="447"/>
      <c r="BI10" s="447"/>
      <c r="BJ10" s="447"/>
      <c r="BK10" s="447"/>
      <c r="BL10" s="447"/>
      <c r="BM10" s="448"/>
      <c r="BN10" s="432">
        <v>1068</v>
      </c>
      <c r="BO10" s="433"/>
      <c r="BP10" s="433"/>
      <c r="BQ10" s="433"/>
      <c r="BR10" s="433"/>
      <c r="BS10" s="433"/>
      <c r="BT10" s="433"/>
      <c r="BU10" s="434"/>
      <c r="BV10" s="432">
        <v>986</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929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147281</v>
      </c>
      <c r="BO12" s="433"/>
      <c r="BP12" s="433"/>
      <c r="BQ12" s="433"/>
      <c r="BR12" s="433"/>
      <c r="BS12" s="433"/>
      <c r="BT12" s="433"/>
      <c r="BU12" s="434"/>
      <c r="BV12" s="432">
        <v>55431</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913</v>
      </c>
      <c r="S13" s="520"/>
      <c r="T13" s="520"/>
      <c r="U13" s="520"/>
      <c r="V13" s="521"/>
      <c r="W13" s="522" t="s">
        <v>131</v>
      </c>
      <c r="X13" s="418"/>
      <c r="Y13" s="418"/>
      <c r="Z13" s="418"/>
      <c r="AA13" s="418"/>
      <c r="AB13" s="419"/>
      <c r="AC13" s="385">
        <v>63</v>
      </c>
      <c r="AD13" s="386"/>
      <c r="AE13" s="386"/>
      <c r="AF13" s="386"/>
      <c r="AG13" s="387"/>
      <c r="AH13" s="385">
        <v>73</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-186261</v>
      </c>
      <c r="BO13" s="433"/>
      <c r="BP13" s="433"/>
      <c r="BQ13" s="433"/>
      <c r="BR13" s="433"/>
      <c r="BS13" s="433"/>
      <c r="BT13" s="433"/>
      <c r="BU13" s="434"/>
      <c r="BV13" s="432">
        <v>-37144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7.8</v>
      </c>
      <c r="CU13" s="430"/>
      <c r="CV13" s="430"/>
      <c r="CW13" s="430"/>
      <c r="CX13" s="430"/>
      <c r="CY13" s="430"/>
      <c r="CZ13" s="430"/>
      <c r="DA13" s="431"/>
      <c r="DB13" s="429">
        <v>7.5</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963</v>
      </c>
      <c r="S14" s="520"/>
      <c r="T14" s="520"/>
      <c r="U14" s="520"/>
      <c r="V14" s="521"/>
      <c r="W14" s="523"/>
      <c r="X14" s="421"/>
      <c r="Y14" s="421"/>
      <c r="Z14" s="421"/>
      <c r="AA14" s="421"/>
      <c r="AB14" s="422"/>
      <c r="AC14" s="512">
        <v>12.9</v>
      </c>
      <c r="AD14" s="513"/>
      <c r="AE14" s="513"/>
      <c r="AF14" s="513"/>
      <c r="AG14" s="514"/>
      <c r="AH14" s="512">
        <v>13.4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944</v>
      </c>
      <c r="S15" s="520"/>
      <c r="T15" s="520"/>
      <c r="U15" s="520"/>
      <c r="V15" s="521"/>
      <c r="W15" s="522" t="s">
        <v>137</v>
      </c>
      <c r="X15" s="418"/>
      <c r="Y15" s="418"/>
      <c r="Z15" s="418"/>
      <c r="AA15" s="418"/>
      <c r="AB15" s="419"/>
      <c r="AC15" s="385">
        <v>99</v>
      </c>
      <c r="AD15" s="386"/>
      <c r="AE15" s="386"/>
      <c r="AF15" s="386"/>
      <c r="AG15" s="387"/>
      <c r="AH15" s="385">
        <v>144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358316</v>
      </c>
      <c r="BO15" s="462"/>
      <c r="BP15" s="462"/>
      <c r="BQ15" s="462"/>
      <c r="BR15" s="462"/>
      <c r="BS15" s="462"/>
      <c r="BT15" s="462"/>
      <c r="BU15" s="463"/>
      <c r="BV15" s="461">
        <v>331922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20.2</v>
      </c>
      <c r="AD16" s="513"/>
      <c r="AE16" s="513"/>
      <c r="AF16" s="513"/>
      <c r="AG16" s="514"/>
      <c r="AH16" s="512">
        <v>26.4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1292744</v>
      </c>
      <c r="BO16" s="433"/>
      <c r="BP16" s="433"/>
      <c r="BQ16" s="433"/>
      <c r="BR16" s="433"/>
      <c r="BS16" s="433"/>
      <c r="BT16" s="433"/>
      <c r="BU16" s="434"/>
      <c r="BV16" s="432">
        <v>1268709</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327</v>
      </c>
      <c r="AD17" s="386"/>
      <c r="AE17" s="386"/>
      <c r="AF17" s="386"/>
      <c r="AG17" s="387"/>
      <c r="AH17" s="385">
        <v>329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439184</v>
      </c>
      <c r="BO17" s="433"/>
      <c r="BP17" s="433"/>
      <c r="BQ17" s="433"/>
      <c r="BR17" s="433"/>
      <c r="BS17" s="433"/>
      <c r="BT17" s="433"/>
      <c r="BU17" s="434"/>
      <c r="BV17" s="432">
        <v>412082</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155.88</v>
      </c>
      <c r="M18" s="485"/>
      <c r="N18" s="485"/>
      <c r="O18" s="485"/>
      <c r="P18" s="485"/>
      <c r="Q18" s="485"/>
      <c r="R18" s="486"/>
      <c r="S18" s="486"/>
      <c r="T18" s="486"/>
      <c r="U18" s="486"/>
      <c r="V18" s="487"/>
      <c r="W18" s="503"/>
      <c r="X18" s="504"/>
      <c r="Y18" s="504"/>
      <c r="Z18" s="504"/>
      <c r="AA18" s="504"/>
      <c r="AB18" s="528"/>
      <c r="AC18" s="402">
        <v>66.900000000000006</v>
      </c>
      <c r="AD18" s="403"/>
      <c r="AE18" s="403"/>
      <c r="AF18" s="403"/>
      <c r="AG18" s="488"/>
      <c r="AH18" s="402">
        <v>60.3</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1376725</v>
      </c>
      <c r="BO18" s="433"/>
      <c r="BP18" s="433"/>
      <c r="BQ18" s="433"/>
      <c r="BR18" s="433"/>
      <c r="BS18" s="433"/>
      <c r="BT18" s="433"/>
      <c r="BU18" s="434"/>
      <c r="BV18" s="432">
        <v>1314913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2019756</v>
      </c>
      <c r="BO19" s="433"/>
      <c r="BP19" s="433"/>
      <c r="BQ19" s="433"/>
      <c r="BR19" s="433"/>
      <c r="BS19" s="433"/>
      <c r="BT19" s="433"/>
      <c r="BU19" s="434"/>
      <c r="BV19" s="432">
        <v>1866934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437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1937622</v>
      </c>
      <c r="BO22" s="462"/>
      <c r="BP22" s="462"/>
      <c r="BQ22" s="462"/>
      <c r="BR22" s="462"/>
      <c r="BS22" s="462"/>
      <c r="BT22" s="462"/>
      <c r="BU22" s="463"/>
      <c r="BV22" s="461">
        <v>1862774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1872830</v>
      </c>
      <c r="BO23" s="433"/>
      <c r="BP23" s="433"/>
      <c r="BQ23" s="433"/>
      <c r="BR23" s="433"/>
      <c r="BS23" s="433"/>
      <c r="BT23" s="433"/>
      <c r="BU23" s="434"/>
      <c r="BV23" s="432">
        <v>1787189</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5980</v>
      </c>
      <c r="R24" s="386"/>
      <c r="S24" s="386"/>
      <c r="T24" s="386"/>
      <c r="U24" s="386"/>
      <c r="V24" s="387"/>
      <c r="W24" s="475"/>
      <c r="X24" s="412"/>
      <c r="Y24" s="413"/>
      <c r="Z24" s="388" t="s">
        <v>162</v>
      </c>
      <c r="AA24" s="389"/>
      <c r="AB24" s="389"/>
      <c r="AC24" s="389"/>
      <c r="AD24" s="389"/>
      <c r="AE24" s="389"/>
      <c r="AF24" s="389"/>
      <c r="AG24" s="390"/>
      <c r="AH24" s="385">
        <v>48</v>
      </c>
      <c r="AI24" s="386"/>
      <c r="AJ24" s="386"/>
      <c r="AK24" s="386"/>
      <c r="AL24" s="387"/>
      <c r="AM24" s="385">
        <v>141552</v>
      </c>
      <c r="AN24" s="386"/>
      <c r="AO24" s="386"/>
      <c r="AP24" s="386"/>
      <c r="AQ24" s="386"/>
      <c r="AR24" s="387"/>
      <c r="AS24" s="385">
        <v>2949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1266056</v>
      </c>
      <c r="BO24" s="433"/>
      <c r="BP24" s="433"/>
      <c r="BQ24" s="433"/>
      <c r="BR24" s="433"/>
      <c r="BS24" s="433"/>
      <c r="BT24" s="433"/>
      <c r="BU24" s="434"/>
      <c r="BV24" s="432">
        <v>1103467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5380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177857</v>
      </c>
      <c r="BO25" s="462"/>
      <c r="BP25" s="462"/>
      <c r="BQ25" s="462"/>
      <c r="BR25" s="462"/>
      <c r="BS25" s="462"/>
      <c r="BT25" s="462"/>
      <c r="BU25" s="463"/>
      <c r="BV25" s="461">
        <v>480695</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4790</v>
      </c>
      <c r="R26" s="386"/>
      <c r="S26" s="386"/>
      <c r="T26" s="386"/>
      <c r="U26" s="386"/>
      <c r="V26" s="387"/>
      <c r="W26" s="475"/>
      <c r="X26" s="412"/>
      <c r="Y26" s="413"/>
      <c r="Z26" s="388" t="s">
        <v>168</v>
      </c>
      <c r="AA26" s="443"/>
      <c r="AB26" s="443"/>
      <c r="AC26" s="443"/>
      <c r="AD26" s="443"/>
      <c r="AE26" s="443"/>
      <c r="AF26" s="443"/>
      <c r="AG26" s="444"/>
      <c r="AH26" s="385">
        <v>7</v>
      </c>
      <c r="AI26" s="386"/>
      <c r="AJ26" s="386"/>
      <c r="AK26" s="386"/>
      <c r="AL26" s="387"/>
      <c r="AM26" s="385">
        <v>18536</v>
      </c>
      <c r="AN26" s="386"/>
      <c r="AO26" s="386"/>
      <c r="AP26" s="386"/>
      <c r="AQ26" s="386"/>
      <c r="AR26" s="387"/>
      <c r="AS26" s="385">
        <v>2648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2450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1800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1090203</v>
      </c>
      <c r="BO28" s="462"/>
      <c r="BP28" s="462"/>
      <c r="BQ28" s="462"/>
      <c r="BR28" s="462"/>
      <c r="BS28" s="462"/>
      <c r="BT28" s="462"/>
      <c r="BU28" s="463"/>
      <c r="BV28" s="461">
        <v>1236416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6</v>
      </c>
      <c r="M29" s="386"/>
      <c r="N29" s="386"/>
      <c r="O29" s="386"/>
      <c r="P29" s="387"/>
      <c r="Q29" s="385">
        <v>1590</v>
      </c>
      <c r="R29" s="386"/>
      <c r="S29" s="386"/>
      <c r="T29" s="386"/>
      <c r="U29" s="386"/>
      <c r="V29" s="387"/>
      <c r="W29" s="476"/>
      <c r="X29" s="477"/>
      <c r="Y29" s="478"/>
      <c r="Z29" s="388" t="s">
        <v>177</v>
      </c>
      <c r="AA29" s="389"/>
      <c r="AB29" s="389"/>
      <c r="AC29" s="389"/>
      <c r="AD29" s="389"/>
      <c r="AE29" s="389"/>
      <c r="AF29" s="389"/>
      <c r="AG29" s="390"/>
      <c r="AH29" s="385">
        <v>48</v>
      </c>
      <c r="AI29" s="386"/>
      <c r="AJ29" s="386"/>
      <c r="AK29" s="386"/>
      <c r="AL29" s="387"/>
      <c r="AM29" s="385">
        <v>141552</v>
      </c>
      <c r="AN29" s="386"/>
      <c r="AO29" s="386"/>
      <c r="AP29" s="386"/>
      <c r="AQ29" s="386"/>
      <c r="AR29" s="387"/>
      <c r="AS29" s="385">
        <v>2949</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144173</v>
      </c>
      <c r="BO29" s="433"/>
      <c r="BP29" s="433"/>
      <c r="BQ29" s="433"/>
      <c r="BR29" s="433"/>
      <c r="BS29" s="433"/>
      <c r="BT29" s="433"/>
      <c r="BU29" s="434"/>
      <c r="BV29" s="432">
        <v>142400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94.9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274888</v>
      </c>
      <c r="BO30" s="467"/>
      <c r="BP30" s="467"/>
      <c r="BQ30" s="467"/>
      <c r="BR30" s="467"/>
      <c r="BS30" s="467"/>
      <c r="BT30" s="467"/>
      <c r="BU30" s="468"/>
      <c r="BV30" s="466">
        <v>418420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IF('各会計、関係団体の財政状況及び健全化判断比率'!B30="","",'各会計、関係団体の財政状況及び健全化判断比率'!B30)</f>
        <v>簡易水道事業会計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愛知県市町村職員退職手当組合</v>
      </c>
      <c r="BZ34" s="381"/>
      <c r="CA34" s="381"/>
      <c r="CB34" s="381"/>
      <c r="CC34" s="381"/>
      <c r="CD34" s="381"/>
      <c r="CE34" s="381"/>
      <c r="CF34" s="381"/>
      <c r="CG34" s="381"/>
      <c r="CH34" s="381"/>
      <c r="CI34" s="381"/>
      <c r="CJ34" s="381"/>
      <c r="CK34" s="381"/>
      <c r="CL34" s="381"/>
      <c r="CM34" s="381"/>
      <c r="CN34" s="163"/>
      <c r="CO34" s="380">
        <f>IF(CQ34="","",MAX(C34:D43,U34:V43,AM34:AN43,BE34:BF43,BW34:BX43)+1)</f>
        <v>13</v>
      </c>
      <c r="CP34" s="380"/>
      <c r="CQ34" s="381" t="str">
        <f>IF('各会計、関係団体の財政状況及び健全化判断比率'!BS7="","",'各会計、関係団体の財政状況及び健全化判断比率'!BS7)</f>
        <v>一般財団法人　茶臼山高原協会</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村営バス事業特別会計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愛知県後期高齢者医療広域連合（一般会計）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診療所特別会計</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愛知県後期高齢者医療広域連合（後期高齢者医療特別会計）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北設広域事務組合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東三河広域連合（一般会計）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東三河広域連合（介護特別会計）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BEVNiwym2x4DjZ8rFGwdRcio2fYh3sy17dSAsYPszrSOkgZ9cofbCai6HdzHp1THURazTodbFbqy7DJMO4DNVw==" saltValue="f3SmgouZv3zVuSTRK94Z9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365682</v>
      </c>
      <c r="S5" s="690"/>
      <c r="T5" s="690"/>
      <c r="U5" s="690"/>
      <c r="V5" s="690"/>
      <c r="W5" s="690"/>
      <c r="X5" s="690"/>
      <c r="Y5" s="715"/>
      <c r="Z5" s="728">
        <v>11.6</v>
      </c>
      <c r="AA5" s="728"/>
      <c r="AB5" s="728"/>
      <c r="AC5" s="728"/>
      <c r="AD5" s="729">
        <v>365682</v>
      </c>
      <c r="AE5" s="729"/>
      <c r="AF5" s="729"/>
      <c r="AG5" s="729"/>
      <c r="AH5" s="729"/>
      <c r="AI5" s="729"/>
      <c r="AJ5" s="729"/>
      <c r="AK5" s="729"/>
      <c r="AL5" s="716">
        <v>25.1</v>
      </c>
      <c r="AM5" s="698"/>
      <c r="AN5" s="698"/>
      <c r="AO5" s="717"/>
      <c r="AP5" s="692" t="s">
        <v>216</v>
      </c>
      <c r="AQ5" s="693"/>
      <c r="AR5" s="693"/>
      <c r="AS5" s="693"/>
      <c r="AT5" s="693"/>
      <c r="AU5" s="693"/>
      <c r="AV5" s="693"/>
      <c r="AW5" s="693"/>
      <c r="AX5" s="693"/>
      <c r="AY5" s="693"/>
      <c r="AZ5" s="693"/>
      <c r="BA5" s="693"/>
      <c r="BB5" s="693"/>
      <c r="BC5" s="693"/>
      <c r="BD5" s="693"/>
      <c r="BE5" s="693"/>
      <c r="BF5" s="694"/>
      <c r="BG5" s="634">
        <v>365682</v>
      </c>
      <c r="BH5" s="635"/>
      <c r="BI5" s="635"/>
      <c r="BJ5" s="635"/>
      <c r="BK5" s="635"/>
      <c r="BL5" s="635"/>
      <c r="BM5" s="635"/>
      <c r="BN5" s="636"/>
      <c r="BO5" s="672">
        <v>100</v>
      </c>
      <c r="BP5" s="672"/>
      <c r="BQ5" s="672"/>
      <c r="BR5" s="672"/>
      <c r="BS5" s="673">
        <v>54858</v>
      </c>
      <c r="BT5" s="673"/>
      <c r="BU5" s="673"/>
      <c r="BV5" s="673"/>
      <c r="BW5" s="673"/>
      <c r="BX5" s="673"/>
      <c r="BY5" s="673"/>
      <c r="BZ5" s="673"/>
      <c r="CA5" s="673"/>
      <c r="CB5" s="708"/>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89543</v>
      </c>
      <c r="S6" s="635"/>
      <c r="T6" s="635"/>
      <c r="U6" s="635"/>
      <c r="V6" s="635"/>
      <c r="W6" s="635"/>
      <c r="X6" s="635"/>
      <c r="Y6" s="636"/>
      <c r="Z6" s="672">
        <v>2.8</v>
      </c>
      <c r="AA6" s="672"/>
      <c r="AB6" s="672"/>
      <c r="AC6" s="672"/>
      <c r="AD6" s="673">
        <v>89543</v>
      </c>
      <c r="AE6" s="673"/>
      <c r="AF6" s="673"/>
      <c r="AG6" s="673"/>
      <c r="AH6" s="673"/>
      <c r="AI6" s="673"/>
      <c r="AJ6" s="673"/>
      <c r="AK6" s="673"/>
      <c r="AL6" s="637">
        <v>6.1</v>
      </c>
      <c r="AM6" s="638"/>
      <c r="AN6" s="638"/>
      <c r="AO6" s="674"/>
      <c r="AP6" s="631" t="s">
        <v>221</v>
      </c>
      <c r="AQ6" s="632"/>
      <c r="AR6" s="632"/>
      <c r="AS6" s="632"/>
      <c r="AT6" s="632"/>
      <c r="AU6" s="632"/>
      <c r="AV6" s="632"/>
      <c r="AW6" s="632"/>
      <c r="AX6" s="632"/>
      <c r="AY6" s="632"/>
      <c r="AZ6" s="632"/>
      <c r="BA6" s="632"/>
      <c r="BB6" s="632"/>
      <c r="BC6" s="632"/>
      <c r="BD6" s="632"/>
      <c r="BE6" s="632"/>
      <c r="BF6" s="633"/>
      <c r="BG6" s="634">
        <v>365682</v>
      </c>
      <c r="BH6" s="635"/>
      <c r="BI6" s="635"/>
      <c r="BJ6" s="635"/>
      <c r="BK6" s="635"/>
      <c r="BL6" s="635"/>
      <c r="BM6" s="635"/>
      <c r="BN6" s="636"/>
      <c r="BO6" s="672">
        <v>100</v>
      </c>
      <c r="BP6" s="672"/>
      <c r="BQ6" s="672"/>
      <c r="BR6" s="672"/>
      <c r="BS6" s="673">
        <v>54858</v>
      </c>
      <c r="BT6" s="673"/>
      <c r="BU6" s="673"/>
      <c r="BV6" s="673"/>
      <c r="BW6" s="673"/>
      <c r="BX6" s="673"/>
      <c r="BY6" s="673"/>
      <c r="BZ6" s="673"/>
      <c r="CA6" s="673"/>
      <c r="CB6" s="708"/>
      <c r="CD6" s="692" t="s">
        <v>222</v>
      </c>
      <c r="CE6" s="693"/>
      <c r="CF6" s="693"/>
      <c r="CG6" s="693"/>
      <c r="CH6" s="693"/>
      <c r="CI6" s="693"/>
      <c r="CJ6" s="693"/>
      <c r="CK6" s="693"/>
      <c r="CL6" s="693"/>
      <c r="CM6" s="693"/>
      <c r="CN6" s="693"/>
      <c r="CO6" s="693"/>
      <c r="CP6" s="693"/>
      <c r="CQ6" s="694"/>
      <c r="CR6" s="634">
        <v>46510</v>
      </c>
      <c r="CS6" s="635"/>
      <c r="CT6" s="635"/>
      <c r="CU6" s="635"/>
      <c r="CV6" s="635"/>
      <c r="CW6" s="635"/>
      <c r="CX6" s="635"/>
      <c r="CY6" s="636"/>
      <c r="CZ6" s="716">
        <v>1.5</v>
      </c>
      <c r="DA6" s="698"/>
      <c r="DB6" s="698"/>
      <c r="DC6" s="718"/>
      <c r="DD6" s="640" t="s">
        <v>122</v>
      </c>
      <c r="DE6" s="635"/>
      <c r="DF6" s="635"/>
      <c r="DG6" s="635"/>
      <c r="DH6" s="635"/>
      <c r="DI6" s="635"/>
      <c r="DJ6" s="635"/>
      <c r="DK6" s="635"/>
      <c r="DL6" s="635"/>
      <c r="DM6" s="635"/>
      <c r="DN6" s="635"/>
      <c r="DO6" s="635"/>
      <c r="DP6" s="636"/>
      <c r="DQ6" s="640">
        <v>42783</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65</v>
      </c>
      <c r="S7" s="635"/>
      <c r="T7" s="635"/>
      <c r="U7" s="635"/>
      <c r="V7" s="635"/>
      <c r="W7" s="635"/>
      <c r="X7" s="635"/>
      <c r="Y7" s="636"/>
      <c r="Z7" s="672">
        <v>0</v>
      </c>
      <c r="AA7" s="672"/>
      <c r="AB7" s="672"/>
      <c r="AC7" s="672"/>
      <c r="AD7" s="673">
        <v>65</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45392</v>
      </c>
      <c r="BH7" s="635"/>
      <c r="BI7" s="635"/>
      <c r="BJ7" s="635"/>
      <c r="BK7" s="635"/>
      <c r="BL7" s="635"/>
      <c r="BM7" s="635"/>
      <c r="BN7" s="636"/>
      <c r="BO7" s="672">
        <v>12.4</v>
      </c>
      <c r="BP7" s="672"/>
      <c r="BQ7" s="672"/>
      <c r="BR7" s="672"/>
      <c r="BS7" s="673" t="s">
        <v>122</v>
      </c>
      <c r="BT7" s="673"/>
      <c r="BU7" s="673"/>
      <c r="BV7" s="673"/>
      <c r="BW7" s="673"/>
      <c r="BX7" s="673"/>
      <c r="BY7" s="673"/>
      <c r="BZ7" s="673"/>
      <c r="CA7" s="673"/>
      <c r="CB7" s="708"/>
      <c r="CD7" s="631" t="s">
        <v>225</v>
      </c>
      <c r="CE7" s="632"/>
      <c r="CF7" s="632"/>
      <c r="CG7" s="632"/>
      <c r="CH7" s="632"/>
      <c r="CI7" s="632"/>
      <c r="CJ7" s="632"/>
      <c r="CK7" s="632"/>
      <c r="CL7" s="632"/>
      <c r="CM7" s="632"/>
      <c r="CN7" s="632"/>
      <c r="CO7" s="632"/>
      <c r="CP7" s="632"/>
      <c r="CQ7" s="633"/>
      <c r="CR7" s="634">
        <v>892544</v>
      </c>
      <c r="CS7" s="635"/>
      <c r="CT7" s="635"/>
      <c r="CU7" s="635"/>
      <c r="CV7" s="635"/>
      <c r="CW7" s="635"/>
      <c r="CX7" s="635"/>
      <c r="CY7" s="636"/>
      <c r="CZ7" s="672">
        <v>29</v>
      </c>
      <c r="DA7" s="672"/>
      <c r="DB7" s="672"/>
      <c r="DC7" s="672"/>
      <c r="DD7" s="640">
        <v>209383</v>
      </c>
      <c r="DE7" s="635"/>
      <c r="DF7" s="635"/>
      <c r="DG7" s="635"/>
      <c r="DH7" s="635"/>
      <c r="DI7" s="635"/>
      <c r="DJ7" s="635"/>
      <c r="DK7" s="635"/>
      <c r="DL7" s="635"/>
      <c r="DM7" s="635"/>
      <c r="DN7" s="635"/>
      <c r="DO7" s="635"/>
      <c r="DP7" s="636"/>
      <c r="DQ7" s="640">
        <v>575395</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1347</v>
      </c>
      <c r="S8" s="635"/>
      <c r="T8" s="635"/>
      <c r="U8" s="635"/>
      <c r="V8" s="635"/>
      <c r="W8" s="635"/>
      <c r="X8" s="635"/>
      <c r="Y8" s="636"/>
      <c r="Z8" s="672">
        <v>0</v>
      </c>
      <c r="AA8" s="672"/>
      <c r="AB8" s="672"/>
      <c r="AC8" s="672"/>
      <c r="AD8" s="673">
        <v>1347</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1473</v>
      </c>
      <c r="BH8" s="635"/>
      <c r="BI8" s="635"/>
      <c r="BJ8" s="635"/>
      <c r="BK8" s="635"/>
      <c r="BL8" s="635"/>
      <c r="BM8" s="635"/>
      <c r="BN8" s="636"/>
      <c r="BO8" s="672">
        <v>0.4</v>
      </c>
      <c r="BP8" s="672"/>
      <c r="BQ8" s="672"/>
      <c r="BR8" s="672"/>
      <c r="BS8" s="673" t="s">
        <v>122</v>
      </c>
      <c r="BT8" s="673"/>
      <c r="BU8" s="673"/>
      <c r="BV8" s="673"/>
      <c r="BW8" s="673"/>
      <c r="BX8" s="673"/>
      <c r="BY8" s="673"/>
      <c r="BZ8" s="673"/>
      <c r="CA8" s="673"/>
      <c r="CB8" s="708"/>
      <c r="CD8" s="631" t="s">
        <v>228</v>
      </c>
      <c r="CE8" s="632"/>
      <c r="CF8" s="632"/>
      <c r="CG8" s="632"/>
      <c r="CH8" s="632"/>
      <c r="CI8" s="632"/>
      <c r="CJ8" s="632"/>
      <c r="CK8" s="632"/>
      <c r="CL8" s="632"/>
      <c r="CM8" s="632"/>
      <c r="CN8" s="632"/>
      <c r="CO8" s="632"/>
      <c r="CP8" s="632"/>
      <c r="CQ8" s="633"/>
      <c r="CR8" s="634">
        <v>298388</v>
      </c>
      <c r="CS8" s="635"/>
      <c r="CT8" s="635"/>
      <c r="CU8" s="635"/>
      <c r="CV8" s="635"/>
      <c r="CW8" s="635"/>
      <c r="CX8" s="635"/>
      <c r="CY8" s="636"/>
      <c r="CZ8" s="672">
        <v>9.6999999999999993</v>
      </c>
      <c r="DA8" s="672"/>
      <c r="DB8" s="672"/>
      <c r="DC8" s="672"/>
      <c r="DD8" s="640">
        <v>1006</v>
      </c>
      <c r="DE8" s="635"/>
      <c r="DF8" s="635"/>
      <c r="DG8" s="635"/>
      <c r="DH8" s="635"/>
      <c r="DI8" s="635"/>
      <c r="DJ8" s="635"/>
      <c r="DK8" s="635"/>
      <c r="DL8" s="635"/>
      <c r="DM8" s="635"/>
      <c r="DN8" s="635"/>
      <c r="DO8" s="635"/>
      <c r="DP8" s="636"/>
      <c r="DQ8" s="640">
        <v>220454</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1798</v>
      </c>
      <c r="S9" s="635"/>
      <c r="T9" s="635"/>
      <c r="U9" s="635"/>
      <c r="V9" s="635"/>
      <c r="W9" s="635"/>
      <c r="X9" s="635"/>
      <c r="Y9" s="636"/>
      <c r="Z9" s="672">
        <v>0.1</v>
      </c>
      <c r="AA9" s="672"/>
      <c r="AB9" s="672"/>
      <c r="AC9" s="672"/>
      <c r="AD9" s="673">
        <v>1798</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37924</v>
      </c>
      <c r="BH9" s="635"/>
      <c r="BI9" s="635"/>
      <c r="BJ9" s="635"/>
      <c r="BK9" s="635"/>
      <c r="BL9" s="635"/>
      <c r="BM9" s="635"/>
      <c r="BN9" s="636"/>
      <c r="BO9" s="672">
        <v>10.4</v>
      </c>
      <c r="BP9" s="672"/>
      <c r="BQ9" s="672"/>
      <c r="BR9" s="672"/>
      <c r="BS9" s="673" t="s">
        <v>122</v>
      </c>
      <c r="BT9" s="673"/>
      <c r="BU9" s="673"/>
      <c r="BV9" s="673"/>
      <c r="BW9" s="673"/>
      <c r="BX9" s="673"/>
      <c r="BY9" s="673"/>
      <c r="BZ9" s="673"/>
      <c r="CA9" s="673"/>
      <c r="CB9" s="708"/>
      <c r="CD9" s="631" t="s">
        <v>231</v>
      </c>
      <c r="CE9" s="632"/>
      <c r="CF9" s="632"/>
      <c r="CG9" s="632"/>
      <c r="CH9" s="632"/>
      <c r="CI9" s="632"/>
      <c r="CJ9" s="632"/>
      <c r="CK9" s="632"/>
      <c r="CL9" s="632"/>
      <c r="CM9" s="632"/>
      <c r="CN9" s="632"/>
      <c r="CO9" s="632"/>
      <c r="CP9" s="632"/>
      <c r="CQ9" s="633"/>
      <c r="CR9" s="634">
        <v>304469</v>
      </c>
      <c r="CS9" s="635"/>
      <c r="CT9" s="635"/>
      <c r="CU9" s="635"/>
      <c r="CV9" s="635"/>
      <c r="CW9" s="635"/>
      <c r="CX9" s="635"/>
      <c r="CY9" s="636"/>
      <c r="CZ9" s="672">
        <v>9.9</v>
      </c>
      <c r="DA9" s="672"/>
      <c r="DB9" s="672"/>
      <c r="DC9" s="672"/>
      <c r="DD9" s="640">
        <v>24525</v>
      </c>
      <c r="DE9" s="635"/>
      <c r="DF9" s="635"/>
      <c r="DG9" s="635"/>
      <c r="DH9" s="635"/>
      <c r="DI9" s="635"/>
      <c r="DJ9" s="635"/>
      <c r="DK9" s="635"/>
      <c r="DL9" s="635"/>
      <c r="DM9" s="635"/>
      <c r="DN9" s="635"/>
      <c r="DO9" s="635"/>
      <c r="DP9" s="636"/>
      <c r="DQ9" s="640">
        <v>215570</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3573</v>
      </c>
      <c r="BH10" s="635"/>
      <c r="BI10" s="635"/>
      <c r="BJ10" s="635"/>
      <c r="BK10" s="635"/>
      <c r="BL10" s="635"/>
      <c r="BM10" s="635"/>
      <c r="BN10" s="636"/>
      <c r="BO10" s="672">
        <v>1</v>
      </c>
      <c r="BP10" s="672"/>
      <c r="BQ10" s="672"/>
      <c r="BR10" s="672"/>
      <c r="BS10" s="673" t="s">
        <v>122</v>
      </c>
      <c r="BT10" s="673"/>
      <c r="BU10" s="673"/>
      <c r="BV10" s="673"/>
      <c r="BW10" s="673"/>
      <c r="BX10" s="673"/>
      <c r="BY10" s="673"/>
      <c r="BZ10" s="673"/>
      <c r="CA10" s="673"/>
      <c r="CB10" s="708"/>
      <c r="CD10" s="631" t="s">
        <v>234</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28136</v>
      </c>
      <c r="S11" s="635"/>
      <c r="T11" s="635"/>
      <c r="U11" s="635"/>
      <c r="V11" s="635"/>
      <c r="W11" s="635"/>
      <c r="X11" s="635"/>
      <c r="Y11" s="636"/>
      <c r="Z11" s="637">
        <v>0.9</v>
      </c>
      <c r="AA11" s="638"/>
      <c r="AB11" s="638"/>
      <c r="AC11" s="639"/>
      <c r="AD11" s="640">
        <v>28136</v>
      </c>
      <c r="AE11" s="635"/>
      <c r="AF11" s="635"/>
      <c r="AG11" s="635"/>
      <c r="AH11" s="635"/>
      <c r="AI11" s="635"/>
      <c r="AJ11" s="635"/>
      <c r="AK11" s="636"/>
      <c r="AL11" s="637">
        <v>1.9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2422</v>
      </c>
      <c r="BH11" s="635"/>
      <c r="BI11" s="635"/>
      <c r="BJ11" s="635"/>
      <c r="BK11" s="635"/>
      <c r="BL11" s="635"/>
      <c r="BM11" s="635"/>
      <c r="BN11" s="636"/>
      <c r="BO11" s="672">
        <v>0.7</v>
      </c>
      <c r="BP11" s="672"/>
      <c r="BQ11" s="672"/>
      <c r="BR11" s="672"/>
      <c r="BS11" s="673" t="s">
        <v>122</v>
      </c>
      <c r="BT11" s="673"/>
      <c r="BU11" s="673"/>
      <c r="BV11" s="673"/>
      <c r="BW11" s="673"/>
      <c r="BX11" s="673"/>
      <c r="BY11" s="673"/>
      <c r="BZ11" s="673"/>
      <c r="CA11" s="673"/>
      <c r="CB11" s="708"/>
      <c r="CD11" s="631" t="s">
        <v>237</v>
      </c>
      <c r="CE11" s="632"/>
      <c r="CF11" s="632"/>
      <c r="CG11" s="632"/>
      <c r="CH11" s="632"/>
      <c r="CI11" s="632"/>
      <c r="CJ11" s="632"/>
      <c r="CK11" s="632"/>
      <c r="CL11" s="632"/>
      <c r="CM11" s="632"/>
      <c r="CN11" s="632"/>
      <c r="CO11" s="632"/>
      <c r="CP11" s="632"/>
      <c r="CQ11" s="633"/>
      <c r="CR11" s="634">
        <v>346925</v>
      </c>
      <c r="CS11" s="635"/>
      <c r="CT11" s="635"/>
      <c r="CU11" s="635"/>
      <c r="CV11" s="635"/>
      <c r="CW11" s="635"/>
      <c r="CX11" s="635"/>
      <c r="CY11" s="636"/>
      <c r="CZ11" s="672">
        <v>11.3</v>
      </c>
      <c r="DA11" s="672"/>
      <c r="DB11" s="672"/>
      <c r="DC11" s="672"/>
      <c r="DD11" s="640">
        <v>150487</v>
      </c>
      <c r="DE11" s="635"/>
      <c r="DF11" s="635"/>
      <c r="DG11" s="635"/>
      <c r="DH11" s="635"/>
      <c r="DI11" s="635"/>
      <c r="DJ11" s="635"/>
      <c r="DK11" s="635"/>
      <c r="DL11" s="635"/>
      <c r="DM11" s="635"/>
      <c r="DN11" s="635"/>
      <c r="DO11" s="635"/>
      <c r="DP11" s="636"/>
      <c r="DQ11" s="640">
        <v>130737</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312525</v>
      </c>
      <c r="BH12" s="635"/>
      <c r="BI12" s="635"/>
      <c r="BJ12" s="635"/>
      <c r="BK12" s="635"/>
      <c r="BL12" s="635"/>
      <c r="BM12" s="635"/>
      <c r="BN12" s="636"/>
      <c r="BO12" s="672">
        <v>85.5</v>
      </c>
      <c r="BP12" s="672"/>
      <c r="BQ12" s="672"/>
      <c r="BR12" s="672"/>
      <c r="BS12" s="673">
        <v>54858</v>
      </c>
      <c r="BT12" s="673"/>
      <c r="BU12" s="673"/>
      <c r="BV12" s="673"/>
      <c r="BW12" s="673"/>
      <c r="BX12" s="673"/>
      <c r="BY12" s="673"/>
      <c r="BZ12" s="673"/>
      <c r="CA12" s="673"/>
      <c r="CB12" s="708"/>
      <c r="CD12" s="631" t="s">
        <v>240</v>
      </c>
      <c r="CE12" s="632"/>
      <c r="CF12" s="632"/>
      <c r="CG12" s="632"/>
      <c r="CH12" s="632"/>
      <c r="CI12" s="632"/>
      <c r="CJ12" s="632"/>
      <c r="CK12" s="632"/>
      <c r="CL12" s="632"/>
      <c r="CM12" s="632"/>
      <c r="CN12" s="632"/>
      <c r="CO12" s="632"/>
      <c r="CP12" s="632"/>
      <c r="CQ12" s="633"/>
      <c r="CR12" s="634">
        <v>395633</v>
      </c>
      <c r="CS12" s="635"/>
      <c r="CT12" s="635"/>
      <c r="CU12" s="635"/>
      <c r="CV12" s="635"/>
      <c r="CW12" s="635"/>
      <c r="CX12" s="635"/>
      <c r="CY12" s="636"/>
      <c r="CZ12" s="672">
        <v>12.9</v>
      </c>
      <c r="DA12" s="672"/>
      <c r="DB12" s="672"/>
      <c r="DC12" s="672"/>
      <c r="DD12" s="640">
        <v>105638</v>
      </c>
      <c r="DE12" s="635"/>
      <c r="DF12" s="635"/>
      <c r="DG12" s="635"/>
      <c r="DH12" s="635"/>
      <c r="DI12" s="635"/>
      <c r="DJ12" s="635"/>
      <c r="DK12" s="635"/>
      <c r="DL12" s="635"/>
      <c r="DM12" s="635"/>
      <c r="DN12" s="635"/>
      <c r="DO12" s="635"/>
      <c r="DP12" s="636"/>
      <c r="DQ12" s="640">
        <v>192780</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250</v>
      </c>
      <c r="S13" s="635"/>
      <c r="T13" s="635"/>
      <c r="U13" s="635"/>
      <c r="V13" s="635"/>
      <c r="W13" s="635"/>
      <c r="X13" s="635"/>
      <c r="Y13" s="636"/>
      <c r="Z13" s="672">
        <v>0</v>
      </c>
      <c r="AA13" s="672"/>
      <c r="AB13" s="672"/>
      <c r="AC13" s="672"/>
      <c r="AD13" s="673">
        <v>250</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312201</v>
      </c>
      <c r="BH13" s="635"/>
      <c r="BI13" s="635"/>
      <c r="BJ13" s="635"/>
      <c r="BK13" s="635"/>
      <c r="BL13" s="635"/>
      <c r="BM13" s="635"/>
      <c r="BN13" s="636"/>
      <c r="BO13" s="672">
        <v>85.4</v>
      </c>
      <c r="BP13" s="672"/>
      <c r="BQ13" s="672"/>
      <c r="BR13" s="672"/>
      <c r="BS13" s="673">
        <v>54858</v>
      </c>
      <c r="BT13" s="673"/>
      <c r="BU13" s="673"/>
      <c r="BV13" s="673"/>
      <c r="BW13" s="673"/>
      <c r="BX13" s="673"/>
      <c r="BY13" s="673"/>
      <c r="BZ13" s="673"/>
      <c r="CA13" s="673"/>
      <c r="CB13" s="708"/>
      <c r="CD13" s="631" t="s">
        <v>243</v>
      </c>
      <c r="CE13" s="632"/>
      <c r="CF13" s="632"/>
      <c r="CG13" s="632"/>
      <c r="CH13" s="632"/>
      <c r="CI13" s="632"/>
      <c r="CJ13" s="632"/>
      <c r="CK13" s="632"/>
      <c r="CL13" s="632"/>
      <c r="CM13" s="632"/>
      <c r="CN13" s="632"/>
      <c r="CO13" s="632"/>
      <c r="CP13" s="632"/>
      <c r="CQ13" s="633"/>
      <c r="CR13" s="634">
        <v>91362</v>
      </c>
      <c r="CS13" s="635"/>
      <c r="CT13" s="635"/>
      <c r="CU13" s="635"/>
      <c r="CV13" s="635"/>
      <c r="CW13" s="635"/>
      <c r="CX13" s="635"/>
      <c r="CY13" s="636"/>
      <c r="CZ13" s="672">
        <v>3</v>
      </c>
      <c r="DA13" s="672"/>
      <c r="DB13" s="672"/>
      <c r="DC13" s="672"/>
      <c r="DD13" s="640">
        <v>61107</v>
      </c>
      <c r="DE13" s="635"/>
      <c r="DF13" s="635"/>
      <c r="DG13" s="635"/>
      <c r="DH13" s="635"/>
      <c r="DI13" s="635"/>
      <c r="DJ13" s="635"/>
      <c r="DK13" s="635"/>
      <c r="DL13" s="635"/>
      <c r="DM13" s="635"/>
      <c r="DN13" s="635"/>
      <c r="DO13" s="635"/>
      <c r="DP13" s="636"/>
      <c r="DQ13" s="640">
        <v>52886</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5563</v>
      </c>
      <c r="BH14" s="635"/>
      <c r="BI14" s="635"/>
      <c r="BJ14" s="635"/>
      <c r="BK14" s="635"/>
      <c r="BL14" s="635"/>
      <c r="BM14" s="635"/>
      <c r="BN14" s="636"/>
      <c r="BO14" s="672">
        <v>1.5</v>
      </c>
      <c r="BP14" s="672"/>
      <c r="BQ14" s="672"/>
      <c r="BR14" s="672"/>
      <c r="BS14" s="673" t="s">
        <v>122</v>
      </c>
      <c r="BT14" s="673"/>
      <c r="BU14" s="673"/>
      <c r="BV14" s="673"/>
      <c r="BW14" s="673"/>
      <c r="BX14" s="673"/>
      <c r="BY14" s="673"/>
      <c r="BZ14" s="673"/>
      <c r="CA14" s="673"/>
      <c r="CB14" s="708"/>
      <c r="CD14" s="631" t="s">
        <v>246</v>
      </c>
      <c r="CE14" s="632"/>
      <c r="CF14" s="632"/>
      <c r="CG14" s="632"/>
      <c r="CH14" s="632"/>
      <c r="CI14" s="632"/>
      <c r="CJ14" s="632"/>
      <c r="CK14" s="632"/>
      <c r="CL14" s="632"/>
      <c r="CM14" s="632"/>
      <c r="CN14" s="632"/>
      <c r="CO14" s="632"/>
      <c r="CP14" s="632"/>
      <c r="CQ14" s="633"/>
      <c r="CR14" s="634">
        <v>306732</v>
      </c>
      <c r="CS14" s="635"/>
      <c r="CT14" s="635"/>
      <c r="CU14" s="635"/>
      <c r="CV14" s="635"/>
      <c r="CW14" s="635"/>
      <c r="CX14" s="635"/>
      <c r="CY14" s="636"/>
      <c r="CZ14" s="672">
        <v>10</v>
      </c>
      <c r="DA14" s="672"/>
      <c r="DB14" s="672"/>
      <c r="DC14" s="672"/>
      <c r="DD14" s="640">
        <v>152036</v>
      </c>
      <c r="DE14" s="635"/>
      <c r="DF14" s="635"/>
      <c r="DG14" s="635"/>
      <c r="DH14" s="635"/>
      <c r="DI14" s="635"/>
      <c r="DJ14" s="635"/>
      <c r="DK14" s="635"/>
      <c r="DL14" s="635"/>
      <c r="DM14" s="635"/>
      <c r="DN14" s="635"/>
      <c r="DO14" s="635"/>
      <c r="DP14" s="636"/>
      <c r="DQ14" s="640">
        <v>130503</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4877</v>
      </c>
      <c r="S15" s="635"/>
      <c r="T15" s="635"/>
      <c r="U15" s="635"/>
      <c r="V15" s="635"/>
      <c r="W15" s="635"/>
      <c r="X15" s="635"/>
      <c r="Y15" s="636"/>
      <c r="Z15" s="672">
        <v>0.2</v>
      </c>
      <c r="AA15" s="672"/>
      <c r="AB15" s="672"/>
      <c r="AC15" s="672"/>
      <c r="AD15" s="673">
        <v>4877</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2202</v>
      </c>
      <c r="BH15" s="635"/>
      <c r="BI15" s="635"/>
      <c r="BJ15" s="635"/>
      <c r="BK15" s="635"/>
      <c r="BL15" s="635"/>
      <c r="BM15" s="635"/>
      <c r="BN15" s="636"/>
      <c r="BO15" s="672">
        <v>0.6</v>
      </c>
      <c r="BP15" s="672"/>
      <c r="BQ15" s="672"/>
      <c r="BR15" s="672"/>
      <c r="BS15" s="673" t="s">
        <v>122</v>
      </c>
      <c r="BT15" s="673"/>
      <c r="BU15" s="673"/>
      <c r="BV15" s="673"/>
      <c r="BW15" s="673"/>
      <c r="BX15" s="673"/>
      <c r="BY15" s="673"/>
      <c r="BZ15" s="673"/>
      <c r="CA15" s="673"/>
      <c r="CB15" s="708"/>
      <c r="CD15" s="631" t="s">
        <v>249</v>
      </c>
      <c r="CE15" s="632"/>
      <c r="CF15" s="632"/>
      <c r="CG15" s="632"/>
      <c r="CH15" s="632"/>
      <c r="CI15" s="632"/>
      <c r="CJ15" s="632"/>
      <c r="CK15" s="632"/>
      <c r="CL15" s="632"/>
      <c r="CM15" s="632"/>
      <c r="CN15" s="632"/>
      <c r="CO15" s="632"/>
      <c r="CP15" s="632"/>
      <c r="CQ15" s="633"/>
      <c r="CR15" s="634">
        <v>137116</v>
      </c>
      <c r="CS15" s="635"/>
      <c r="CT15" s="635"/>
      <c r="CU15" s="635"/>
      <c r="CV15" s="635"/>
      <c r="CW15" s="635"/>
      <c r="CX15" s="635"/>
      <c r="CY15" s="636"/>
      <c r="CZ15" s="672">
        <v>4.5</v>
      </c>
      <c r="DA15" s="672"/>
      <c r="DB15" s="672"/>
      <c r="DC15" s="672"/>
      <c r="DD15" s="640">
        <v>781</v>
      </c>
      <c r="DE15" s="635"/>
      <c r="DF15" s="635"/>
      <c r="DG15" s="635"/>
      <c r="DH15" s="635"/>
      <c r="DI15" s="635"/>
      <c r="DJ15" s="635"/>
      <c r="DK15" s="635"/>
      <c r="DL15" s="635"/>
      <c r="DM15" s="635"/>
      <c r="DN15" s="635"/>
      <c r="DO15" s="635"/>
      <c r="DP15" s="636"/>
      <c r="DQ15" s="640">
        <v>122529</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5876</v>
      </c>
      <c r="S16" s="635"/>
      <c r="T16" s="635"/>
      <c r="U16" s="635"/>
      <c r="V16" s="635"/>
      <c r="W16" s="635"/>
      <c r="X16" s="635"/>
      <c r="Y16" s="636"/>
      <c r="Z16" s="672">
        <v>0.2</v>
      </c>
      <c r="AA16" s="672"/>
      <c r="AB16" s="672"/>
      <c r="AC16" s="672"/>
      <c r="AD16" s="673">
        <v>5876</v>
      </c>
      <c r="AE16" s="673"/>
      <c r="AF16" s="673"/>
      <c r="AG16" s="673"/>
      <c r="AH16" s="673"/>
      <c r="AI16" s="673"/>
      <c r="AJ16" s="673"/>
      <c r="AK16" s="673"/>
      <c r="AL16" s="637">
        <v>0.4</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4004</v>
      </c>
      <c r="S17" s="635"/>
      <c r="T17" s="635"/>
      <c r="U17" s="635"/>
      <c r="V17" s="635"/>
      <c r="W17" s="635"/>
      <c r="X17" s="635"/>
      <c r="Y17" s="636"/>
      <c r="Z17" s="672">
        <v>0.1</v>
      </c>
      <c r="AA17" s="672"/>
      <c r="AB17" s="672"/>
      <c r="AC17" s="672"/>
      <c r="AD17" s="673">
        <v>4004</v>
      </c>
      <c r="AE17" s="673"/>
      <c r="AF17" s="673"/>
      <c r="AG17" s="673"/>
      <c r="AH17" s="673"/>
      <c r="AI17" s="673"/>
      <c r="AJ17" s="673"/>
      <c r="AK17" s="673"/>
      <c r="AL17" s="637">
        <v>0.3</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255</v>
      </c>
      <c r="CE17" s="632"/>
      <c r="CF17" s="632"/>
      <c r="CG17" s="632"/>
      <c r="CH17" s="632"/>
      <c r="CI17" s="632"/>
      <c r="CJ17" s="632"/>
      <c r="CK17" s="632"/>
      <c r="CL17" s="632"/>
      <c r="CM17" s="632"/>
      <c r="CN17" s="632"/>
      <c r="CO17" s="632"/>
      <c r="CP17" s="632"/>
      <c r="CQ17" s="633"/>
      <c r="CR17" s="634">
        <v>253795</v>
      </c>
      <c r="CS17" s="635"/>
      <c r="CT17" s="635"/>
      <c r="CU17" s="635"/>
      <c r="CV17" s="635"/>
      <c r="CW17" s="635"/>
      <c r="CX17" s="635"/>
      <c r="CY17" s="636"/>
      <c r="CZ17" s="672">
        <v>8.3000000000000007</v>
      </c>
      <c r="DA17" s="672"/>
      <c r="DB17" s="672"/>
      <c r="DC17" s="672"/>
      <c r="DD17" s="640" t="s">
        <v>122</v>
      </c>
      <c r="DE17" s="635"/>
      <c r="DF17" s="635"/>
      <c r="DG17" s="635"/>
      <c r="DH17" s="635"/>
      <c r="DI17" s="635"/>
      <c r="DJ17" s="635"/>
      <c r="DK17" s="635"/>
      <c r="DL17" s="635"/>
      <c r="DM17" s="635"/>
      <c r="DN17" s="635"/>
      <c r="DO17" s="635"/>
      <c r="DP17" s="636"/>
      <c r="DQ17" s="640">
        <v>248892</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62</v>
      </c>
      <c r="S18" s="635"/>
      <c r="T18" s="635"/>
      <c r="U18" s="635"/>
      <c r="V18" s="635"/>
      <c r="W18" s="635"/>
      <c r="X18" s="635"/>
      <c r="Y18" s="636"/>
      <c r="Z18" s="672">
        <v>0</v>
      </c>
      <c r="AA18" s="672"/>
      <c r="AB18" s="672"/>
      <c r="AC18" s="672"/>
      <c r="AD18" s="673">
        <v>62</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3942</v>
      </c>
      <c r="S19" s="635"/>
      <c r="T19" s="635"/>
      <c r="U19" s="635"/>
      <c r="V19" s="635"/>
      <c r="W19" s="635"/>
      <c r="X19" s="635"/>
      <c r="Y19" s="636"/>
      <c r="Z19" s="672">
        <v>0.1</v>
      </c>
      <c r="AA19" s="672"/>
      <c r="AB19" s="672"/>
      <c r="AC19" s="672"/>
      <c r="AD19" s="673">
        <v>3942</v>
      </c>
      <c r="AE19" s="673"/>
      <c r="AF19" s="673"/>
      <c r="AG19" s="673"/>
      <c r="AH19" s="673"/>
      <c r="AI19" s="673"/>
      <c r="AJ19" s="673"/>
      <c r="AK19" s="673"/>
      <c r="AL19" s="637">
        <v>0.3</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08"/>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9" t="s">
        <v>262</v>
      </c>
      <c r="C20" s="710"/>
      <c r="D20" s="710"/>
      <c r="E20" s="710"/>
      <c r="F20" s="710"/>
      <c r="G20" s="710"/>
      <c r="H20" s="710"/>
      <c r="I20" s="710"/>
      <c r="J20" s="710"/>
      <c r="K20" s="710"/>
      <c r="L20" s="710"/>
      <c r="M20" s="710"/>
      <c r="N20" s="710"/>
      <c r="O20" s="710"/>
      <c r="P20" s="710"/>
      <c r="Q20" s="711"/>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08"/>
      <c r="CD20" s="631" t="s">
        <v>264</v>
      </c>
      <c r="CE20" s="632"/>
      <c r="CF20" s="632"/>
      <c r="CG20" s="632"/>
      <c r="CH20" s="632"/>
      <c r="CI20" s="632"/>
      <c r="CJ20" s="632"/>
      <c r="CK20" s="632"/>
      <c r="CL20" s="632"/>
      <c r="CM20" s="632"/>
      <c r="CN20" s="632"/>
      <c r="CO20" s="632"/>
      <c r="CP20" s="632"/>
      <c r="CQ20" s="633"/>
      <c r="CR20" s="634">
        <v>3073474</v>
      </c>
      <c r="CS20" s="635"/>
      <c r="CT20" s="635"/>
      <c r="CU20" s="635"/>
      <c r="CV20" s="635"/>
      <c r="CW20" s="635"/>
      <c r="CX20" s="635"/>
      <c r="CY20" s="636"/>
      <c r="CZ20" s="672">
        <v>100</v>
      </c>
      <c r="DA20" s="672"/>
      <c r="DB20" s="672"/>
      <c r="DC20" s="672"/>
      <c r="DD20" s="640">
        <v>704963</v>
      </c>
      <c r="DE20" s="635"/>
      <c r="DF20" s="635"/>
      <c r="DG20" s="635"/>
      <c r="DH20" s="635"/>
      <c r="DI20" s="635"/>
      <c r="DJ20" s="635"/>
      <c r="DK20" s="635"/>
      <c r="DL20" s="635"/>
      <c r="DM20" s="635"/>
      <c r="DN20" s="635"/>
      <c r="DO20" s="635"/>
      <c r="DP20" s="636"/>
      <c r="DQ20" s="640">
        <v>1932529</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1149596</v>
      </c>
      <c r="S21" s="635"/>
      <c r="T21" s="635"/>
      <c r="U21" s="635"/>
      <c r="V21" s="635"/>
      <c r="W21" s="635"/>
      <c r="X21" s="635"/>
      <c r="Y21" s="636"/>
      <c r="Z21" s="672">
        <v>36.4</v>
      </c>
      <c r="AA21" s="672"/>
      <c r="AB21" s="672"/>
      <c r="AC21" s="672"/>
      <c r="AD21" s="673">
        <v>947067</v>
      </c>
      <c r="AE21" s="673"/>
      <c r="AF21" s="673"/>
      <c r="AG21" s="673"/>
      <c r="AH21" s="673"/>
      <c r="AI21" s="673"/>
      <c r="AJ21" s="673"/>
      <c r="AK21" s="673"/>
      <c r="AL21" s="637">
        <v>64.900000000000006</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947067</v>
      </c>
      <c r="S22" s="635"/>
      <c r="T22" s="635"/>
      <c r="U22" s="635"/>
      <c r="V22" s="635"/>
      <c r="W22" s="635"/>
      <c r="X22" s="635"/>
      <c r="Y22" s="636"/>
      <c r="Z22" s="672">
        <v>30</v>
      </c>
      <c r="AA22" s="672"/>
      <c r="AB22" s="672"/>
      <c r="AC22" s="672"/>
      <c r="AD22" s="673">
        <v>947067</v>
      </c>
      <c r="AE22" s="673"/>
      <c r="AF22" s="673"/>
      <c r="AG22" s="673"/>
      <c r="AH22" s="673"/>
      <c r="AI22" s="673"/>
      <c r="AJ22" s="673"/>
      <c r="AK22" s="673"/>
      <c r="AL22" s="637">
        <v>64.900000000000006</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202529</v>
      </c>
      <c r="S23" s="635"/>
      <c r="T23" s="635"/>
      <c r="U23" s="635"/>
      <c r="V23" s="635"/>
      <c r="W23" s="635"/>
      <c r="X23" s="635"/>
      <c r="Y23" s="636"/>
      <c r="Z23" s="672">
        <v>6.4</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08"/>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279</v>
      </c>
      <c r="CE24" s="693"/>
      <c r="CF24" s="693"/>
      <c r="CG24" s="693"/>
      <c r="CH24" s="693"/>
      <c r="CI24" s="693"/>
      <c r="CJ24" s="693"/>
      <c r="CK24" s="693"/>
      <c r="CL24" s="693"/>
      <c r="CM24" s="693"/>
      <c r="CN24" s="693"/>
      <c r="CO24" s="693"/>
      <c r="CP24" s="693"/>
      <c r="CQ24" s="694"/>
      <c r="CR24" s="689">
        <v>853203</v>
      </c>
      <c r="CS24" s="690"/>
      <c r="CT24" s="690"/>
      <c r="CU24" s="690"/>
      <c r="CV24" s="690"/>
      <c r="CW24" s="690"/>
      <c r="CX24" s="690"/>
      <c r="CY24" s="715"/>
      <c r="CZ24" s="716">
        <v>27.8</v>
      </c>
      <c r="DA24" s="698"/>
      <c r="DB24" s="698"/>
      <c r="DC24" s="718"/>
      <c r="DD24" s="714">
        <v>709026</v>
      </c>
      <c r="DE24" s="690"/>
      <c r="DF24" s="690"/>
      <c r="DG24" s="690"/>
      <c r="DH24" s="690"/>
      <c r="DI24" s="690"/>
      <c r="DJ24" s="690"/>
      <c r="DK24" s="715"/>
      <c r="DL24" s="714">
        <v>702559</v>
      </c>
      <c r="DM24" s="690"/>
      <c r="DN24" s="690"/>
      <c r="DO24" s="690"/>
      <c r="DP24" s="690"/>
      <c r="DQ24" s="690"/>
      <c r="DR24" s="690"/>
      <c r="DS24" s="690"/>
      <c r="DT24" s="690"/>
      <c r="DU24" s="690"/>
      <c r="DV24" s="715"/>
      <c r="DW24" s="716">
        <v>48.1</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1651174</v>
      </c>
      <c r="S25" s="635"/>
      <c r="T25" s="635"/>
      <c r="U25" s="635"/>
      <c r="V25" s="635"/>
      <c r="W25" s="635"/>
      <c r="X25" s="635"/>
      <c r="Y25" s="636"/>
      <c r="Z25" s="672">
        <v>52.2</v>
      </c>
      <c r="AA25" s="672"/>
      <c r="AB25" s="672"/>
      <c r="AC25" s="672"/>
      <c r="AD25" s="673">
        <v>1448645</v>
      </c>
      <c r="AE25" s="673"/>
      <c r="AF25" s="673"/>
      <c r="AG25" s="673"/>
      <c r="AH25" s="673"/>
      <c r="AI25" s="673"/>
      <c r="AJ25" s="673"/>
      <c r="AK25" s="673"/>
      <c r="AL25" s="637">
        <v>99.3</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282</v>
      </c>
      <c r="CE25" s="632"/>
      <c r="CF25" s="632"/>
      <c r="CG25" s="632"/>
      <c r="CH25" s="632"/>
      <c r="CI25" s="632"/>
      <c r="CJ25" s="632"/>
      <c r="CK25" s="632"/>
      <c r="CL25" s="632"/>
      <c r="CM25" s="632"/>
      <c r="CN25" s="632"/>
      <c r="CO25" s="632"/>
      <c r="CP25" s="632"/>
      <c r="CQ25" s="633"/>
      <c r="CR25" s="634">
        <v>539880</v>
      </c>
      <c r="CS25" s="647"/>
      <c r="CT25" s="647"/>
      <c r="CU25" s="647"/>
      <c r="CV25" s="647"/>
      <c r="CW25" s="647"/>
      <c r="CX25" s="647"/>
      <c r="CY25" s="648"/>
      <c r="CZ25" s="637">
        <v>17.600000000000001</v>
      </c>
      <c r="DA25" s="649"/>
      <c r="DB25" s="649"/>
      <c r="DC25" s="650"/>
      <c r="DD25" s="640">
        <v>444119</v>
      </c>
      <c r="DE25" s="647"/>
      <c r="DF25" s="647"/>
      <c r="DG25" s="647"/>
      <c r="DH25" s="647"/>
      <c r="DI25" s="647"/>
      <c r="DJ25" s="647"/>
      <c r="DK25" s="648"/>
      <c r="DL25" s="640">
        <v>437652</v>
      </c>
      <c r="DM25" s="647"/>
      <c r="DN25" s="647"/>
      <c r="DO25" s="647"/>
      <c r="DP25" s="647"/>
      <c r="DQ25" s="647"/>
      <c r="DR25" s="647"/>
      <c r="DS25" s="647"/>
      <c r="DT25" s="647"/>
      <c r="DU25" s="647"/>
      <c r="DV25" s="648"/>
      <c r="DW25" s="637">
        <v>30</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285</v>
      </c>
      <c r="CE26" s="632"/>
      <c r="CF26" s="632"/>
      <c r="CG26" s="632"/>
      <c r="CH26" s="632"/>
      <c r="CI26" s="632"/>
      <c r="CJ26" s="632"/>
      <c r="CK26" s="632"/>
      <c r="CL26" s="632"/>
      <c r="CM26" s="632"/>
      <c r="CN26" s="632"/>
      <c r="CO26" s="632"/>
      <c r="CP26" s="632"/>
      <c r="CQ26" s="633"/>
      <c r="CR26" s="634">
        <v>321029</v>
      </c>
      <c r="CS26" s="635"/>
      <c r="CT26" s="635"/>
      <c r="CU26" s="635"/>
      <c r="CV26" s="635"/>
      <c r="CW26" s="635"/>
      <c r="CX26" s="635"/>
      <c r="CY26" s="636"/>
      <c r="CZ26" s="637">
        <v>10.4</v>
      </c>
      <c r="DA26" s="649"/>
      <c r="DB26" s="649"/>
      <c r="DC26" s="650"/>
      <c r="DD26" s="640">
        <v>257789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759</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365682</v>
      </c>
      <c r="BH27" s="635"/>
      <c r="BI27" s="635"/>
      <c r="BJ27" s="635"/>
      <c r="BK27" s="635"/>
      <c r="BL27" s="635"/>
      <c r="BM27" s="635"/>
      <c r="BN27" s="636"/>
      <c r="BO27" s="672">
        <v>100</v>
      </c>
      <c r="BP27" s="672"/>
      <c r="BQ27" s="672"/>
      <c r="BR27" s="672"/>
      <c r="BS27" s="673">
        <v>54858</v>
      </c>
      <c r="BT27" s="673"/>
      <c r="BU27" s="673"/>
      <c r="BV27" s="673"/>
      <c r="BW27" s="673"/>
      <c r="BX27" s="673"/>
      <c r="BY27" s="673"/>
      <c r="BZ27" s="673"/>
      <c r="CA27" s="673"/>
      <c r="CB27" s="708"/>
      <c r="CD27" s="631" t="s">
        <v>288</v>
      </c>
      <c r="CE27" s="632"/>
      <c r="CF27" s="632"/>
      <c r="CG27" s="632"/>
      <c r="CH27" s="632"/>
      <c r="CI27" s="632"/>
      <c r="CJ27" s="632"/>
      <c r="CK27" s="632"/>
      <c r="CL27" s="632"/>
      <c r="CM27" s="632"/>
      <c r="CN27" s="632"/>
      <c r="CO27" s="632"/>
      <c r="CP27" s="632"/>
      <c r="CQ27" s="633"/>
      <c r="CR27" s="634">
        <v>59528</v>
      </c>
      <c r="CS27" s="647"/>
      <c r="CT27" s="647"/>
      <c r="CU27" s="647"/>
      <c r="CV27" s="647"/>
      <c r="CW27" s="647"/>
      <c r="CX27" s="647"/>
      <c r="CY27" s="648"/>
      <c r="CZ27" s="637">
        <v>1.9</v>
      </c>
      <c r="DA27" s="649"/>
      <c r="DB27" s="649"/>
      <c r="DC27" s="650"/>
      <c r="DD27" s="640">
        <v>16015</v>
      </c>
      <c r="DE27" s="647"/>
      <c r="DF27" s="647"/>
      <c r="DG27" s="647"/>
      <c r="DH27" s="647"/>
      <c r="DI27" s="647"/>
      <c r="DJ27" s="647"/>
      <c r="DK27" s="648"/>
      <c r="DL27" s="640">
        <v>16015</v>
      </c>
      <c r="DM27" s="647"/>
      <c r="DN27" s="647"/>
      <c r="DO27" s="647"/>
      <c r="DP27" s="647"/>
      <c r="DQ27" s="647"/>
      <c r="DR27" s="647"/>
      <c r="DS27" s="647"/>
      <c r="DT27" s="647"/>
      <c r="DU27" s="647"/>
      <c r="DV27" s="648"/>
      <c r="DW27" s="637">
        <v>1.1000000000000001</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106534</v>
      </c>
      <c r="S28" s="635"/>
      <c r="T28" s="635"/>
      <c r="U28" s="635"/>
      <c r="V28" s="635"/>
      <c r="W28" s="635"/>
      <c r="X28" s="635"/>
      <c r="Y28" s="636"/>
      <c r="Z28" s="672">
        <v>3.4</v>
      </c>
      <c r="AA28" s="672"/>
      <c r="AB28" s="672"/>
      <c r="AC28" s="672"/>
      <c r="AD28" s="673">
        <v>237</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253795</v>
      </c>
      <c r="CS28" s="635"/>
      <c r="CT28" s="635"/>
      <c r="CU28" s="635"/>
      <c r="CV28" s="635"/>
      <c r="CW28" s="635"/>
      <c r="CX28" s="635"/>
      <c r="CY28" s="636"/>
      <c r="CZ28" s="637">
        <v>8.3000000000000007</v>
      </c>
      <c r="DA28" s="649"/>
      <c r="DB28" s="649"/>
      <c r="DC28" s="650"/>
      <c r="DD28" s="640">
        <v>248892</v>
      </c>
      <c r="DE28" s="635"/>
      <c r="DF28" s="635"/>
      <c r="DG28" s="635"/>
      <c r="DH28" s="635"/>
      <c r="DI28" s="635"/>
      <c r="DJ28" s="635"/>
      <c r="DK28" s="636"/>
      <c r="DL28" s="640">
        <v>248892</v>
      </c>
      <c r="DM28" s="635"/>
      <c r="DN28" s="635"/>
      <c r="DO28" s="635"/>
      <c r="DP28" s="635"/>
      <c r="DQ28" s="635"/>
      <c r="DR28" s="635"/>
      <c r="DS28" s="635"/>
      <c r="DT28" s="635"/>
      <c r="DU28" s="635"/>
      <c r="DV28" s="636"/>
      <c r="DW28" s="637">
        <v>17</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821</v>
      </c>
      <c r="S29" s="635"/>
      <c r="T29" s="635"/>
      <c r="U29" s="635"/>
      <c r="V29" s="635"/>
      <c r="W29" s="635"/>
      <c r="X29" s="635"/>
      <c r="Y29" s="636"/>
      <c r="Z29" s="672">
        <v>0</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292</v>
      </c>
      <c r="CE29" s="654"/>
      <c r="CF29" s="631" t="s">
        <v>66</v>
      </c>
      <c r="CG29" s="632"/>
      <c r="CH29" s="632"/>
      <c r="CI29" s="632"/>
      <c r="CJ29" s="632"/>
      <c r="CK29" s="632"/>
      <c r="CL29" s="632"/>
      <c r="CM29" s="632"/>
      <c r="CN29" s="632"/>
      <c r="CO29" s="632"/>
      <c r="CP29" s="632"/>
      <c r="CQ29" s="633"/>
      <c r="CR29" s="634">
        <v>253295</v>
      </c>
      <c r="CS29" s="647"/>
      <c r="CT29" s="647"/>
      <c r="CU29" s="647"/>
      <c r="CV29" s="647"/>
      <c r="CW29" s="647"/>
      <c r="CX29" s="647"/>
      <c r="CY29" s="648"/>
      <c r="CZ29" s="637">
        <v>8.1999999999999993</v>
      </c>
      <c r="DA29" s="649"/>
      <c r="DB29" s="649"/>
      <c r="DC29" s="650"/>
      <c r="DD29" s="640">
        <v>248392</v>
      </c>
      <c r="DE29" s="647"/>
      <c r="DF29" s="647"/>
      <c r="DG29" s="647"/>
      <c r="DH29" s="647"/>
      <c r="DI29" s="647"/>
      <c r="DJ29" s="647"/>
      <c r="DK29" s="648"/>
      <c r="DL29" s="640">
        <v>248392</v>
      </c>
      <c r="DM29" s="647"/>
      <c r="DN29" s="647"/>
      <c r="DO29" s="647"/>
      <c r="DP29" s="647"/>
      <c r="DQ29" s="647"/>
      <c r="DR29" s="647"/>
      <c r="DS29" s="647"/>
      <c r="DT29" s="647"/>
      <c r="DU29" s="647"/>
      <c r="DV29" s="648"/>
      <c r="DW29" s="637">
        <v>17</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95950</v>
      </c>
      <c r="S30" s="635"/>
      <c r="T30" s="635"/>
      <c r="U30" s="635"/>
      <c r="V30" s="635"/>
      <c r="W30" s="635"/>
      <c r="X30" s="635"/>
      <c r="Y30" s="636"/>
      <c r="Z30" s="672">
        <v>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6"/>
      <c r="BI30" s="706"/>
      <c r="BJ30" s="706"/>
      <c r="BK30" s="706"/>
      <c r="BL30" s="706"/>
      <c r="BM30" s="706"/>
      <c r="BN30" s="706"/>
      <c r="BO30" s="706"/>
      <c r="BP30" s="706"/>
      <c r="BQ30" s="707"/>
      <c r="BR30" s="686" t="s">
        <v>295</v>
      </c>
      <c r="BS30" s="706"/>
      <c r="BT30" s="706"/>
      <c r="BU30" s="706"/>
      <c r="BV30" s="706"/>
      <c r="BW30" s="706"/>
      <c r="BX30" s="706"/>
      <c r="BY30" s="706"/>
      <c r="BZ30" s="706"/>
      <c r="CA30" s="706"/>
      <c r="CB30" s="707"/>
      <c r="CD30" s="655"/>
      <c r="CE30" s="656"/>
      <c r="CF30" s="631" t="s">
        <v>296</v>
      </c>
      <c r="CG30" s="632"/>
      <c r="CH30" s="632"/>
      <c r="CI30" s="632"/>
      <c r="CJ30" s="632"/>
      <c r="CK30" s="632"/>
      <c r="CL30" s="632"/>
      <c r="CM30" s="632"/>
      <c r="CN30" s="632"/>
      <c r="CO30" s="632"/>
      <c r="CP30" s="632"/>
      <c r="CQ30" s="633"/>
      <c r="CR30" s="634">
        <v>248678</v>
      </c>
      <c r="CS30" s="635"/>
      <c r="CT30" s="635"/>
      <c r="CU30" s="635"/>
      <c r="CV30" s="635"/>
      <c r="CW30" s="635"/>
      <c r="CX30" s="635"/>
      <c r="CY30" s="636"/>
      <c r="CZ30" s="637">
        <v>8.1</v>
      </c>
      <c r="DA30" s="649"/>
      <c r="DB30" s="649"/>
      <c r="DC30" s="650"/>
      <c r="DD30" s="640">
        <v>243775</v>
      </c>
      <c r="DE30" s="635"/>
      <c r="DF30" s="635"/>
      <c r="DG30" s="635"/>
      <c r="DH30" s="635"/>
      <c r="DI30" s="635"/>
      <c r="DJ30" s="635"/>
      <c r="DK30" s="636"/>
      <c r="DL30" s="640">
        <v>243775</v>
      </c>
      <c r="DM30" s="635"/>
      <c r="DN30" s="635"/>
      <c r="DO30" s="635"/>
      <c r="DP30" s="635"/>
      <c r="DQ30" s="635"/>
      <c r="DR30" s="635"/>
      <c r="DS30" s="635"/>
      <c r="DT30" s="635"/>
      <c r="DU30" s="635"/>
      <c r="DV30" s="636"/>
      <c r="DW30" s="637">
        <v>16.7</v>
      </c>
      <c r="DX30" s="649"/>
      <c r="DY30" s="649"/>
      <c r="DZ30" s="649"/>
      <c r="EA30" s="649"/>
      <c r="EB30" s="649"/>
      <c r="EC30" s="661"/>
    </row>
    <row r="31" spans="2:133" ht="11.25" customHeight="1" x14ac:dyDescent="0.2">
      <c r="B31" s="709" t="s">
        <v>297</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298</v>
      </c>
      <c r="AQ31" s="701"/>
      <c r="AR31" s="701"/>
      <c r="AS31" s="701"/>
      <c r="AT31" s="702" t="s">
        <v>299</v>
      </c>
      <c r="AU31" s="200"/>
      <c r="AV31" s="200"/>
      <c r="AW31" s="200"/>
      <c r="AX31" s="692" t="s">
        <v>177</v>
      </c>
      <c r="AY31" s="693"/>
      <c r="AZ31" s="693"/>
      <c r="BA31" s="693"/>
      <c r="BB31" s="693"/>
      <c r="BC31" s="693"/>
      <c r="BD31" s="693"/>
      <c r="BE31" s="693"/>
      <c r="BF31" s="694"/>
      <c r="BG31" s="696">
        <v>99.9</v>
      </c>
      <c r="BH31" s="697"/>
      <c r="BI31" s="697"/>
      <c r="BJ31" s="697"/>
      <c r="BK31" s="697"/>
      <c r="BL31" s="697"/>
      <c r="BM31" s="698">
        <v>99.8</v>
      </c>
      <c r="BN31" s="697"/>
      <c r="BO31" s="697"/>
      <c r="BP31" s="697"/>
      <c r="BQ31" s="699"/>
      <c r="BR31" s="696">
        <v>99.8</v>
      </c>
      <c r="BS31" s="697"/>
      <c r="BT31" s="697"/>
      <c r="BU31" s="697"/>
      <c r="BV31" s="697"/>
      <c r="BW31" s="697"/>
      <c r="BX31" s="698">
        <v>99.7</v>
      </c>
      <c r="BY31" s="697"/>
      <c r="BZ31" s="697"/>
      <c r="CA31" s="697"/>
      <c r="CB31" s="699"/>
      <c r="CD31" s="655"/>
      <c r="CE31" s="656"/>
      <c r="CF31" s="631" t="s">
        <v>300</v>
      </c>
      <c r="CG31" s="632"/>
      <c r="CH31" s="632"/>
      <c r="CI31" s="632"/>
      <c r="CJ31" s="632"/>
      <c r="CK31" s="632"/>
      <c r="CL31" s="632"/>
      <c r="CM31" s="632"/>
      <c r="CN31" s="632"/>
      <c r="CO31" s="632"/>
      <c r="CP31" s="632"/>
      <c r="CQ31" s="633"/>
      <c r="CR31" s="634">
        <v>4617</v>
      </c>
      <c r="CS31" s="647"/>
      <c r="CT31" s="647"/>
      <c r="CU31" s="647"/>
      <c r="CV31" s="647"/>
      <c r="CW31" s="647"/>
      <c r="CX31" s="647"/>
      <c r="CY31" s="648"/>
      <c r="CZ31" s="637">
        <v>0.2</v>
      </c>
      <c r="DA31" s="649"/>
      <c r="DB31" s="649"/>
      <c r="DC31" s="650"/>
      <c r="DD31" s="640">
        <v>4617</v>
      </c>
      <c r="DE31" s="647"/>
      <c r="DF31" s="647"/>
      <c r="DG31" s="647"/>
      <c r="DH31" s="647"/>
      <c r="DI31" s="647"/>
      <c r="DJ31" s="647"/>
      <c r="DK31" s="648"/>
      <c r="DL31" s="640">
        <v>4617</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272246</v>
      </c>
      <c r="S32" s="635"/>
      <c r="T32" s="635"/>
      <c r="U32" s="635"/>
      <c r="V32" s="635"/>
      <c r="W32" s="635"/>
      <c r="X32" s="635"/>
      <c r="Y32" s="636"/>
      <c r="Z32" s="672">
        <v>8.6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302</v>
      </c>
      <c r="AX32" s="631" t="s">
        <v>303</v>
      </c>
      <c r="AY32" s="632"/>
      <c r="AZ32" s="632"/>
      <c r="BA32" s="632"/>
      <c r="BB32" s="632"/>
      <c r="BC32" s="632"/>
      <c r="BD32" s="632"/>
      <c r="BE32" s="632"/>
      <c r="BF32" s="633"/>
      <c r="BG32" s="705">
        <v>99.8</v>
      </c>
      <c r="BH32" s="647"/>
      <c r="BI32" s="647"/>
      <c r="BJ32" s="647"/>
      <c r="BK32" s="647"/>
      <c r="BL32" s="647"/>
      <c r="BM32" s="638">
        <v>99.8</v>
      </c>
      <c r="BN32" s="647"/>
      <c r="BO32" s="647"/>
      <c r="BP32" s="647"/>
      <c r="BQ32" s="670"/>
      <c r="BR32" s="705">
        <v>99.4</v>
      </c>
      <c r="BS32" s="647"/>
      <c r="BT32" s="647"/>
      <c r="BU32" s="647"/>
      <c r="BV32" s="647"/>
      <c r="BW32" s="647"/>
      <c r="BX32" s="638">
        <v>99.4</v>
      </c>
      <c r="BY32" s="647"/>
      <c r="BZ32" s="647"/>
      <c r="CA32" s="647"/>
      <c r="CB32" s="670"/>
      <c r="CD32" s="657"/>
      <c r="CE32" s="658"/>
      <c r="CF32" s="631" t="s">
        <v>304</v>
      </c>
      <c r="CG32" s="632"/>
      <c r="CH32" s="632"/>
      <c r="CI32" s="632"/>
      <c r="CJ32" s="632"/>
      <c r="CK32" s="632"/>
      <c r="CL32" s="632"/>
      <c r="CM32" s="632"/>
      <c r="CN32" s="632"/>
      <c r="CO32" s="632"/>
      <c r="CP32" s="632"/>
      <c r="CQ32" s="633"/>
      <c r="CR32" s="634">
        <v>500</v>
      </c>
      <c r="CS32" s="635"/>
      <c r="CT32" s="635"/>
      <c r="CU32" s="635"/>
      <c r="CV32" s="635"/>
      <c r="CW32" s="635"/>
      <c r="CX32" s="635"/>
      <c r="CY32" s="636"/>
      <c r="CZ32" s="637">
        <v>0</v>
      </c>
      <c r="DA32" s="649"/>
      <c r="DB32" s="649"/>
      <c r="DC32" s="650"/>
      <c r="DD32" s="640">
        <v>500</v>
      </c>
      <c r="DE32" s="635"/>
      <c r="DF32" s="635"/>
      <c r="DG32" s="635"/>
      <c r="DH32" s="635"/>
      <c r="DI32" s="635"/>
      <c r="DJ32" s="635"/>
      <c r="DK32" s="636"/>
      <c r="DL32" s="640">
        <v>500</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17822</v>
      </c>
      <c r="S33" s="635"/>
      <c r="T33" s="635"/>
      <c r="U33" s="635"/>
      <c r="V33" s="635"/>
      <c r="W33" s="635"/>
      <c r="X33" s="635"/>
      <c r="Y33" s="636"/>
      <c r="Z33" s="672">
        <v>0.6</v>
      </c>
      <c r="AA33" s="672"/>
      <c r="AB33" s="672"/>
      <c r="AC33" s="672"/>
      <c r="AD33" s="673">
        <v>1542</v>
      </c>
      <c r="AE33" s="673"/>
      <c r="AF33" s="673"/>
      <c r="AG33" s="673"/>
      <c r="AH33" s="673"/>
      <c r="AI33" s="673"/>
      <c r="AJ33" s="673"/>
      <c r="AK33" s="673"/>
      <c r="AL33" s="637">
        <v>0.1</v>
      </c>
      <c r="AM33" s="638"/>
      <c r="AN33" s="638"/>
      <c r="AO33" s="674"/>
      <c r="AP33" s="677"/>
      <c r="AQ33" s="678"/>
      <c r="AR33" s="678"/>
      <c r="AS33" s="678"/>
      <c r="AT33" s="704"/>
      <c r="AU33" s="201"/>
      <c r="AV33" s="201"/>
      <c r="AW33" s="201"/>
      <c r="AX33" s="615" t="s">
        <v>306</v>
      </c>
      <c r="AY33" s="616"/>
      <c r="AZ33" s="616"/>
      <c r="BA33" s="616"/>
      <c r="BB33" s="616"/>
      <c r="BC33" s="616"/>
      <c r="BD33" s="616"/>
      <c r="BE33" s="616"/>
      <c r="BF33" s="617"/>
      <c r="BG33" s="695">
        <v>99.9</v>
      </c>
      <c r="BH33" s="619"/>
      <c r="BI33" s="619"/>
      <c r="BJ33" s="619"/>
      <c r="BK33" s="619"/>
      <c r="BL33" s="619"/>
      <c r="BM33" s="665">
        <v>99.8</v>
      </c>
      <c r="BN33" s="619"/>
      <c r="BO33" s="619"/>
      <c r="BP33" s="619"/>
      <c r="BQ33" s="682"/>
      <c r="BR33" s="695">
        <v>99.8</v>
      </c>
      <c r="BS33" s="619"/>
      <c r="BT33" s="619"/>
      <c r="BU33" s="619"/>
      <c r="BV33" s="619"/>
      <c r="BW33" s="619"/>
      <c r="BX33" s="665">
        <v>99.8</v>
      </c>
      <c r="BY33" s="619"/>
      <c r="BZ33" s="619"/>
      <c r="CA33" s="619"/>
      <c r="CB33" s="682"/>
      <c r="CD33" s="631" t="s">
        <v>307</v>
      </c>
      <c r="CE33" s="632"/>
      <c r="CF33" s="632"/>
      <c r="CG33" s="632"/>
      <c r="CH33" s="632"/>
      <c r="CI33" s="632"/>
      <c r="CJ33" s="632"/>
      <c r="CK33" s="632"/>
      <c r="CL33" s="632"/>
      <c r="CM33" s="632"/>
      <c r="CN33" s="632"/>
      <c r="CO33" s="632"/>
      <c r="CP33" s="632"/>
      <c r="CQ33" s="633"/>
      <c r="CR33" s="634">
        <v>1515308</v>
      </c>
      <c r="CS33" s="647"/>
      <c r="CT33" s="647"/>
      <c r="CU33" s="647"/>
      <c r="CV33" s="647"/>
      <c r="CW33" s="647"/>
      <c r="CX33" s="647"/>
      <c r="CY33" s="648"/>
      <c r="CZ33" s="637">
        <v>49.3</v>
      </c>
      <c r="DA33" s="649"/>
      <c r="DB33" s="649"/>
      <c r="DC33" s="650"/>
      <c r="DD33" s="640">
        <v>1112567</v>
      </c>
      <c r="DE33" s="647"/>
      <c r="DF33" s="647"/>
      <c r="DG33" s="647"/>
      <c r="DH33" s="647"/>
      <c r="DI33" s="647"/>
      <c r="DJ33" s="647"/>
      <c r="DK33" s="648"/>
      <c r="DL33" s="640">
        <v>674166</v>
      </c>
      <c r="DM33" s="647"/>
      <c r="DN33" s="647"/>
      <c r="DO33" s="647"/>
      <c r="DP33" s="647"/>
      <c r="DQ33" s="647"/>
      <c r="DR33" s="647"/>
      <c r="DS33" s="647"/>
      <c r="DT33" s="647"/>
      <c r="DU33" s="647"/>
      <c r="DV33" s="648"/>
      <c r="DW33" s="637">
        <v>46.1</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9260</v>
      </c>
      <c r="S34" s="635"/>
      <c r="T34" s="635"/>
      <c r="U34" s="635"/>
      <c r="V34" s="635"/>
      <c r="W34" s="635"/>
      <c r="X34" s="635"/>
      <c r="Y34" s="636"/>
      <c r="Z34" s="672">
        <v>0.3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774736</v>
      </c>
      <c r="CS34" s="635"/>
      <c r="CT34" s="635"/>
      <c r="CU34" s="635"/>
      <c r="CV34" s="635"/>
      <c r="CW34" s="635"/>
      <c r="CX34" s="635"/>
      <c r="CY34" s="636"/>
      <c r="CZ34" s="637">
        <v>25.2</v>
      </c>
      <c r="DA34" s="649"/>
      <c r="DB34" s="649"/>
      <c r="DC34" s="650"/>
      <c r="DD34" s="640">
        <v>511647</v>
      </c>
      <c r="DE34" s="635"/>
      <c r="DF34" s="635"/>
      <c r="DG34" s="635"/>
      <c r="DH34" s="635"/>
      <c r="DI34" s="635"/>
      <c r="DJ34" s="635"/>
      <c r="DK34" s="636"/>
      <c r="DL34" s="640">
        <v>221292</v>
      </c>
      <c r="DM34" s="635"/>
      <c r="DN34" s="635"/>
      <c r="DO34" s="635"/>
      <c r="DP34" s="635"/>
      <c r="DQ34" s="635"/>
      <c r="DR34" s="635"/>
      <c r="DS34" s="635"/>
      <c r="DT34" s="635"/>
      <c r="DU34" s="635"/>
      <c r="DV34" s="636"/>
      <c r="DW34" s="637">
        <v>15.1</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366093</v>
      </c>
      <c r="S35" s="635"/>
      <c r="T35" s="635"/>
      <c r="U35" s="635"/>
      <c r="V35" s="635"/>
      <c r="W35" s="635"/>
      <c r="X35" s="635"/>
      <c r="Y35" s="636"/>
      <c r="Z35" s="672">
        <v>11.6</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56588</v>
      </c>
      <c r="CS35" s="647"/>
      <c r="CT35" s="647"/>
      <c r="CU35" s="647"/>
      <c r="CV35" s="647"/>
      <c r="CW35" s="647"/>
      <c r="CX35" s="647"/>
      <c r="CY35" s="648"/>
      <c r="CZ35" s="637">
        <v>1.8</v>
      </c>
      <c r="DA35" s="649"/>
      <c r="DB35" s="649"/>
      <c r="DC35" s="650"/>
      <c r="DD35" s="640">
        <v>55650</v>
      </c>
      <c r="DE35" s="647"/>
      <c r="DF35" s="647"/>
      <c r="DG35" s="647"/>
      <c r="DH35" s="647"/>
      <c r="DI35" s="647"/>
      <c r="DJ35" s="647"/>
      <c r="DK35" s="648"/>
      <c r="DL35" s="640">
        <v>29731</v>
      </c>
      <c r="DM35" s="647"/>
      <c r="DN35" s="647"/>
      <c r="DO35" s="647"/>
      <c r="DP35" s="647"/>
      <c r="DQ35" s="647"/>
      <c r="DR35" s="647"/>
      <c r="DS35" s="647"/>
      <c r="DT35" s="647"/>
      <c r="DU35" s="647"/>
      <c r="DV35" s="648"/>
      <c r="DW35" s="637">
        <v>2</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132708</v>
      </c>
      <c r="S36" s="635"/>
      <c r="T36" s="635"/>
      <c r="U36" s="635"/>
      <c r="V36" s="635"/>
      <c r="W36" s="635"/>
      <c r="X36" s="635"/>
      <c r="Y36" s="636"/>
      <c r="Z36" s="672">
        <v>4.2</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127946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6639</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451357</v>
      </c>
      <c r="CS36" s="635"/>
      <c r="CT36" s="635"/>
      <c r="CU36" s="635"/>
      <c r="CV36" s="635"/>
      <c r="CW36" s="635"/>
      <c r="CX36" s="635"/>
      <c r="CY36" s="636"/>
      <c r="CZ36" s="637">
        <v>14.7</v>
      </c>
      <c r="DA36" s="649"/>
      <c r="DB36" s="649"/>
      <c r="DC36" s="650"/>
      <c r="DD36" s="640">
        <v>361581</v>
      </c>
      <c r="DE36" s="635"/>
      <c r="DF36" s="635"/>
      <c r="DG36" s="635"/>
      <c r="DH36" s="635"/>
      <c r="DI36" s="635"/>
      <c r="DJ36" s="635"/>
      <c r="DK36" s="636"/>
      <c r="DL36" s="640">
        <v>315246</v>
      </c>
      <c r="DM36" s="635"/>
      <c r="DN36" s="635"/>
      <c r="DO36" s="635"/>
      <c r="DP36" s="635"/>
      <c r="DQ36" s="635"/>
      <c r="DR36" s="635"/>
      <c r="DS36" s="635"/>
      <c r="DT36" s="635"/>
      <c r="DU36" s="635"/>
      <c r="DV36" s="636"/>
      <c r="DW36" s="637">
        <v>21.6</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183808</v>
      </c>
      <c r="S37" s="635"/>
      <c r="T37" s="635"/>
      <c r="U37" s="635"/>
      <c r="V37" s="635"/>
      <c r="W37" s="635"/>
      <c r="X37" s="635"/>
      <c r="Y37" s="636"/>
      <c r="Z37" s="672">
        <v>5.8</v>
      </c>
      <c r="AA37" s="672"/>
      <c r="AB37" s="672"/>
      <c r="AC37" s="672"/>
      <c r="AD37" s="673">
        <v>8009</v>
      </c>
      <c r="AE37" s="673"/>
      <c r="AF37" s="673"/>
      <c r="AG37" s="673"/>
      <c r="AH37" s="673"/>
      <c r="AI37" s="673"/>
      <c r="AJ37" s="673"/>
      <c r="AK37" s="673"/>
      <c r="AL37" s="637">
        <v>0.5</v>
      </c>
      <c r="AM37" s="638"/>
      <c r="AN37" s="638"/>
      <c r="AO37" s="674"/>
      <c r="AQ37" s="667" t="s">
        <v>319</v>
      </c>
      <c r="AR37" s="668"/>
      <c r="AS37" s="668"/>
      <c r="AT37" s="668"/>
      <c r="AU37" s="668"/>
      <c r="AV37" s="668"/>
      <c r="AW37" s="668"/>
      <c r="AX37" s="668"/>
      <c r="AY37" s="669"/>
      <c r="AZ37" s="634">
        <v>118008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6639</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63633</v>
      </c>
      <c r="CS37" s="647"/>
      <c r="CT37" s="647"/>
      <c r="CU37" s="647"/>
      <c r="CV37" s="647"/>
      <c r="CW37" s="647"/>
      <c r="CX37" s="647"/>
      <c r="CY37" s="648"/>
      <c r="CZ37" s="637">
        <v>2.1</v>
      </c>
      <c r="DA37" s="649"/>
      <c r="DB37" s="649"/>
      <c r="DC37" s="650"/>
      <c r="DD37" s="640">
        <v>46267</v>
      </c>
      <c r="DE37" s="647"/>
      <c r="DF37" s="647"/>
      <c r="DG37" s="647"/>
      <c r="DH37" s="647"/>
      <c r="DI37" s="647"/>
      <c r="DJ37" s="647"/>
      <c r="DK37" s="648"/>
      <c r="DL37" s="640">
        <v>46267</v>
      </c>
      <c r="DM37" s="647"/>
      <c r="DN37" s="647"/>
      <c r="DO37" s="647"/>
      <c r="DP37" s="647"/>
      <c r="DQ37" s="647"/>
      <c r="DR37" s="647"/>
      <c r="DS37" s="647"/>
      <c r="DT37" s="647"/>
      <c r="DU37" s="647"/>
      <c r="DV37" s="648"/>
      <c r="DW37" s="637">
        <v>3.2</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323526</v>
      </c>
      <c r="S38" s="635"/>
      <c r="T38" s="635"/>
      <c r="U38" s="635"/>
      <c r="V38" s="635"/>
      <c r="W38" s="635"/>
      <c r="X38" s="635"/>
      <c r="Y38" s="636"/>
      <c r="Z38" s="672">
        <v>10.199999999999999</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t="s">
        <v>122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126</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76891</v>
      </c>
      <c r="CS38" s="635"/>
      <c r="CT38" s="635"/>
      <c r="CU38" s="635"/>
      <c r="CV38" s="635"/>
      <c r="CW38" s="635"/>
      <c r="CX38" s="635"/>
      <c r="CY38" s="636"/>
      <c r="CZ38" s="637">
        <v>2.5</v>
      </c>
      <c r="DA38" s="649"/>
      <c r="DB38" s="649"/>
      <c r="DC38" s="650"/>
      <c r="DD38" s="640">
        <v>56850</v>
      </c>
      <c r="DE38" s="635"/>
      <c r="DF38" s="635"/>
      <c r="DG38" s="635"/>
      <c r="DH38" s="635"/>
      <c r="DI38" s="635"/>
      <c r="DJ38" s="635"/>
      <c r="DK38" s="636"/>
      <c r="DL38" s="640">
        <v>56842</v>
      </c>
      <c r="DM38" s="635"/>
      <c r="DN38" s="635"/>
      <c r="DO38" s="635"/>
      <c r="DP38" s="635"/>
      <c r="DQ38" s="635"/>
      <c r="DR38" s="635"/>
      <c r="DS38" s="635"/>
      <c r="DT38" s="635"/>
      <c r="DU38" s="635"/>
      <c r="DV38" s="636"/>
      <c r="DW38" s="637">
        <v>3.9</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166</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78121</v>
      </c>
      <c r="CS39" s="647"/>
      <c r="CT39" s="647"/>
      <c r="CU39" s="647"/>
      <c r="CV39" s="647"/>
      <c r="CW39" s="647"/>
      <c r="CX39" s="647"/>
      <c r="CY39" s="648"/>
      <c r="CZ39" s="637">
        <v>2.5</v>
      </c>
      <c r="DA39" s="649"/>
      <c r="DB39" s="649"/>
      <c r="DC39" s="650"/>
      <c r="DD39" s="640">
        <v>74784</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2826</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74</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77615</v>
      </c>
      <c r="CS40" s="635"/>
      <c r="CT40" s="635"/>
      <c r="CU40" s="635"/>
      <c r="CV40" s="635"/>
      <c r="CW40" s="635"/>
      <c r="CX40" s="635"/>
      <c r="CY40" s="636"/>
      <c r="CZ40" s="637">
        <v>2.5</v>
      </c>
      <c r="DA40" s="649"/>
      <c r="DB40" s="649"/>
      <c r="DC40" s="650"/>
      <c r="DD40" s="640">
        <v>52055</v>
      </c>
      <c r="DE40" s="635"/>
      <c r="DF40" s="635"/>
      <c r="DG40" s="635"/>
      <c r="DH40" s="635"/>
      <c r="DI40" s="635"/>
      <c r="DJ40" s="635"/>
      <c r="DK40" s="636"/>
      <c r="DL40" s="640">
        <v>51055</v>
      </c>
      <c r="DM40" s="635"/>
      <c r="DN40" s="635"/>
      <c r="DO40" s="635"/>
      <c r="DP40" s="635"/>
      <c r="DQ40" s="635"/>
      <c r="DR40" s="635"/>
      <c r="DS40" s="635"/>
      <c r="DT40" s="635"/>
      <c r="DU40" s="635"/>
      <c r="DV40" s="636"/>
      <c r="DW40" s="637">
        <v>3.5</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3160701</v>
      </c>
      <c r="S41" s="659"/>
      <c r="T41" s="659"/>
      <c r="U41" s="659"/>
      <c r="V41" s="659"/>
      <c r="W41" s="659"/>
      <c r="X41" s="659"/>
      <c r="Y41" s="662"/>
      <c r="Z41" s="663">
        <v>100</v>
      </c>
      <c r="AA41" s="663"/>
      <c r="AB41" s="663"/>
      <c r="AC41" s="663"/>
      <c r="AD41" s="664">
        <v>1458433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2407</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14</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7531</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378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704963</v>
      </c>
      <c r="CS42" s="647"/>
      <c r="CT42" s="647"/>
      <c r="CU42" s="647"/>
      <c r="CV42" s="647"/>
      <c r="CW42" s="647"/>
      <c r="CX42" s="647"/>
      <c r="CY42" s="648"/>
      <c r="CZ42" s="637">
        <v>22.9</v>
      </c>
      <c r="DA42" s="649"/>
      <c r="DB42" s="649"/>
      <c r="DC42" s="650"/>
      <c r="DD42" s="640">
        <v>110936</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704963</v>
      </c>
      <c r="CS44" s="635"/>
      <c r="CT44" s="635"/>
      <c r="CU44" s="635"/>
      <c r="CV44" s="635"/>
      <c r="CW44" s="635"/>
      <c r="CX44" s="635"/>
      <c r="CY44" s="636"/>
      <c r="CZ44" s="637">
        <v>22.9</v>
      </c>
      <c r="DA44" s="638"/>
      <c r="DB44" s="638"/>
      <c r="DC44" s="639"/>
      <c r="DD44" s="640">
        <v>110936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41850</v>
      </c>
      <c r="CS45" s="647"/>
      <c r="CT45" s="647"/>
      <c r="CU45" s="647"/>
      <c r="CV45" s="647"/>
      <c r="CW45" s="647"/>
      <c r="CX45" s="647"/>
      <c r="CY45" s="648"/>
      <c r="CZ45" s="637">
        <v>1.4</v>
      </c>
      <c r="DA45" s="649"/>
      <c r="DB45" s="649"/>
      <c r="DC45" s="650"/>
      <c r="DD45" s="640">
        <v>18167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652453</v>
      </c>
      <c r="CS46" s="635"/>
      <c r="CT46" s="635"/>
      <c r="CU46" s="635"/>
      <c r="CV46" s="635"/>
      <c r="CW46" s="635"/>
      <c r="CX46" s="635"/>
      <c r="CY46" s="636"/>
      <c r="CZ46" s="637">
        <v>21.2</v>
      </c>
      <c r="DA46" s="638"/>
      <c r="DB46" s="638"/>
      <c r="DC46" s="639"/>
      <c r="DD46" s="640">
        <v>85109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3073474</v>
      </c>
      <c r="CS49" s="619"/>
      <c r="CT49" s="619"/>
      <c r="CU49" s="619"/>
      <c r="CV49" s="619"/>
      <c r="CW49" s="619"/>
      <c r="CX49" s="619"/>
      <c r="CY49" s="620"/>
      <c r="CZ49" s="621">
        <v>100</v>
      </c>
      <c r="DA49" s="622"/>
      <c r="DB49" s="622"/>
      <c r="DC49" s="623"/>
      <c r="DD49" s="624">
        <v>1932529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gGBcEOw8ocNh0yb/9pPRiBKBtojT7lro0/BoIJyqvUcr/Dn6deT9cvp883G0CRc0SQPBbsf9lI9LTVwnRJaW+Q==" saltValue="BUhnsLnM34eK9gLgkGa7R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3057</v>
      </c>
      <c r="R7" s="1116"/>
      <c r="S7" s="1116"/>
      <c r="T7" s="1116"/>
      <c r="U7" s="1116"/>
      <c r="V7" s="1116">
        <v>2976</v>
      </c>
      <c r="W7" s="1116"/>
      <c r="X7" s="1116"/>
      <c r="Y7" s="1116"/>
      <c r="Z7" s="1116"/>
      <c r="AA7" s="1116">
        <v>81</v>
      </c>
      <c r="AB7" s="1116"/>
      <c r="AC7" s="1116"/>
      <c r="AD7" s="1116"/>
      <c r="AE7" s="1117"/>
      <c r="AF7" s="1118">
        <v>81</v>
      </c>
      <c r="AG7" s="1119"/>
      <c r="AH7" s="1119"/>
      <c r="AI7" s="1119"/>
      <c r="AJ7" s="1120"/>
      <c r="AK7" s="1121">
        <v>133</v>
      </c>
      <c r="AL7" s="1122"/>
      <c r="AM7" s="1122"/>
      <c r="AN7" s="1122"/>
      <c r="AO7" s="1122"/>
      <c r="AP7" s="1122">
        <v>1938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552</v>
      </c>
      <c r="BT7" s="1113"/>
      <c r="BU7" s="1113"/>
      <c r="BV7" s="1113"/>
      <c r="BW7" s="1113"/>
      <c r="BX7" s="1113"/>
      <c r="BY7" s="1113"/>
      <c r="BZ7" s="1113"/>
      <c r="CA7" s="1113"/>
      <c r="CB7" s="1113"/>
      <c r="CC7" s="1113"/>
      <c r="CD7" s="1113"/>
      <c r="CE7" s="1113"/>
      <c r="CF7" s="1113"/>
      <c r="CG7" s="1125"/>
      <c r="CH7" s="1109">
        <v>7</v>
      </c>
      <c r="CI7" s="1110"/>
      <c r="CJ7" s="1110"/>
      <c r="CK7" s="1110"/>
      <c r="CL7" s="1111"/>
      <c r="CM7" s="1109">
        <v>6</v>
      </c>
      <c r="CN7" s="1110"/>
      <c r="CO7" s="1110"/>
      <c r="CP7" s="1110"/>
      <c r="CQ7" s="1111"/>
      <c r="CR7" s="1109">
        <v>3</v>
      </c>
      <c r="CS7" s="1110"/>
      <c r="CT7" s="1110"/>
      <c r="CU7" s="1110"/>
      <c r="CV7" s="1111"/>
      <c r="CW7" s="1109">
        <v>14</v>
      </c>
      <c r="CX7" s="1110"/>
      <c r="CY7" s="1110"/>
      <c r="CZ7" s="1110"/>
      <c r="DA7" s="1111"/>
      <c r="DB7" s="1109" t="s">
        <v>545</v>
      </c>
      <c r="DC7" s="1110"/>
      <c r="DD7" s="1110"/>
      <c r="DE7" s="1110"/>
      <c r="DF7" s="1111"/>
      <c r="DG7" s="1109" t="s">
        <v>545</v>
      </c>
      <c r="DH7" s="1110"/>
      <c r="DI7" s="1110"/>
      <c r="DJ7" s="1110"/>
      <c r="DK7" s="1111"/>
      <c r="DL7" s="1109" t="s">
        <v>545</v>
      </c>
      <c r="DM7" s="1110"/>
      <c r="DN7" s="1110"/>
      <c r="DO7" s="1110"/>
      <c r="DP7" s="1111"/>
      <c r="DQ7" s="1109" t="s">
        <v>545</v>
      </c>
      <c r="DR7" s="1110"/>
      <c r="DS7" s="1110"/>
      <c r="DT7" s="1110"/>
      <c r="DU7" s="1111"/>
      <c r="DV7" s="1112"/>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58</v>
      </c>
      <c r="R8" s="1052"/>
      <c r="S8" s="1052"/>
      <c r="T8" s="1052"/>
      <c r="U8" s="1052"/>
      <c r="V8" s="1052">
        <v>55</v>
      </c>
      <c r="W8" s="1052"/>
      <c r="X8" s="1052"/>
      <c r="Y8" s="1052"/>
      <c r="Z8" s="1052"/>
      <c r="AA8" s="1052">
        <v>4</v>
      </c>
      <c r="AB8" s="1052"/>
      <c r="AC8" s="1052"/>
      <c r="AD8" s="1052"/>
      <c r="AE8" s="1053"/>
      <c r="AF8" s="1048">
        <v>4</v>
      </c>
      <c r="AG8" s="1049"/>
      <c r="AH8" s="1049"/>
      <c r="AI8" s="1049"/>
      <c r="AJ8" s="1050"/>
      <c r="AK8" s="1093">
        <v>13</v>
      </c>
      <c r="AL8" s="1094"/>
      <c r="AM8" s="1094"/>
      <c r="AN8" s="1094"/>
      <c r="AO8" s="1094"/>
      <c r="AP8" s="1094" t="s">
        <v>545</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t="s">
        <v>376</v>
      </c>
      <c r="C9" s="1044"/>
      <c r="D9" s="1044"/>
      <c r="E9" s="1044"/>
      <c r="F9" s="1044"/>
      <c r="G9" s="1044"/>
      <c r="H9" s="1044"/>
      <c r="I9" s="1044"/>
      <c r="J9" s="1044"/>
      <c r="K9" s="1044"/>
      <c r="L9" s="1044"/>
      <c r="M9" s="1044"/>
      <c r="N9" s="1044"/>
      <c r="O9" s="1044"/>
      <c r="P9" s="1045"/>
      <c r="Q9" s="1051">
        <v>106</v>
      </c>
      <c r="R9" s="1052"/>
      <c r="S9" s="1052"/>
      <c r="T9" s="1052"/>
      <c r="U9" s="1052"/>
      <c r="V9" s="1052">
        <v>103</v>
      </c>
      <c r="W9" s="1052"/>
      <c r="X9" s="1052"/>
      <c r="Y9" s="1052"/>
      <c r="Z9" s="1052"/>
      <c r="AA9" s="1052">
        <v>3</v>
      </c>
      <c r="AB9" s="1052"/>
      <c r="AC9" s="1052"/>
      <c r="AD9" s="1052"/>
      <c r="AE9" s="1053"/>
      <c r="AF9" s="1048">
        <v>3</v>
      </c>
      <c r="AG9" s="1049"/>
      <c r="AH9" s="1049"/>
      <c r="AI9" s="1049"/>
      <c r="AJ9" s="1050"/>
      <c r="AK9" s="1093">
        <v>48</v>
      </c>
      <c r="AL9" s="1094"/>
      <c r="AM9" s="1094"/>
      <c r="AN9" s="1094"/>
      <c r="AO9" s="1094"/>
      <c r="AP9" s="1094" t="s">
        <v>545</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378</v>
      </c>
      <c r="B23" s="950" t="s">
        <v>379</v>
      </c>
      <c r="C23" s="951"/>
      <c r="D23" s="951"/>
      <c r="E23" s="951"/>
      <c r="F23" s="951"/>
      <c r="G23" s="951"/>
      <c r="H23" s="951"/>
      <c r="I23" s="951"/>
      <c r="J23" s="951"/>
      <c r="K23" s="951"/>
      <c r="L23" s="951"/>
      <c r="M23" s="951"/>
      <c r="N23" s="951"/>
      <c r="O23" s="951"/>
      <c r="P23" s="961"/>
      <c r="Q23" s="1080">
        <v>3221</v>
      </c>
      <c r="R23" s="1074"/>
      <c r="S23" s="1074"/>
      <c r="T23" s="1074"/>
      <c r="U23" s="1074"/>
      <c r="V23" s="1074">
        <v>3134</v>
      </c>
      <c r="W23" s="1074"/>
      <c r="X23" s="1074"/>
      <c r="Y23" s="1074"/>
      <c r="Z23" s="1074"/>
      <c r="AA23" s="1074">
        <v>87</v>
      </c>
      <c r="AB23" s="1074"/>
      <c r="AC23" s="1074"/>
      <c r="AD23" s="1074"/>
      <c r="AE23" s="1081"/>
      <c r="AF23" s="1082">
        <v>87</v>
      </c>
      <c r="AG23" s="1074"/>
      <c r="AH23" s="1074"/>
      <c r="AI23" s="1074"/>
      <c r="AJ23" s="1083"/>
      <c r="AK23" s="1084"/>
      <c r="AL23" s="1085"/>
      <c r="AM23" s="1085"/>
      <c r="AN23" s="1085"/>
      <c r="AO23" s="1085"/>
      <c r="AP23" s="1074">
        <v>1938</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390</v>
      </c>
      <c r="C28" s="1061"/>
      <c r="D28" s="1061"/>
      <c r="E28" s="1061"/>
      <c r="F28" s="1061"/>
      <c r="G28" s="1061"/>
      <c r="H28" s="1061"/>
      <c r="I28" s="1061"/>
      <c r="J28" s="1061"/>
      <c r="K28" s="1061"/>
      <c r="L28" s="1061"/>
      <c r="M28" s="1061"/>
      <c r="N28" s="1061"/>
      <c r="O28" s="1061"/>
      <c r="P28" s="1062"/>
      <c r="Q28" s="1063">
        <v>109</v>
      </c>
      <c r="R28" s="1064"/>
      <c r="S28" s="1064"/>
      <c r="T28" s="1064"/>
      <c r="U28" s="1064"/>
      <c r="V28" s="1064">
        <v>103</v>
      </c>
      <c r="W28" s="1064"/>
      <c r="X28" s="1064"/>
      <c r="Y28" s="1064"/>
      <c r="Z28" s="1064"/>
      <c r="AA28" s="1064">
        <v>7</v>
      </c>
      <c r="AB28" s="1064"/>
      <c r="AC28" s="1064"/>
      <c r="AD28" s="1064"/>
      <c r="AE28" s="1065"/>
      <c r="AF28" s="1066">
        <v>7</v>
      </c>
      <c r="AG28" s="1064"/>
      <c r="AH28" s="1064"/>
      <c r="AI28" s="1064"/>
      <c r="AJ28" s="1067"/>
      <c r="AK28" s="1055">
        <v>14</v>
      </c>
      <c r="AL28" s="1056"/>
      <c r="AM28" s="1056"/>
      <c r="AN28" s="1056"/>
      <c r="AO28" s="1056"/>
      <c r="AP28" s="1056" t="s">
        <v>545</v>
      </c>
      <c r="AQ28" s="1056"/>
      <c r="AR28" s="1056"/>
      <c r="AS28" s="1056"/>
      <c r="AT28" s="1056"/>
      <c r="AU28" s="1056" t="s">
        <v>545</v>
      </c>
      <c r="AV28" s="1056"/>
      <c r="AW28" s="1056"/>
      <c r="AX28" s="1056"/>
      <c r="AY28" s="1056"/>
      <c r="AZ28" s="1057" t="s">
        <v>545</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391</v>
      </c>
      <c r="C29" s="1044"/>
      <c r="D29" s="1044"/>
      <c r="E29" s="1044"/>
      <c r="F29" s="1044"/>
      <c r="G29" s="1044"/>
      <c r="H29" s="1044"/>
      <c r="I29" s="1044"/>
      <c r="J29" s="1044"/>
      <c r="K29" s="1044"/>
      <c r="L29" s="1044"/>
      <c r="M29" s="1044"/>
      <c r="N29" s="1044"/>
      <c r="O29" s="1044"/>
      <c r="P29" s="1045"/>
      <c r="Q29" s="1051">
        <v>27</v>
      </c>
      <c r="R29" s="1052"/>
      <c r="S29" s="1052"/>
      <c r="T29" s="1052"/>
      <c r="U29" s="1052"/>
      <c r="V29" s="1052">
        <v>27</v>
      </c>
      <c r="W29" s="1052"/>
      <c r="X29" s="1052"/>
      <c r="Y29" s="1052"/>
      <c r="Z29" s="1052"/>
      <c r="AA29" s="1052">
        <v>0</v>
      </c>
      <c r="AB29" s="1052"/>
      <c r="AC29" s="1052"/>
      <c r="AD29" s="1052"/>
      <c r="AE29" s="1053"/>
      <c r="AF29" s="1048">
        <v>0</v>
      </c>
      <c r="AG29" s="1049"/>
      <c r="AH29" s="1049"/>
      <c r="AI29" s="1049"/>
      <c r="AJ29" s="1050"/>
      <c r="AK29" s="993">
        <v>8</v>
      </c>
      <c r="AL29" s="984"/>
      <c r="AM29" s="984"/>
      <c r="AN29" s="984"/>
      <c r="AO29" s="984"/>
      <c r="AP29" s="984" t="s">
        <v>545</v>
      </c>
      <c r="AQ29" s="984"/>
      <c r="AR29" s="984"/>
      <c r="AS29" s="984"/>
      <c r="AT29" s="984"/>
      <c r="AU29" s="984" t="s">
        <v>545</v>
      </c>
      <c r="AV29" s="984"/>
      <c r="AW29" s="984"/>
      <c r="AX29" s="984"/>
      <c r="AY29" s="984"/>
      <c r="AZ29" s="1054" t="s">
        <v>545</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392</v>
      </c>
      <c r="C30" s="1044"/>
      <c r="D30" s="1044"/>
      <c r="E30" s="1044"/>
      <c r="F30" s="1044"/>
      <c r="G30" s="1044"/>
      <c r="H30" s="1044"/>
      <c r="I30" s="1044"/>
      <c r="J30" s="1044"/>
      <c r="K30" s="1044"/>
      <c r="L30" s="1044"/>
      <c r="M30" s="1044"/>
      <c r="N30" s="1044"/>
      <c r="O30" s="1044"/>
      <c r="P30" s="1045"/>
      <c r="Q30" s="1051">
        <v>145</v>
      </c>
      <c r="R30" s="1052"/>
      <c r="S30" s="1052"/>
      <c r="T30" s="1052"/>
      <c r="U30" s="1052"/>
      <c r="V30" s="1052">
        <v>147</v>
      </c>
      <c r="W30" s="1052"/>
      <c r="X30" s="1052"/>
      <c r="Y30" s="1052"/>
      <c r="Z30" s="1052"/>
      <c r="AA30" s="1052">
        <v>-2</v>
      </c>
      <c r="AB30" s="1052"/>
      <c r="AC30" s="1052"/>
      <c r="AD30" s="1052"/>
      <c r="AE30" s="1053"/>
      <c r="AF30" s="1048">
        <v>36</v>
      </c>
      <c r="AG30" s="1049"/>
      <c r="AH30" s="1049"/>
      <c r="AI30" s="1049"/>
      <c r="AJ30" s="1050"/>
      <c r="AK30" s="993">
        <v>118</v>
      </c>
      <c r="AL30" s="984"/>
      <c r="AM30" s="984"/>
      <c r="AN30" s="984"/>
      <c r="AO30" s="984"/>
      <c r="AP30" s="984">
        <v>296</v>
      </c>
      <c r="AQ30" s="984"/>
      <c r="AR30" s="984"/>
      <c r="AS30" s="984"/>
      <c r="AT30" s="984"/>
      <c r="AU30" s="984">
        <v>189</v>
      </c>
      <c r="AV30" s="984"/>
      <c r="AW30" s="984"/>
      <c r="AX30" s="984"/>
      <c r="AY30" s="984"/>
      <c r="AZ30" s="1054" t="s">
        <v>545</v>
      </c>
      <c r="BA30" s="1054"/>
      <c r="BB30" s="1054"/>
      <c r="BC30" s="1054"/>
      <c r="BD30" s="1054"/>
      <c r="BE30" s="985" t="s">
        <v>393</v>
      </c>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c r="C31" s="1044"/>
      <c r="D31" s="1044"/>
      <c r="E31" s="1044"/>
      <c r="F31" s="1044"/>
      <c r="G31" s="1044"/>
      <c r="H31" s="1044"/>
      <c r="I31" s="1044"/>
      <c r="J31" s="1044"/>
      <c r="K31" s="1044"/>
      <c r="L31" s="1044"/>
      <c r="M31" s="1044"/>
      <c r="N31" s="1044"/>
      <c r="O31" s="1044"/>
      <c r="P31" s="1045"/>
      <c r="Q31" s="1051"/>
      <c r="R31" s="1052"/>
      <c r="S31" s="1052"/>
      <c r="T31" s="1052"/>
      <c r="U31" s="1052"/>
      <c r="V31" s="1052"/>
      <c r="W31" s="1052"/>
      <c r="X31" s="1052"/>
      <c r="Y31" s="1052"/>
      <c r="Z31" s="1052"/>
      <c r="AA31" s="1052"/>
      <c r="AB31" s="1052"/>
      <c r="AC31" s="1052"/>
      <c r="AD31" s="1052"/>
      <c r="AE31" s="1053"/>
      <c r="AF31" s="1048"/>
      <c r="AG31" s="1049"/>
      <c r="AH31" s="1049"/>
      <c r="AI31" s="1049"/>
      <c r="AJ31" s="1050"/>
      <c r="AK31" s="993"/>
      <c r="AL31" s="984"/>
      <c r="AM31" s="984"/>
      <c r="AN31" s="984"/>
      <c r="AO31" s="984"/>
      <c r="AP31" s="984"/>
      <c r="AQ31" s="984"/>
      <c r="AR31" s="984"/>
      <c r="AS31" s="984"/>
      <c r="AT31" s="984"/>
      <c r="AU31" s="984"/>
      <c r="AV31" s="984"/>
      <c r="AW31" s="984"/>
      <c r="AX31" s="984"/>
      <c r="AY31" s="984"/>
      <c r="AZ31" s="1054"/>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378</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43</v>
      </c>
      <c r="AG63" s="972"/>
      <c r="AH63" s="972"/>
      <c r="AI63" s="972"/>
      <c r="AJ63" s="1035"/>
      <c r="AK63" s="1036"/>
      <c r="AL63" s="976"/>
      <c r="AM63" s="976"/>
      <c r="AN63" s="976"/>
      <c r="AO63" s="976"/>
      <c r="AP63" s="972">
        <v>296</v>
      </c>
      <c r="AQ63" s="972"/>
      <c r="AR63" s="972"/>
      <c r="AS63" s="972"/>
      <c r="AT63" s="972"/>
      <c r="AU63" s="972">
        <v>189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398</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546</v>
      </c>
      <c r="C68" s="999"/>
      <c r="D68" s="999"/>
      <c r="E68" s="999"/>
      <c r="F68" s="999"/>
      <c r="G68" s="999"/>
      <c r="H68" s="999"/>
      <c r="I68" s="999"/>
      <c r="J68" s="999"/>
      <c r="K68" s="999"/>
      <c r="L68" s="999"/>
      <c r="M68" s="999"/>
      <c r="N68" s="999"/>
      <c r="O68" s="999"/>
      <c r="P68" s="1000"/>
      <c r="Q68" s="1001">
        <v>8102</v>
      </c>
      <c r="R68" s="995"/>
      <c r="S68" s="995"/>
      <c r="T68" s="995"/>
      <c r="U68" s="995"/>
      <c r="V68" s="995">
        <v>6206</v>
      </c>
      <c r="W68" s="995"/>
      <c r="X68" s="995"/>
      <c r="Y68" s="995"/>
      <c r="Z68" s="995"/>
      <c r="AA68" s="995">
        <v>1897</v>
      </c>
      <c r="AB68" s="995"/>
      <c r="AC68" s="995"/>
      <c r="AD68" s="995"/>
      <c r="AE68" s="995"/>
      <c r="AF68" s="995">
        <v>1897</v>
      </c>
      <c r="AG68" s="995"/>
      <c r="AH68" s="995"/>
      <c r="AI68" s="995"/>
      <c r="AJ68" s="995"/>
      <c r="AK68" s="995" t="s">
        <v>545</v>
      </c>
      <c r="AL68" s="995"/>
      <c r="AM68" s="995"/>
      <c r="AN68" s="995"/>
      <c r="AO68" s="995"/>
      <c r="AP68" s="995" t="s">
        <v>545</v>
      </c>
      <c r="AQ68" s="995"/>
      <c r="AR68" s="995"/>
      <c r="AS68" s="995"/>
      <c r="AT68" s="995"/>
      <c r="AU68" s="995" t="s">
        <v>545</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547</v>
      </c>
      <c r="C69" s="988"/>
      <c r="D69" s="988"/>
      <c r="E69" s="988"/>
      <c r="F69" s="988"/>
      <c r="G69" s="988"/>
      <c r="H69" s="988"/>
      <c r="I69" s="988"/>
      <c r="J69" s="988"/>
      <c r="K69" s="988"/>
      <c r="L69" s="988"/>
      <c r="M69" s="988"/>
      <c r="N69" s="988"/>
      <c r="O69" s="988"/>
      <c r="P69" s="989"/>
      <c r="Q69" s="990">
        <v>2653</v>
      </c>
      <c r="R69" s="984"/>
      <c r="S69" s="984"/>
      <c r="T69" s="984"/>
      <c r="U69" s="984"/>
      <c r="V69" s="984">
        <v>2392</v>
      </c>
      <c r="W69" s="984"/>
      <c r="X69" s="984"/>
      <c r="Y69" s="984"/>
      <c r="Z69" s="984"/>
      <c r="AA69" s="984">
        <v>261</v>
      </c>
      <c r="AB69" s="984"/>
      <c r="AC69" s="984"/>
      <c r="AD69" s="984"/>
      <c r="AE69" s="984"/>
      <c r="AF69" s="984">
        <v>261</v>
      </c>
      <c r="AG69" s="984"/>
      <c r="AH69" s="984"/>
      <c r="AI69" s="984"/>
      <c r="AJ69" s="984"/>
      <c r="AK69" s="984" t="s">
        <v>545</v>
      </c>
      <c r="AL69" s="984"/>
      <c r="AM69" s="984"/>
      <c r="AN69" s="984"/>
      <c r="AO69" s="984"/>
      <c r="AP69" s="984" t="s">
        <v>545</v>
      </c>
      <c r="AQ69" s="984"/>
      <c r="AR69" s="984"/>
      <c r="AS69" s="984"/>
      <c r="AT69" s="984"/>
      <c r="AU69" s="984" t="s">
        <v>545</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548</v>
      </c>
      <c r="C70" s="988"/>
      <c r="D70" s="988"/>
      <c r="E70" s="988"/>
      <c r="F70" s="988"/>
      <c r="G70" s="988"/>
      <c r="H70" s="988"/>
      <c r="I70" s="988"/>
      <c r="J70" s="988"/>
      <c r="K70" s="988"/>
      <c r="L70" s="988"/>
      <c r="M70" s="988"/>
      <c r="N70" s="988"/>
      <c r="O70" s="988"/>
      <c r="P70" s="989"/>
      <c r="Q70" s="990">
        <v>1047955</v>
      </c>
      <c r="R70" s="984"/>
      <c r="S70" s="984"/>
      <c r="T70" s="984"/>
      <c r="U70" s="984"/>
      <c r="V70" s="984">
        <v>1016638</v>
      </c>
      <c r="W70" s="984"/>
      <c r="X70" s="984"/>
      <c r="Y70" s="984"/>
      <c r="Z70" s="984"/>
      <c r="AA70" s="984">
        <v>31318</v>
      </c>
      <c r="AB70" s="984"/>
      <c r="AC70" s="984"/>
      <c r="AD70" s="984"/>
      <c r="AE70" s="984"/>
      <c r="AF70" s="984">
        <v>31318</v>
      </c>
      <c r="AG70" s="984"/>
      <c r="AH70" s="984"/>
      <c r="AI70" s="984"/>
      <c r="AJ70" s="984"/>
      <c r="AK70" s="984">
        <v>1</v>
      </c>
      <c r="AL70" s="984"/>
      <c r="AM70" s="984"/>
      <c r="AN70" s="984"/>
      <c r="AO70" s="984"/>
      <c r="AP70" s="984" t="s">
        <v>545</v>
      </c>
      <c r="AQ70" s="984"/>
      <c r="AR70" s="984"/>
      <c r="AS70" s="984"/>
      <c r="AT70" s="984"/>
      <c r="AU70" s="984" t="s">
        <v>545</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549</v>
      </c>
      <c r="C71" s="988"/>
      <c r="D71" s="988"/>
      <c r="E71" s="988"/>
      <c r="F71" s="988"/>
      <c r="G71" s="988"/>
      <c r="H71" s="988"/>
      <c r="I71" s="988"/>
      <c r="J71" s="988"/>
      <c r="K71" s="988"/>
      <c r="L71" s="988"/>
      <c r="M71" s="988"/>
      <c r="N71" s="988"/>
      <c r="O71" s="988"/>
      <c r="P71" s="989"/>
      <c r="Q71" s="990">
        <v>698</v>
      </c>
      <c r="R71" s="984"/>
      <c r="S71" s="984"/>
      <c r="T71" s="984"/>
      <c r="U71" s="984"/>
      <c r="V71" s="984">
        <v>664</v>
      </c>
      <c r="W71" s="984"/>
      <c r="X71" s="984"/>
      <c r="Y71" s="984"/>
      <c r="Z71" s="984"/>
      <c r="AA71" s="984">
        <v>35</v>
      </c>
      <c r="AB71" s="984"/>
      <c r="AC71" s="984"/>
      <c r="AD71" s="984"/>
      <c r="AE71" s="984"/>
      <c r="AF71" s="984">
        <v>23</v>
      </c>
      <c r="AG71" s="984"/>
      <c r="AH71" s="984"/>
      <c r="AI71" s="984"/>
      <c r="AJ71" s="984"/>
      <c r="AK71" s="984" t="s">
        <v>545</v>
      </c>
      <c r="AL71" s="984"/>
      <c r="AM71" s="984"/>
      <c r="AN71" s="984"/>
      <c r="AO71" s="984"/>
      <c r="AP71" s="984" t="s">
        <v>545</v>
      </c>
      <c r="AQ71" s="984"/>
      <c r="AR71" s="984"/>
      <c r="AS71" s="984"/>
      <c r="AT71" s="984"/>
      <c r="AU71" s="984" t="s">
        <v>545</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550</v>
      </c>
      <c r="C72" s="988"/>
      <c r="D72" s="988"/>
      <c r="E72" s="988"/>
      <c r="F72" s="988"/>
      <c r="G72" s="988"/>
      <c r="H72" s="988"/>
      <c r="I72" s="988"/>
      <c r="J72" s="988"/>
      <c r="K72" s="988"/>
      <c r="L72" s="988"/>
      <c r="M72" s="988"/>
      <c r="N72" s="988"/>
      <c r="O72" s="988"/>
      <c r="P72" s="989"/>
      <c r="Q72" s="990">
        <v>10312</v>
      </c>
      <c r="R72" s="984"/>
      <c r="S72" s="984"/>
      <c r="T72" s="984"/>
      <c r="U72" s="984"/>
      <c r="V72" s="984">
        <v>10083</v>
      </c>
      <c r="W72" s="984"/>
      <c r="X72" s="984"/>
      <c r="Y72" s="984"/>
      <c r="Z72" s="984"/>
      <c r="AA72" s="984">
        <v>229</v>
      </c>
      <c r="AB72" s="984"/>
      <c r="AC72" s="984"/>
      <c r="AD72" s="984"/>
      <c r="AE72" s="984"/>
      <c r="AF72" s="984">
        <v>229</v>
      </c>
      <c r="AG72" s="984"/>
      <c r="AH72" s="984"/>
      <c r="AI72" s="984"/>
      <c r="AJ72" s="984"/>
      <c r="AK72" s="984">
        <v>198</v>
      </c>
      <c r="AL72" s="984"/>
      <c r="AM72" s="984"/>
      <c r="AN72" s="984"/>
      <c r="AO72" s="984"/>
      <c r="AP72" s="984" t="s">
        <v>545</v>
      </c>
      <c r="AQ72" s="984"/>
      <c r="AR72" s="984"/>
      <c r="AS72" s="984"/>
      <c r="AT72" s="984"/>
      <c r="AU72" s="984" t="s">
        <v>545</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551</v>
      </c>
      <c r="C73" s="988"/>
      <c r="D73" s="988"/>
      <c r="E73" s="988"/>
      <c r="F73" s="988"/>
      <c r="G73" s="988"/>
      <c r="H73" s="988"/>
      <c r="I73" s="988"/>
      <c r="J73" s="988"/>
      <c r="K73" s="988"/>
      <c r="L73" s="988"/>
      <c r="M73" s="988"/>
      <c r="N73" s="988"/>
      <c r="O73" s="988"/>
      <c r="P73" s="989"/>
      <c r="Q73" s="990">
        <v>56622</v>
      </c>
      <c r="R73" s="984"/>
      <c r="S73" s="984"/>
      <c r="T73" s="984"/>
      <c r="U73" s="984"/>
      <c r="V73" s="984">
        <v>56259</v>
      </c>
      <c r="W73" s="984"/>
      <c r="X73" s="984"/>
      <c r="Y73" s="984"/>
      <c r="Z73" s="984"/>
      <c r="AA73" s="984">
        <v>363</v>
      </c>
      <c r="AB73" s="984"/>
      <c r="AC73" s="984"/>
      <c r="AD73" s="984"/>
      <c r="AE73" s="984"/>
      <c r="AF73" s="984">
        <v>363</v>
      </c>
      <c r="AG73" s="984"/>
      <c r="AH73" s="984"/>
      <c r="AI73" s="984"/>
      <c r="AJ73" s="984"/>
      <c r="AK73" s="984">
        <v>8856</v>
      </c>
      <c r="AL73" s="984"/>
      <c r="AM73" s="984"/>
      <c r="AN73" s="984"/>
      <c r="AO73" s="984"/>
      <c r="AP73" s="984" t="s">
        <v>545</v>
      </c>
      <c r="AQ73" s="984"/>
      <c r="AR73" s="984"/>
      <c r="AS73" s="984"/>
      <c r="AT73" s="984"/>
      <c r="AU73" s="984" t="s">
        <v>545</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378</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34091</v>
      </c>
      <c r="AG88" s="972"/>
      <c r="AH88" s="972"/>
      <c r="AI88" s="972"/>
      <c r="AJ88" s="972"/>
      <c r="AK88" s="976"/>
      <c r="AL88" s="976"/>
      <c r="AM88" s="976"/>
      <c r="AN88" s="976"/>
      <c r="AO88" s="976"/>
      <c r="AP88" s="972" t="s">
        <v>545</v>
      </c>
      <c r="AQ88" s="972"/>
      <c r="AR88" s="972"/>
      <c r="AS88" s="972"/>
      <c r="AT88" s="972"/>
      <c r="AU88" s="972" t="s">
        <v>545</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3</v>
      </c>
      <c r="CS102" s="966"/>
      <c r="CT102" s="966"/>
      <c r="CU102" s="966"/>
      <c r="CV102" s="967"/>
      <c r="CW102" s="965">
        <v>14</v>
      </c>
      <c r="CX102" s="966"/>
      <c r="CY102" s="966"/>
      <c r="CZ102" s="966"/>
      <c r="DA102" s="967"/>
      <c r="DB102" s="965" t="s">
        <v>545</v>
      </c>
      <c r="DC102" s="966"/>
      <c r="DD102" s="966"/>
      <c r="DE102" s="966"/>
      <c r="DF102" s="967"/>
      <c r="DG102" s="965" t="s">
        <v>545</v>
      </c>
      <c r="DH102" s="966"/>
      <c r="DI102" s="966"/>
      <c r="DJ102" s="966"/>
      <c r="DK102" s="967"/>
      <c r="DL102" s="965" t="s">
        <v>545</v>
      </c>
      <c r="DM102" s="966"/>
      <c r="DN102" s="966"/>
      <c r="DO102" s="966"/>
      <c r="DP102" s="967"/>
      <c r="DQ102" s="965" t="s">
        <v>545</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260097</v>
      </c>
      <c r="AB110" s="902"/>
      <c r="AC110" s="902"/>
      <c r="AD110" s="902"/>
      <c r="AE110" s="903"/>
      <c r="AF110" s="904">
        <v>255963</v>
      </c>
      <c r="AG110" s="902"/>
      <c r="AH110" s="902"/>
      <c r="AI110" s="902"/>
      <c r="AJ110" s="903"/>
      <c r="AK110" s="904">
        <v>253295</v>
      </c>
      <c r="AL110" s="902"/>
      <c r="AM110" s="902"/>
      <c r="AN110" s="902"/>
      <c r="AO110" s="903"/>
      <c r="AP110" s="905">
        <v>21.4</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1960434</v>
      </c>
      <c r="BR110" s="855"/>
      <c r="BS110" s="855"/>
      <c r="BT110" s="855"/>
      <c r="BU110" s="855"/>
      <c r="BV110" s="855">
        <v>1862774</v>
      </c>
      <c r="BW110" s="855"/>
      <c r="BX110" s="855"/>
      <c r="BY110" s="855"/>
      <c r="BZ110" s="855"/>
      <c r="CA110" s="855">
        <v>1937622</v>
      </c>
      <c r="CB110" s="855"/>
      <c r="CC110" s="855"/>
      <c r="CD110" s="855"/>
      <c r="CE110" s="855"/>
      <c r="CF110" s="879">
        <v>163.5</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295253</v>
      </c>
      <c r="BR112" s="830"/>
      <c r="BS112" s="830"/>
      <c r="BT112" s="830"/>
      <c r="BU112" s="830"/>
      <c r="BV112" s="830">
        <v>287729</v>
      </c>
      <c r="BW112" s="830"/>
      <c r="BX112" s="830"/>
      <c r="BY112" s="830"/>
      <c r="BZ112" s="830"/>
      <c r="CA112" s="830">
        <v>189339</v>
      </c>
      <c r="CB112" s="830"/>
      <c r="CC112" s="830"/>
      <c r="CD112" s="830"/>
      <c r="CE112" s="830"/>
      <c r="CF112" s="888">
        <v>16</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37512</v>
      </c>
      <c r="AB113" s="932"/>
      <c r="AC113" s="932"/>
      <c r="AD113" s="932"/>
      <c r="AE113" s="933"/>
      <c r="AF113" s="934">
        <v>43268</v>
      </c>
      <c r="AG113" s="932"/>
      <c r="AH113" s="932"/>
      <c r="AI113" s="932"/>
      <c r="AJ113" s="933"/>
      <c r="AK113" s="934">
        <v>44540</v>
      </c>
      <c r="AL113" s="932"/>
      <c r="AM113" s="932"/>
      <c r="AN113" s="932"/>
      <c r="AO113" s="933"/>
      <c r="AP113" s="935">
        <v>3.8</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487428</v>
      </c>
      <c r="BR114" s="830"/>
      <c r="BS114" s="830"/>
      <c r="BT114" s="830"/>
      <c r="BU114" s="830"/>
      <c r="BV114" s="830">
        <v>295115</v>
      </c>
      <c r="BW114" s="830"/>
      <c r="BX114" s="830"/>
      <c r="BY114" s="830"/>
      <c r="BZ114" s="830"/>
      <c r="CA114" s="830">
        <v>215034</v>
      </c>
      <c r="CB114" s="830"/>
      <c r="CC114" s="830"/>
      <c r="CD114" s="830"/>
      <c r="CE114" s="830"/>
      <c r="CF114" s="888">
        <v>18.100000000000001</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296</v>
      </c>
      <c r="AB116" s="793"/>
      <c r="AC116" s="793"/>
      <c r="AD116" s="793"/>
      <c r="AE116" s="794"/>
      <c r="AF116" s="795">
        <v>414</v>
      </c>
      <c r="AG116" s="793"/>
      <c r="AH116" s="793"/>
      <c r="AI116" s="793"/>
      <c r="AJ116" s="794"/>
      <c r="AK116" s="795">
        <v>500</v>
      </c>
      <c r="AL116" s="793"/>
      <c r="AM116" s="793"/>
      <c r="AN116" s="793"/>
      <c r="AO116" s="794"/>
      <c r="AP116" s="837">
        <v>0</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297905</v>
      </c>
      <c r="AB117" s="916"/>
      <c r="AC117" s="916"/>
      <c r="AD117" s="916"/>
      <c r="AE117" s="917"/>
      <c r="AF117" s="918">
        <v>299645</v>
      </c>
      <c r="AG117" s="916"/>
      <c r="AH117" s="916"/>
      <c r="AI117" s="916"/>
      <c r="AJ117" s="917"/>
      <c r="AK117" s="918">
        <v>298335</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440</v>
      </c>
      <c r="BP119" s="891"/>
      <c r="BQ119" s="892">
        <v>2743115</v>
      </c>
      <c r="BR119" s="858"/>
      <c r="BS119" s="858"/>
      <c r="BT119" s="858"/>
      <c r="BU119" s="858"/>
      <c r="BV119" s="858">
        <v>2445618</v>
      </c>
      <c r="BW119" s="858"/>
      <c r="BX119" s="858"/>
      <c r="BY119" s="858"/>
      <c r="BZ119" s="858"/>
      <c r="CA119" s="858">
        <v>2341995</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2039399</v>
      </c>
      <c r="BR120" s="855"/>
      <c r="BS120" s="855"/>
      <c r="BT120" s="855"/>
      <c r="BU120" s="855"/>
      <c r="BV120" s="855">
        <v>1983508</v>
      </c>
      <c r="BW120" s="855"/>
      <c r="BX120" s="855"/>
      <c r="BY120" s="855"/>
      <c r="BZ120" s="855"/>
      <c r="CA120" s="855">
        <v>1683469</v>
      </c>
      <c r="CB120" s="855"/>
      <c r="CC120" s="855"/>
      <c r="CD120" s="855"/>
      <c r="CE120" s="855"/>
      <c r="CF120" s="879">
        <v>142.1</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287729</v>
      </c>
      <c r="DM120" s="855"/>
      <c r="DN120" s="855"/>
      <c r="DO120" s="855"/>
      <c r="DP120" s="855"/>
      <c r="DQ120" s="855">
        <v>189339</v>
      </c>
      <c r="DR120" s="855"/>
      <c r="DS120" s="855"/>
      <c r="DT120" s="855"/>
      <c r="DU120" s="855"/>
      <c r="DV120" s="856">
        <v>16</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1691177</v>
      </c>
      <c r="BR122" s="858"/>
      <c r="BS122" s="858"/>
      <c r="BT122" s="858"/>
      <c r="BU122" s="858"/>
      <c r="BV122" s="858">
        <v>1819244</v>
      </c>
      <c r="BW122" s="858"/>
      <c r="BX122" s="858"/>
      <c r="BY122" s="858"/>
      <c r="BZ122" s="858"/>
      <c r="CA122" s="858">
        <v>1620686</v>
      </c>
      <c r="CB122" s="858"/>
      <c r="CC122" s="858"/>
      <c r="CD122" s="858"/>
      <c r="CE122" s="858"/>
      <c r="CF122" s="859">
        <v>136.80000000000001</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448</v>
      </c>
      <c r="BP123" s="891"/>
      <c r="BQ123" s="845">
        <v>3730576</v>
      </c>
      <c r="BR123" s="846"/>
      <c r="BS123" s="846"/>
      <c r="BT123" s="846"/>
      <c r="BU123" s="846"/>
      <c r="BV123" s="846">
        <v>3802752</v>
      </c>
      <c r="BW123" s="846"/>
      <c r="BX123" s="846"/>
      <c r="BY123" s="846"/>
      <c r="BZ123" s="846"/>
      <c r="CA123" s="846">
        <v>3304155</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v>295254</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34</v>
      </c>
      <c r="AB128" s="814"/>
      <c r="AC128" s="814"/>
      <c r="AD128" s="814"/>
      <c r="AE128" s="815"/>
      <c r="AF128" s="816">
        <v>34</v>
      </c>
      <c r="AG128" s="814"/>
      <c r="AH128" s="814"/>
      <c r="AI128" s="814"/>
      <c r="AJ128" s="815"/>
      <c r="AK128" s="816">
        <v>34</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1363985</v>
      </c>
      <c r="AB129" s="793"/>
      <c r="AC129" s="793"/>
      <c r="AD129" s="793"/>
      <c r="AE129" s="794"/>
      <c r="AF129" s="795">
        <v>1355037</v>
      </c>
      <c r="AG129" s="793"/>
      <c r="AH129" s="793"/>
      <c r="AI129" s="793"/>
      <c r="AJ129" s="794"/>
      <c r="AK129" s="795">
        <v>1389077</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209213</v>
      </c>
      <c r="AB130" s="793"/>
      <c r="AC130" s="793"/>
      <c r="AD130" s="793"/>
      <c r="AE130" s="794"/>
      <c r="AF130" s="795">
        <v>208165</v>
      </c>
      <c r="AG130" s="793"/>
      <c r="AH130" s="793"/>
      <c r="AI130" s="793"/>
      <c r="AJ130" s="794"/>
      <c r="AK130" s="795">
        <v>204218</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7.8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1154772</v>
      </c>
      <c r="AB131" s="777"/>
      <c r="AC131" s="777"/>
      <c r="AD131" s="777"/>
      <c r="AE131" s="778"/>
      <c r="AF131" s="779">
        <v>1146872</v>
      </c>
      <c r="AG131" s="777"/>
      <c r="AH131" s="777"/>
      <c r="AI131" s="777"/>
      <c r="AJ131" s="778"/>
      <c r="AK131" s="779">
        <v>1184859</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7.6775328810000003</v>
      </c>
      <c r="AB132" s="758"/>
      <c r="AC132" s="758"/>
      <c r="AD132" s="758"/>
      <c r="AE132" s="759"/>
      <c r="AF132" s="760">
        <v>7.9735140449999999</v>
      </c>
      <c r="AG132" s="758"/>
      <c r="AH132" s="758"/>
      <c r="AI132" s="758"/>
      <c r="AJ132" s="759"/>
      <c r="AK132" s="760">
        <v>7.9404384830000003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7.3</v>
      </c>
      <c r="AB133" s="737"/>
      <c r="AC133" s="737"/>
      <c r="AD133" s="737"/>
      <c r="AE133" s="738"/>
      <c r="AF133" s="736">
        <v>7.5</v>
      </c>
      <c r="AG133" s="737"/>
      <c r="AH133" s="737"/>
      <c r="AI133" s="737"/>
      <c r="AJ133" s="738"/>
      <c r="AK133" s="736">
        <v>7.8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mh34NmJnOeTCFd8150Wpl7sN/CaCdVMsO46FpdSc1rXwhlVYy7Il9y49EYO3FiptFGnuxt1GTFN69Kubh3nyA==" saltValue="l0yWUQfcfwlb4cgXhfHlJ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7t5b1YDr+hY2YELVK+K0NzhMmyJhDPWw54FFMxjq55d9Q0vad73xJDc7Fbn7WiyfLSqA/e7/5OejPjTFAMuVA==" saltValue="428Cx5Fyf5a62N8SI/W2r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o7uZeH2D2j4oKzrEPBRjMhH6q84p29oX062tX6eVd2SKEY6XM109tu+jzbvHsCKlA6mmuYsAXzP8GGRZkdK+A==" saltValue="bZU04LnjxmcnUB5MBW44+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2" x14ac:dyDescent="0.2">
      <c r="A8" s="247"/>
      <c r="AK8" s="256"/>
      <c r="AL8" s="257"/>
      <c r="AM8" s="257"/>
      <c r="AN8" s="258"/>
      <c r="AO8" s="1132"/>
      <c r="AP8" s="259" t="s">
        <v>479</v>
      </c>
      <c r="AQ8" s="260" t="s">
        <v>480</v>
      </c>
      <c r="AR8" s="261" t="s">
        <v>481</v>
      </c>
    </row>
    <row r="9" spans="1:46" ht="13.2" x14ac:dyDescent="0.2">
      <c r="A9" s="247"/>
      <c r="AK9" s="1143" t="s">
        <v>482</v>
      </c>
      <c r="AL9" s="1144"/>
      <c r="AM9" s="1144"/>
      <c r="AN9" s="1145"/>
      <c r="AO9" s="262">
        <v>539880</v>
      </c>
      <c r="AP9" s="262">
        <v>581141</v>
      </c>
      <c r="AQ9" s="263">
        <v>289558</v>
      </c>
      <c r="AR9" s="264">
        <v>100.7</v>
      </c>
    </row>
    <row r="10" spans="1:46" ht="13.5" customHeight="1" x14ac:dyDescent="0.2">
      <c r="A10" s="247"/>
      <c r="AK10" s="1143" t="s">
        <v>483</v>
      </c>
      <c r="AL10" s="1144"/>
      <c r="AM10" s="1144"/>
      <c r="AN10" s="1145"/>
      <c r="AO10" s="265">
        <v>11672</v>
      </c>
      <c r="AP10" s="265">
        <v>12564</v>
      </c>
      <c r="AQ10" s="266">
        <v>31838</v>
      </c>
      <c r="AR10" s="267">
        <v>-60.5</v>
      </c>
    </row>
    <row r="11" spans="1:46" ht="13.5" customHeight="1" x14ac:dyDescent="0.2">
      <c r="A11" s="247"/>
      <c r="AK11" s="1143" t="s">
        <v>484</v>
      </c>
      <c r="AL11" s="1144"/>
      <c r="AM11" s="1144"/>
      <c r="AN11" s="1145"/>
      <c r="AO11" s="265" t="s">
        <v>485</v>
      </c>
      <c r="AP11" s="265" t="s">
        <v>485</v>
      </c>
      <c r="AQ11" s="266">
        <v>5309</v>
      </c>
      <c r="AR11" s="267" t="s">
        <v>485</v>
      </c>
    </row>
    <row r="12" spans="1:46" ht="13.5" customHeight="1" x14ac:dyDescent="0.2">
      <c r="A12" s="247"/>
      <c r="AK12" s="1143" t="s">
        <v>486</v>
      </c>
      <c r="AL12" s="1144"/>
      <c r="AM12" s="1144"/>
      <c r="AN12" s="1145"/>
      <c r="AO12" s="265" t="s">
        <v>485</v>
      </c>
      <c r="AP12" s="265" t="s">
        <v>485</v>
      </c>
      <c r="AQ12" s="266" t="s">
        <v>485</v>
      </c>
      <c r="AR12" s="267" t="s">
        <v>485</v>
      </c>
    </row>
    <row r="13" spans="1:46" ht="13.5" customHeight="1" x14ac:dyDescent="0.2">
      <c r="A13" s="247"/>
      <c r="AK13" s="1143" t="s">
        <v>487</v>
      </c>
      <c r="AL13" s="1144"/>
      <c r="AM13" s="1144"/>
      <c r="AN13" s="1145"/>
      <c r="AO13" s="265" t="s">
        <v>485</v>
      </c>
      <c r="AP13" s="265" t="s">
        <v>485</v>
      </c>
      <c r="AQ13" s="266">
        <v>8195</v>
      </c>
      <c r="AR13" s="267" t="s">
        <v>485</v>
      </c>
    </row>
    <row r="14" spans="1:46" ht="13.5" customHeight="1" x14ac:dyDescent="0.2">
      <c r="A14" s="247"/>
      <c r="AK14" s="1143" t="s">
        <v>488</v>
      </c>
      <c r="AL14" s="1144"/>
      <c r="AM14" s="1144"/>
      <c r="AN14" s="1145"/>
      <c r="AO14" s="265" t="s">
        <v>485</v>
      </c>
      <c r="AP14" s="265" t="s">
        <v>485</v>
      </c>
      <c r="AQ14" s="266">
        <v>5752</v>
      </c>
      <c r="AR14" s="267" t="s">
        <v>485</v>
      </c>
    </row>
    <row r="15" spans="1:46" ht="13.5" customHeight="1" x14ac:dyDescent="0.2">
      <c r="A15" s="247"/>
      <c r="AK15" s="1146" t="s">
        <v>489</v>
      </c>
      <c r="AL15" s="1147"/>
      <c r="AM15" s="1147"/>
      <c r="AN15" s="1148"/>
      <c r="AO15" s="265">
        <v>-37583</v>
      </c>
      <c r="AP15" s="265">
        <v>-40455</v>
      </c>
      <c r="AQ15" s="266">
        <v>-17150</v>
      </c>
      <c r="AR15" s="267">
        <v>135.9</v>
      </c>
    </row>
    <row r="16" spans="1:46" ht="13.2" x14ac:dyDescent="0.2">
      <c r="A16" s="247"/>
      <c r="AK16" s="1146" t="s">
        <v>177</v>
      </c>
      <c r="AL16" s="1147"/>
      <c r="AM16" s="1147"/>
      <c r="AN16" s="1148"/>
      <c r="AO16" s="265">
        <v>513969</v>
      </c>
      <c r="AP16" s="265">
        <v>553250</v>
      </c>
      <c r="AQ16" s="266">
        <v>323504</v>
      </c>
      <c r="AR16" s="267">
        <v>71</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49" t="s">
        <v>494</v>
      </c>
      <c r="AL21" s="1150"/>
      <c r="AM21" s="1150"/>
      <c r="AN21" s="1151"/>
      <c r="AO21" s="277">
        <v>51.67</v>
      </c>
      <c r="AP21" s="278">
        <v>26.26</v>
      </c>
      <c r="AQ21" s="279">
        <v>25.41</v>
      </c>
      <c r="AS21" s="280"/>
      <c r="AT21" s="276"/>
    </row>
    <row r="22" spans="1:46" s="248" customFormat="1" ht="13.2" x14ac:dyDescent="0.2">
      <c r="A22" s="276"/>
      <c r="AK22" s="1149" t="s">
        <v>495</v>
      </c>
      <c r="AL22" s="1150"/>
      <c r="AM22" s="1150"/>
      <c r="AN22" s="1151"/>
      <c r="AO22" s="281">
        <v>94.9</v>
      </c>
      <c r="AP22" s="282">
        <v>94.5</v>
      </c>
      <c r="AQ22" s="283">
        <v>0.4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2"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253295</v>
      </c>
      <c r="AP32" s="291">
        <v>272653</v>
      </c>
      <c r="AQ32" s="292">
        <v>167749</v>
      </c>
      <c r="AR32" s="293">
        <v>62.5</v>
      </c>
    </row>
    <row r="33" spans="1:46" ht="13.5" customHeight="1" x14ac:dyDescent="0.2">
      <c r="A33" s="247"/>
      <c r="AK33" s="1133" t="s">
        <v>500</v>
      </c>
      <c r="AL33" s="1134"/>
      <c r="AM33" s="1134"/>
      <c r="AN33" s="1135"/>
      <c r="AO33" s="291" t="s">
        <v>485</v>
      </c>
      <c r="AP33" s="291" t="s">
        <v>485</v>
      </c>
      <c r="AQ33" s="292" t="s">
        <v>485</v>
      </c>
      <c r="AR33" s="293" t="s">
        <v>485</v>
      </c>
    </row>
    <row r="34" spans="1:46" ht="27" customHeight="1" x14ac:dyDescent="0.2">
      <c r="A34" s="247"/>
      <c r="AK34" s="1133" t="s">
        <v>501</v>
      </c>
      <c r="AL34" s="1134"/>
      <c r="AM34" s="1134"/>
      <c r="AN34" s="1135"/>
      <c r="AO34" s="291" t="s">
        <v>485</v>
      </c>
      <c r="AP34" s="291" t="s">
        <v>485</v>
      </c>
      <c r="AQ34" s="292" t="s">
        <v>485</v>
      </c>
      <c r="AR34" s="293" t="s">
        <v>485</v>
      </c>
    </row>
    <row r="35" spans="1:46" ht="27" customHeight="1" x14ac:dyDescent="0.2">
      <c r="A35" s="247"/>
      <c r="AK35" s="1133" t="s">
        <v>502</v>
      </c>
      <c r="AL35" s="1134"/>
      <c r="AM35" s="1134"/>
      <c r="AN35" s="1135"/>
      <c r="AO35" s="291">
        <v>44540</v>
      </c>
      <c r="AP35" s="291">
        <v>47944</v>
      </c>
      <c r="AQ35" s="292">
        <v>32778</v>
      </c>
      <c r="AR35" s="293">
        <v>46.3</v>
      </c>
    </row>
    <row r="36" spans="1:46" ht="27" customHeight="1" x14ac:dyDescent="0.2">
      <c r="A36" s="247"/>
      <c r="AK36" s="1133" t="s">
        <v>503</v>
      </c>
      <c r="AL36" s="1134"/>
      <c r="AM36" s="1134"/>
      <c r="AN36" s="1135"/>
      <c r="AO36" s="291" t="s">
        <v>485</v>
      </c>
      <c r="AP36" s="291" t="s">
        <v>485</v>
      </c>
      <c r="AQ36" s="292">
        <v>4535</v>
      </c>
      <c r="AR36" s="293" t="s">
        <v>485</v>
      </c>
    </row>
    <row r="37" spans="1:46" ht="13.5" customHeight="1" x14ac:dyDescent="0.2">
      <c r="A37" s="247"/>
      <c r="AK37" s="1133" t="s">
        <v>504</v>
      </c>
      <c r="AL37" s="1134"/>
      <c r="AM37" s="1134"/>
      <c r="AN37" s="1135"/>
      <c r="AO37" s="291" t="s">
        <v>485</v>
      </c>
      <c r="AP37" s="291" t="s">
        <v>485</v>
      </c>
      <c r="AQ37" s="292">
        <v>1146</v>
      </c>
      <c r="AR37" s="293" t="s">
        <v>485</v>
      </c>
    </row>
    <row r="38" spans="1:46" ht="27" customHeight="1" x14ac:dyDescent="0.2">
      <c r="A38" s="247"/>
      <c r="AK38" s="1136" t="s">
        <v>505</v>
      </c>
      <c r="AL38" s="1137"/>
      <c r="AM38" s="1137"/>
      <c r="AN38" s="1138"/>
      <c r="AO38" s="294">
        <v>500</v>
      </c>
      <c r="AP38" s="294">
        <v>538</v>
      </c>
      <c r="AQ38" s="295">
        <v>37</v>
      </c>
      <c r="AR38" s="283">
        <v>1354.1</v>
      </c>
      <c r="AS38" s="290"/>
    </row>
    <row r="39" spans="1:46" ht="13.2" x14ac:dyDescent="0.2">
      <c r="A39" s="247"/>
      <c r="AK39" s="1136" t="s">
        <v>506</v>
      </c>
      <c r="AL39" s="1137"/>
      <c r="AM39" s="1137"/>
      <c r="AN39" s="1138"/>
      <c r="AO39" s="291">
        <v>-34</v>
      </c>
      <c r="AP39" s="291">
        <v>-37</v>
      </c>
      <c r="AQ39" s="292">
        <v>-7395</v>
      </c>
      <c r="AR39" s="293">
        <v>-99.5</v>
      </c>
      <c r="AS39" s="290"/>
    </row>
    <row r="40" spans="1:46" ht="27" customHeight="1" x14ac:dyDescent="0.2">
      <c r="A40" s="247"/>
      <c r="AK40" s="1133" t="s">
        <v>507</v>
      </c>
      <c r="AL40" s="1134"/>
      <c r="AM40" s="1134"/>
      <c r="AN40" s="1135"/>
      <c r="AO40" s="291">
        <v>-204218</v>
      </c>
      <c r="AP40" s="291">
        <v>-219826</v>
      </c>
      <c r="AQ40" s="292">
        <v>-144519</v>
      </c>
      <c r="AR40" s="293">
        <v>52.1</v>
      </c>
      <c r="AS40" s="290"/>
    </row>
    <row r="41" spans="1:46" ht="13.2" x14ac:dyDescent="0.2">
      <c r="A41" s="247"/>
      <c r="AK41" s="1139" t="s">
        <v>287</v>
      </c>
      <c r="AL41" s="1140"/>
      <c r="AM41" s="1140"/>
      <c r="AN41" s="1141"/>
      <c r="AO41" s="291">
        <v>94083</v>
      </c>
      <c r="AP41" s="291">
        <v>101273</v>
      </c>
      <c r="AQ41" s="292">
        <v>54333</v>
      </c>
      <c r="AR41" s="293">
        <v>86.4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2" x14ac:dyDescent="0.2">
      <c r="A50" s="247"/>
      <c r="AK50" s="305"/>
      <c r="AL50" s="306"/>
      <c r="AM50" s="1127"/>
      <c r="AN50" s="307" t="s">
        <v>511</v>
      </c>
      <c r="AO50" s="308" t="s">
        <v>512</v>
      </c>
      <c r="AP50" s="309" t="s">
        <v>513</v>
      </c>
      <c r="AQ50" s="310" t="s">
        <v>514</v>
      </c>
      <c r="AR50" s="311" t="s">
        <v>515</v>
      </c>
    </row>
    <row r="51" spans="1:44" ht="13.2" x14ac:dyDescent="0.2">
      <c r="A51" s="247"/>
      <c r="AK51" s="303" t="s">
        <v>516</v>
      </c>
      <c r="AL51" s="304"/>
      <c r="AM51" s="312">
        <v>222646</v>
      </c>
      <c r="AN51" s="313">
        <v>210640</v>
      </c>
      <c r="AO51" s="314">
        <v>-19.3</v>
      </c>
      <c r="AP51" s="315">
        <v>332350</v>
      </c>
      <c r="AQ51" s="316">
        <v>4.9000000000000004</v>
      </c>
      <c r="AR51" s="317">
        <v>-24.2</v>
      </c>
    </row>
    <row r="52" spans="1:44" ht="13.2" x14ac:dyDescent="0.2">
      <c r="A52" s="247"/>
      <c r="AK52" s="318"/>
      <c r="AL52" s="319" t="s">
        <v>517</v>
      </c>
      <c r="AM52" s="320">
        <v>177949</v>
      </c>
      <c r="AN52" s="321">
        <v>168353</v>
      </c>
      <c r="AO52" s="322">
        <v>-2.1</v>
      </c>
      <c r="AP52" s="323">
        <v>200453</v>
      </c>
      <c r="AQ52" s="324">
        <v>0.7</v>
      </c>
      <c r="AR52" s="325">
        <v>-2.8</v>
      </c>
    </row>
    <row r="53" spans="1:44" ht="13.2" x14ac:dyDescent="0.2">
      <c r="A53" s="247"/>
      <c r="AK53" s="303" t="s">
        <v>518</v>
      </c>
      <c r="AL53" s="304"/>
      <c r="AM53" s="312">
        <v>353853</v>
      </c>
      <c r="AN53" s="313">
        <v>343547</v>
      </c>
      <c r="AO53" s="314">
        <v>63.1</v>
      </c>
      <c r="AP53" s="315">
        <v>362690</v>
      </c>
      <c r="AQ53" s="316">
        <v>9.1</v>
      </c>
      <c r="AR53" s="317">
        <v>54</v>
      </c>
    </row>
    <row r="54" spans="1:44" ht="13.2" x14ac:dyDescent="0.2">
      <c r="A54" s="247"/>
      <c r="AK54" s="318"/>
      <c r="AL54" s="319" t="s">
        <v>517</v>
      </c>
      <c r="AM54" s="320">
        <v>285393</v>
      </c>
      <c r="AN54" s="321">
        <v>277081</v>
      </c>
      <c r="AO54" s="322">
        <v>64.599999999999994</v>
      </c>
      <c r="AP54" s="323">
        <v>172580</v>
      </c>
      <c r="AQ54" s="324">
        <v>-13.9</v>
      </c>
      <c r="AR54" s="325">
        <v>78.5</v>
      </c>
    </row>
    <row r="55" spans="1:44" ht="13.2" x14ac:dyDescent="0.2">
      <c r="A55" s="247"/>
      <c r="AK55" s="303" t="s">
        <v>519</v>
      </c>
      <c r="AL55" s="304"/>
      <c r="AM55" s="312">
        <v>318577</v>
      </c>
      <c r="AN55" s="313">
        <v>322773</v>
      </c>
      <c r="AO55" s="314">
        <v>-6</v>
      </c>
      <c r="AP55" s="315">
        <v>296093</v>
      </c>
      <c r="AQ55" s="316">
        <v>-18.399999999999999</v>
      </c>
      <c r="AR55" s="317">
        <v>12.4</v>
      </c>
    </row>
    <row r="56" spans="1:44" ht="13.2" x14ac:dyDescent="0.2">
      <c r="A56" s="247"/>
      <c r="AK56" s="318"/>
      <c r="AL56" s="319" t="s">
        <v>517</v>
      </c>
      <c r="AM56" s="320">
        <v>284302</v>
      </c>
      <c r="AN56" s="321">
        <v>288047</v>
      </c>
      <c r="AO56" s="322">
        <v>4</v>
      </c>
      <c r="AP56" s="323">
        <v>140545</v>
      </c>
      <c r="AQ56" s="324">
        <v>-18.600000000000001</v>
      </c>
      <c r="AR56" s="325">
        <v>22.6</v>
      </c>
    </row>
    <row r="57" spans="1:44" ht="13.2" x14ac:dyDescent="0.2">
      <c r="A57" s="247"/>
      <c r="AK57" s="303" t="s">
        <v>520</v>
      </c>
      <c r="AL57" s="304"/>
      <c r="AM57" s="312">
        <v>310765</v>
      </c>
      <c r="AN57" s="313">
        <v>322705</v>
      </c>
      <c r="AO57" s="314">
        <v>0</v>
      </c>
      <c r="AP57" s="315">
        <v>308655</v>
      </c>
      <c r="AQ57" s="316">
        <v>4.2</v>
      </c>
      <c r="AR57" s="317">
        <v>-4.2</v>
      </c>
    </row>
    <row r="58" spans="1:44" ht="13.2" x14ac:dyDescent="0.2">
      <c r="A58" s="247"/>
      <c r="AK58" s="318"/>
      <c r="AL58" s="319" t="s">
        <v>517</v>
      </c>
      <c r="AM58" s="320">
        <v>260979</v>
      </c>
      <c r="AN58" s="321">
        <v>271006</v>
      </c>
      <c r="AO58" s="322">
        <v>-5.9</v>
      </c>
      <c r="AP58" s="323">
        <v>169887</v>
      </c>
      <c r="AQ58" s="324">
        <v>20.9</v>
      </c>
      <c r="AR58" s="325">
        <v>-26.8</v>
      </c>
    </row>
    <row r="59" spans="1:44" ht="13.2" x14ac:dyDescent="0.2">
      <c r="A59" s="247"/>
      <c r="AK59" s="303" t="s">
        <v>521</v>
      </c>
      <c r="AL59" s="304"/>
      <c r="AM59" s="312">
        <v>704963</v>
      </c>
      <c r="AN59" s="313">
        <v>758841</v>
      </c>
      <c r="AO59" s="314">
        <v>135.19999999999999</v>
      </c>
      <c r="AP59" s="315">
        <v>325476</v>
      </c>
      <c r="AQ59" s="316">
        <v>5.4</v>
      </c>
      <c r="AR59" s="317">
        <v>129.80000000000001</v>
      </c>
    </row>
    <row r="60" spans="1:44" ht="13.2" x14ac:dyDescent="0.2">
      <c r="A60" s="247"/>
      <c r="AK60" s="318"/>
      <c r="AL60" s="319" t="s">
        <v>517</v>
      </c>
      <c r="AM60" s="320">
        <v>652453</v>
      </c>
      <c r="AN60" s="321">
        <v>702318</v>
      </c>
      <c r="AO60" s="322">
        <v>159.19999999999999</v>
      </c>
      <c r="AP60" s="323">
        <v>190204</v>
      </c>
      <c r="AQ60" s="324">
        <v>12</v>
      </c>
      <c r="AR60" s="325">
        <v>147.19999999999999</v>
      </c>
    </row>
    <row r="61" spans="1:44" ht="13.2" x14ac:dyDescent="0.2">
      <c r="A61" s="247"/>
      <c r="AK61" s="303" t="s">
        <v>522</v>
      </c>
      <c r="AL61" s="326"/>
      <c r="AM61" s="312">
        <v>382161</v>
      </c>
      <c r="AN61" s="313">
        <v>391701</v>
      </c>
      <c r="AO61" s="314">
        <v>34.6</v>
      </c>
      <c r="AP61" s="315">
        <v>325053</v>
      </c>
      <c r="AQ61" s="327">
        <v>1</v>
      </c>
      <c r="AR61" s="317">
        <v>33.6</v>
      </c>
    </row>
    <row r="62" spans="1:44" ht="13.2" x14ac:dyDescent="0.2">
      <c r="A62" s="247"/>
      <c r="AK62" s="318"/>
      <c r="AL62" s="319" t="s">
        <v>517</v>
      </c>
      <c r="AM62" s="320">
        <v>332215</v>
      </c>
      <c r="AN62" s="321">
        <v>341361</v>
      </c>
      <c r="AO62" s="322">
        <v>44</v>
      </c>
      <c r="AP62" s="323">
        <v>174734</v>
      </c>
      <c r="AQ62" s="324">
        <v>0.2</v>
      </c>
      <c r="AR62" s="325">
        <v>43.8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kjeCedLHIcP1/pb8V4oPwD1yQkVVzMWIQKK/ROXtO0G1Hr/7dkiqQTYT1ZaQ+CG/P6J8n9ijeolY7ioyIHcJeQ==" saltValue="aaTQLIzlgJM7HfLMtV8zd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ts2CIpBu4uAHeHgcjlhEyb7Mi5sCtm6rCx6atYM4EO0TxWLBv3DvwQdTm7VBuE/lCXJOzRvZGNuC9dUbyQOBxg==" saltValue="qQuVyZQs2utGhg9MZ6juN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RxhTyskJnPxWZzVozxgTSLelqU+k0NfCF+kEqlR7fsYBtgbOeY6hMR/yYI7855A9ldNok4Derid+IfPd+kgHFQ==" saltValue="oIEfpqyfcEN+5qMBMAOGm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99.7</v>
      </c>
      <c r="G47" s="12">
        <v>92.52</v>
      </c>
      <c r="H47" s="12">
        <v>94.64</v>
      </c>
      <c r="I47" s="12">
        <v>91.25</v>
      </c>
      <c r="J47" s="13">
        <v>78.48</v>
      </c>
    </row>
    <row r="48" spans="2:10" ht="57.75" customHeight="1" x14ac:dyDescent="0.2">
      <c r="B48" s="14"/>
      <c r="C48" s="1154" t="s">
        <v>4</v>
      </c>
      <c r="D48" s="1154"/>
      <c r="E48" s="1155"/>
      <c r="F48" s="15">
        <v>9.69</v>
      </c>
      <c r="G48" s="16">
        <v>7.64</v>
      </c>
      <c r="H48" s="16">
        <v>8.06</v>
      </c>
      <c r="I48" s="16">
        <v>9.39</v>
      </c>
      <c r="J48" s="17">
        <v>6.28</v>
      </c>
    </row>
    <row r="49" spans="2:10" ht="57.75" customHeight="1" thickBot="1" x14ac:dyDescent="0.25">
      <c r="B49" s="18"/>
      <c r="C49" s="1156" t="s">
        <v>5</v>
      </c>
      <c r="D49" s="1156"/>
      <c r="E49" s="1157"/>
      <c r="F49" s="19">
        <v>0.22</v>
      </c>
      <c r="G49" s="20" t="s">
        <v>529</v>
      </c>
      <c r="H49" s="20">
        <v>0.33</v>
      </c>
      <c r="I49" s="20" t="s">
        <v>530</v>
      </c>
      <c r="J49" s="21" t="s">
        <v>531</v>
      </c>
    </row>
    <row r="50" spans="2:10" ht="13.2" x14ac:dyDescent="0.2"/>
  </sheetData>
  <sheetProtection algorithmName="SHA-512" hashValue="MoV9XpaEArZn/Opc76j1GbORtc8aWOJ3/8MiwJWTzv2si06lq395bX1Ga4RoFZz9D1Zij+ksT/R8vqjc+vytgg==" saltValue="GxfZHsNdo+8GNzaK7EXYY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532</v>
      </c>
      <c r="D34" s="1162"/>
      <c r="E34" s="1163"/>
      <c r="F34" s="32">
        <v>9.1999999999999993</v>
      </c>
      <c r="G34" s="33">
        <v>6.83</v>
      </c>
      <c r="H34" s="33">
        <v>6.98</v>
      </c>
      <c r="I34" s="33">
        <v>4.96</v>
      </c>
      <c r="J34" s="34">
        <v>5.81</v>
      </c>
      <c r="K34" s="22"/>
      <c r="L34" s="22"/>
      <c r="M34" s="22"/>
      <c r="N34" s="22"/>
      <c r="O34" s="22"/>
      <c r="P34" s="22"/>
    </row>
    <row r="35" spans="1:16" ht="39" customHeight="1" x14ac:dyDescent="0.2">
      <c r="A35" s="22"/>
      <c r="B35" s="35"/>
      <c r="C35" s="1158" t="s">
        <v>533</v>
      </c>
      <c r="D35" s="1158"/>
      <c r="E35" s="1159"/>
      <c r="F35" s="36" t="s">
        <v>485</v>
      </c>
      <c r="G35" s="37" t="s">
        <v>485</v>
      </c>
      <c r="H35" s="37" t="s">
        <v>485</v>
      </c>
      <c r="I35" s="37">
        <v>0.7</v>
      </c>
      <c r="J35" s="38">
        <v>2.59</v>
      </c>
      <c r="K35" s="22"/>
      <c r="L35" s="22"/>
      <c r="M35" s="22"/>
      <c r="N35" s="22"/>
      <c r="O35" s="22"/>
      <c r="P35" s="22"/>
    </row>
    <row r="36" spans="1:16" ht="39" customHeight="1" x14ac:dyDescent="0.2">
      <c r="A36" s="22"/>
      <c r="B36" s="35"/>
      <c r="C36" s="1158" t="s">
        <v>534</v>
      </c>
      <c r="D36" s="1158"/>
      <c r="E36" s="1159"/>
      <c r="F36" s="36">
        <v>0.64</v>
      </c>
      <c r="G36" s="37">
        <v>0.52</v>
      </c>
      <c r="H36" s="37">
        <v>0.28999999999999998</v>
      </c>
      <c r="I36" s="37">
        <v>0.61</v>
      </c>
      <c r="J36" s="38">
        <v>0.47</v>
      </c>
      <c r="K36" s="22"/>
      <c r="L36" s="22"/>
      <c r="M36" s="22"/>
      <c r="N36" s="22"/>
      <c r="O36" s="22"/>
      <c r="P36" s="22"/>
    </row>
    <row r="37" spans="1:16" ht="39" customHeight="1" x14ac:dyDescent="0.2">
      <c r="A37" s="22"/>
      <c r="B37" s="35"/>
      <c r="C37" s="1158" t="s">
        <v>535</v>
      </c>
      <c r="D37" s="1158"/>
      <c r="E37" s="1159"/>
      <c r="F37" s="36">
        <v>0.05</v>
      </c>
      <c r="G37" s="37">
        <v>0.38</v>
      </c>
      <c r="H37" s="37">
        <v>0.56999999999999995</v>
      </c>
      <c r="I37" s="37">
        <v>1.26</v>
      </c>
      <c r="J37" s="38">
        <v>0.25</v>
      </c>
      <c r="K37" s="22"/>
      <c r="L37" s="22"/>
      <c r="M37" s="22"/>
      <c r="N37" s="22"/>
      <c r="O37" s="22"/>
      <c r="P37" s="22"/>
    </row>
    <row r="38" spans="1:16" ht="39" customHeight="1" x14ac:dyDescent="0.2">
      <c r="A38" s="22"/>
      <c r="B38" s="35"/>
      <c r="C38" s="1158" t="s">
        <v>536</v>
      </c>
      <c r="D38" s="1158"/>
      <c r="E38" s="1159"/>
      <c r="F38" s="36">
        <v>0.42</v>
      </c>
      <c r="G38" s="37">
        <v>0.42</v>
      </c>
      <c r="H38" s="37">
        <v>0.51</v>
      </c>
      <c r="I38" s="37">
        <v>3.15</v>
      </c>
      <c r="J38" s="38">
        <v>0.2</v>
      </c>
      <c r="K38" s="22"/>
      <c r="L38" s="22"/>
      <c r="M38" s="22"/>
      <c r="N38" s="22"/>
      <c r="O38" s="22"/>
      <c r="P38" s="22"/>
    </row>
    <row r="39" spans="1:16" ht="39" customHeight="1" x14ac:dyDescent="0.2">
      <c r="A39" s="22"/>
      <c r="B39" s="35"/>
      <c r="C39" s="1158" t="s">
        <v>537</v>
      </c>
      <c r="D39" s="1158"/>
      <c r="E39" s="1159"/>
      <c r="F39" s="36">
        <v>0.11</v>
      </c>
      <c r="G39" s="37">
        <v>0.05</v>
      </c>
      <c r="H39" s="37">
        <v>0.05</v>
      </c>
      <c r="I39" s="37">
        <v>0.05</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539</v>
      </c>
      <c r="D43" s="1160"/>
      <c r="E43" s="1161"/>
      <c r="F43" s="41">
        <v>0.27</v>
      </c>
      <c r="G43" s="42">
        <v>0.38</v>
      </c>
      <c r="H43" s="42">
        <v>1.1200000000000001</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lNOJIEL44EuCr3oJNT95KRdlntcrC33HVxYQClF5/K8HXM/1oSQD0cXQvLtFbpN+s4xn/dCPicBaN/iWKWDv3w==" saltValue="gu+2PLVfSMtFVRdevGdp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246</v>
      </c>
      <c r="L45" s="58">
        <v>247</v>
      </c>
      <c r="M45" s="58">
        <v>260</v>
      </c>
      <c r="N45" s="58">
        <v>256</v>
      </c>
      <c r="O45" s="59">
        <v>253</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2">
      <c r="A48" s="46"/>
      <c r="B48" s="1189"/>
      <c r="C48" s="1190"/>
      <c r="D48" s="60"/>
      <c r="E48" s="1166" t="s">
        <v>13</v>
      </c>
      <c r="F48" s="1166"/>
      <c r="G48" s="1166"/>
      <c r="H48" s="1166"/>
      <c r="I48" s="1166"/>
      <c r="J48" s="1167"/>
      <c r="K48" s="61">
        <v>37</v>
      </c>
      <c r="L48" s="62">
        <v>38</v>
      </c>
      <c r="M48" s="62">
        <v>38</v>
      </c>
      <c r="N48" s="62">
        <v>43</v>
      </c>
      <c r="O48" s="63">
        <v>45</v>
      </c>
      <c r="P48" s="46"/>
      <c r="Q48" s="46"/>
      <c r="R48" s="46"/>
      <c r="S48" s="46"/>
      <c r="T48" s="46"/>
      <c r="U48" s="46"/>
    </row>
    <row r="49" spans="1:21" ht="30.75" customHeight="1" x14ac:dyDescent="0.2">
      <c r="A49" s="46"/>
      <c r="B49" s="1189"/>
      <c r="C49" s="1190"/>
      <c r="D49" s="60"/>
      <c r="E49" s="1166" t="s">
        <v>14</v>
      </c>
      <c r="F49" s="1166"/>
      <c r="G49" s="1166"/>
      <c r="H49" s="1166"/>
      <c r="I49" s="1166"/>
      <c r="J49" s="1167"/>
      <c r="K49" s="61" t="s">
        <v>485</v>
      </c>
      <c r="L49" s="62" t="s">
        <v>485</v>
      </c>
      <c r="M49" s="62" t="s">
        <v>485</v>
      </c>
      <c r="N49" s="62" t="s">
        <v>485</v>
      </c>
      <c r="O49" s="63" t="s">
        <v>485</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485</v>
      </c>
      <c r="L50" s="62" t="s">
        <v>485</v>
      </c>
      <c r="M50" s="62" t="s">
        <v>485</v>
      </c>
      <c r="N50" s="62" t="s">
        <v>485</v>
      </c>
      <c r="O50" s="63" t="s">
        <v>485</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v>0</v>
      </c>
      <c r="N51" s="62">
        <v>0</v>
      </c>
      <c r="O51" s="63">
        <v>1</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201</v>
      </c>
      <c r="L52" s="62">
        <v>201</v>
      </c>
      <c r="M52" s="62">
        <v>209</v>
      </c>
      <c r="N52" s="62">
        <v>209</v>
      </c>
      <c r="O52" s="63">
        <v>205</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82</v>
      </c>
      <c r="L53" s="67">
        <v>84</v>
      </c>
      <c r="M53" s="67">
        <v>89</v>
      </c>
      <c r="N53" s="67">
        <v>90</v>
      </c>
      <c r="O53" s="68">
        <v>94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545</v>
      </c>
      <c r="L58" s="82" t="s">
        <v>545</v>
      </c>
      <c r="M58" s="82" t="s">
        <v>545</v>
      </c>
      <c r="N58" s="82" t="s">
        <v>545</v>
      </c>
      <c r="O58" s="83" t="s">
        <v>545</v>
      </c>
    </row>
    <row r="59" spans="1:21" ht="31.5" customHeight="1" x14ac:dyDescent="0.2">
      <c r="B59" s="1174"/>
      <c r="C59" s="1175"/>
      <c r="D59" s="1181" t="s">
        <v>26</v>
      </c>
      <c r="E59" s="1182"/>
      <c r="F59" s="1182"/>
      <c r="G59" s="1182"/>
      <c r="H59" s="1182"/>
      <c r="I59" s="1182"/>
      <c r="J59" s="1183"/>
      <c r="K59" s="84" t="s">
        <v>545</v>
      </c>
      <c r="L59" s="85" t="s">
        <v>545</v>
      </c>
      <c r="M59" s="85" t="s">
        <v>545</v>
      </c>
      <c r="N59" s="85" t="s">
        <v>545</v>
      </c>
      <c r="O59" s="86" t="s">
        <v>545</v>
      </c>
    </row>
    <row r="60" spans="1:21" ht="31.5" customHeight="1" thickBot="1" x14ac:dyDescent="0.25">
      <c r="B60" s="1176"/>
      <c r="C60" s="1177"/>
      <c r="D60" s="1184" t="s">
        <v>27</v>
      </c>
      <c r="E60" s="1185"/>
      <c r="F60" s="1185"/>
      <c r="G60" s="1185"/>
      <c r="H60" s="1185"/>
      <c r="I60" s="1185"/>
      <c r="J60" s="1186"/>
      <c r="K60" s="87" t="s">
        <v>545</v>
      </c>
      <c r="L60" s="88" t="s">
        <v>545</v>
      </c>
      <c r="M60" s="88" t="s">
        <v>545</v>
      </c>
      <c r="N60" s="88" t="s">
        <v>545</v>
      </c>
      <c r="O60" s="89" t="s">
        <v>545</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dGjbLTss/nznE1p/YYdU72FjQPi49RbNLk3ap7jonCXt0Qr+v7pXDdpbI0JVRgPzMm0qCgV5R39LjnR7d+1fg==" saltValue="6w43M55GHZAtOveHB7PJb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2131</v>
      </c>
      <c r="J41" s="331">
        <v>2081</v>
      </c>
      <c r="K41" s="331">
        <v>1960</v>
      </c>
      <c r="L41" s="331">
        <v>1863</v>
      </c>
      <c r="M41" s="332">
        <v>1938</v>
      </c>
    </row>
    <row r="42" spans="2:13" ht="27.75" customHeight="1" x14ac:dyDescent="0.2">
      <c r="B42" s="1197"/>
      <c r="C42" s="1198"/>
      <c r="D42" s="104"/>
      <c r="E42" s="1201" t="s">
        <v>32</v>
      </c>
      <c r="F42" s="1201"/>
      <c r="G42" s="1201"/>
      <c r="H42" s="1202"/>
      <c r="I42" s="333" t="s">
        <v>485</v>
      </c>
      <c r="J42" s="334" t="s">
        <v>485</v>
      </c>
      <c r="K42" s="334" t="s">
        <v>485</v>
      </c>
      <c r="L42" s="334" t="s">
        <v>485</v>
      </c>
      <c r="M42" s="335" t="s">
        <v>485</v>
      </c>
    </row>
    <row r="43" spans="2:13" ht="27.75" customHeight="1" x14ac:dyDescent="0.2">
      <c r="B43" s="1197"/>
      <c r="C43" s="1198"/>
      <c r="D43" s="104"/>
      <c r="E43" s="1201" t="s">
        <v>33</v>
      </c>
      <c r="F43" s="1201"/>
      <c r="G43" s="1201"/>
      <c r="H43" s="1202"/>
      <c r="I43" s="333">
        <v>313</v>
      </c>
      <c r="J43" s="334">
        <v>299</v>
      </c>
      <c r="K43" s="334">
        <v>295</v>
      </c>
      <c r="L43" s="334">
        <v>288</v>
      </c>
      <c r="M43" s="335">
        <v>189</v>
      </c>
    </row>
    <row r="44" spans="2:13" ht="27.75" customHeight="1" x14ac:dyDescent="0.2">
      <c r="B44" s="1197"/>
      <c r="C44" s="1198"/>
      <c r="D44" s="104"/>
      <c r="E44" s="1201" t="s">
        <v>34</v>
      </c>
      <c r="F44" s="1201"/>
      <c r="G44" s="1201"/>
      <c r="H44" s="1202"/>
      <c r="I44" s="333" t="s">
        <v>485</v>
      </c>
      <c r="J44" s="334" t="s">
        <v>485</v>
      </c>
      <c r="K44" s="334" t="s">
        <v>485</v>
      </c>
      <c r="L44" s="334" t="s">
        <v>485</v>
      </c>
      <c r="M44" s="335" t="s">
        <v>485</v>
      </c>
    </row>
    <row r="45" spans="2:13" ht="27.75" customHeight="1" x14ac:dyDescent="0.2">
      <c r="B45" s="1197"/>
      <c r="C45" s="1198"/>
      <c r="D45" s="104"/>
      <c r="E45" s="1201" t="s">
        <v>35</v>
      </c>
      <c r="F45" s="1201"/>
      <c r="G45" s="1201"/>
      <c r="H45" s="1202"/>
      <c r="I45" s="333">
        <v>477</v>
      </c>
      <c r="J45" s="334">
        <v>477</v>
      </c>
      <c r="K45" s="334">
        <v>487</v>
      </c>
      <c r="L45" s="334">
        <v>295</v>
      </c>
      <c r="M45" s="335">
        <v>215</v>
      </c>
    </row>
    <row r="46" spans="2:13" ht="27.75" customHeight="1" x14ac:dyDescent="0.2">
      <c r="B46" s="1197"/>
      <c r="C46" s="1198"/>
      <c r="D46" s="105"/>
      <c r="E46" s="1201" t="s">
        <v>36</v>
      </c>
      <c r="F46" s="1201"/>
      <c r="G46" s="1201"/>
      <c r="H46" s="1202"/>
      <c r="I46" s="333" t="s">
        <v>485</v>
      </c>
      <c r="J46" s="334" t="s">
        <v>485</v>
      </c>
      <c r="K46" s="334" t="s">
        <v>485</v>
      </c>
      <c r="L46" s="334" t="s">
        <v>485</v>
      </c>
      <c r="M46" s="335" t="s">
        <v>485</v>
      </c>
    </row>
    <row r="47" spans="2:13" ht="27.75" customHeight="1" x14ac:dyDescent="0.2">
      <c r="B47" s="1197"/>
      <c r="C47" s="1198"/>
      <c r="D47" s="106"/>
      <c r="E47" s="1211" t="s">
        <v>37</v>
      </c>
      <c r="F47" s="1212"/>
      <c r="G47" s="1212"/>
      <c r="H47" s="1213"/>
      <c r="I47" s="333" t="s">
        <v>485</v>
      </c>
      <c r="J47" s="334" t="s">
        <v>485</v>
      </c>
      <c r="K47" s="334" t="s">
        <v>485</v>
      </c>
      <c r="L47" s="334" t="s">
        <v>485</v>
      </c>
      <c r="M47" s="335" t="s">
        <v>485</v>
      </c>
    </row>
    <row r="48" spans="2:13" ht="27.75" customHeight="1" x14ac:dyDescent="0.2">
      <c r="B48" s="1197"/>
      <c r="C48" s="1198"/>
      <c r="D48" s="104"/>
      <c r="E48" s="1201" t="s">
        <v>38</v>
      </c>
      <c r="F48" s="1201"/>
      <c r="G48" s="1201"/>
      <c r="H48" s="1202"/>
      <c r="I48" s="333" t="s">
        <v>485</v>
      </c>
      <c r="J48" s="334" t="s">
        <v>485</v>
      </c>
      <c r="K48" s="334" t="s">
        <v>485</v>
      </c>
      <c r="L48" s="334" t="s">
        <v>485</v>
      </c>
      <c r="M48" s="335" t="s">
        <v>485</v>
      </c>
    </row>
    <row r="49" spans="2:13" ht="27.75" customHeight="1" x14ac:dyDescent="0.2">
      <c r="B49" s="1199"/>
      <c r="C49" s="1200"/>
      <c r="D49" s="104"/>
      <c r="E49" s="1201" t="s">
        <v>39</v>
      </c>
      <c r="F49" s="1201"/>
      <c r="G49" s="1201"/>
      <c r="H49" s="1202"/>
      <c r="I49" s="333" t="s">
        <v>485</v>
      </c>
      <c r="J49" s="334" t="s">
        <v>485</v>
      </c>
      <c r="K49" s="334" t="s">
        <v>485</v>
      </c>
      <c r="L49" s="334" t="s">
        <v>485</v>
      </c>
      <c r="M49" s="335" t="s">
        <v>485</v>
      </c>
    </row>
    <row r="50" spans="2:13" ht="27.75" customHeight="1" x14ac:dyDescent="0.2">
      <c r="B50" s="1195" t="s">
        <v>40</v>
      </c>
      <c r="C50" s="1196"/>
      <c r="D50" s="107"/>
      <c r="E50" s="1201" t="s">
        <v>41</v>
      </c>
      <c r="F50" s="1201"/>
      <c r="G50" s="1201"/>
      <c r="H50" s="1202"/>
      <c r="I50" s="333">
        <v>1881</v>
      </c>
      <c r="J50" s="334">
        <v>2005</v>
      </c>
      <c r="K50" s="334">
        <v>2039</v>
      </c>
      <c r="L50" s="334">
        <v>1984</v>
      </c>
      <c r="M50" s="335">
        <v>1683</v>
      </c>
    </row>
    <row r="51" spans="2:13" ht="27.75" customHeight="1" x14ac:dyDescent="0.2">
      <c r="B51" s="1197"/>
      <c r="C51" s="1198"/>
      <c r="D51" s="104"/>
      <c r="E51" s="1201" t="s">
        <v>42</v>
      </c>
      <c r="F51" s="1201"/>
      <c r="G51" s="1201"/>
      <c r="H51" s="1202"/>
      <c r="I51" s="333" t="s">
        <v>485</v>
      </c>
      <c r="J51" s="334" t="s">
        <v>485</v>
      </c>
      <c r="K51" s="334" t="s">
        <v>485</v>
      </c>
      <c r="L51" s="334" t="s">
        <v>485</v>
      </c>
      <c r="M51" s="335" t="s">
        <v>485</v>
      </c>
    </row>
    <row r="52" spans="2:13" ht="27.75" customHeight="1" x14ac:dyDescent="0.2">
      <c r="B52" s="1199"/>
      <c r="C52" s="1200"/>
      <c r="D52" s="104"/>
      <c r="E52" s="1201" t="s">
        <v>43</v>
      </c>
      <c r="F52" s="1201"/>
      <c r="G52" s="1201"/>
      <c r="H52" s="1202"/>
      <c r="I52" s="333">
        <v>1837</v>
      </c>
      <c r="J52" s="334">
        <v>1785</v>
      </c>
      <c r="K52" s="334">
        <v>1691</v>
      </c>
      <c r="L52" s="334">
        <v>1819</v>
      </c>
      <c r="M52" s="335">
        <v>1621</v>
      </c>
    </row>
    <row r="53" spans="2:13" ht="27.75" customHeight="1" thickBot="1" x14ac:dyDescent="0.25">
      <c r="B53" s="1203" t="s">
        <v>19</v>
      </c>
      <c r="C53" s="1204"/>
      <c r="D53" s="108"/>
      <c r="E53" s="1205" t="s">
        <v>44</v>
      </c>
      <c r="F53" s="1205"/>
      <c r="G53" s="1205"/>
      <c r="H53" s="1206"/>
      <c r="I53" s="336">
        <v>-797</v>
      </c>
      <c r="J53" s="337">
        <v>-934</v>
      </c>
      <c r="K53" s="337">
        <v>-987</v>
      </c>
      <c r="L53" s="337">
        <v>-1357</v>
      </c>
      <c r="M53" s="338">
        <v>-962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oVvwRqYbr0+pj1Xyzo2prL+/z1TMHxxrtcrcrr2qRFTYq8+UG0uCDzPC8IwtcgB+XzyONLlNUmCgy6zhn9yEew==" saltValue="4YMZVjpwww6gKdqHKXdK3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1291</v>
      </c>
      <c r="G55" s="339">
        <v>1236</v>
      </c>
      <c r="H55" s="340">
        <v>1090</v>
      </c>
    </row>
    <row r="56" spans="2:8" ht="52.5" customHeight="1" x14ac:dyDescent="0.2">
      <c r="B56" s="120"/>
      <c r="C56" s="1224" t="s">
        <v>47</v>
      </c>
      <c r="D56" s="1224"/>
      <c r="E56" s="1225"/>
      <c r="F56" s="341">
        <v>136</v>
      </c>
      <c r="G56" s="341">
        <v>142</v>
      </c>
      <c r="H56" s="342">
        <v>144</v>
      </c>
    </row>
    <row r="57" spans="2:8" ht="53.25" customHeight="1" x14ac:dyDescent="0.2">
      <c r="B57" s="120"/>
      <c r="C57" s="1226" t="s">
        <v>48</v>
      </c>
      <c r="D57" s="1226"/>
      <c r="E57" s="1227"/>
      <c r="F57" s="343">
        <v>411</v>
      </c>
      <c r="G57" s="343">
        <v>418</v>
      </c>
      <c r="H57" s="344">
        <v>275</v>
      </c>
    </row>
    <row r="58" spans="2:8" ht="45.75" customHeight="1" x14ac:dyDescent="0.2">
      <c r="B58" s="121"/>
      <c r="C58" s="1214" t="s">
        <v>553</v>
      </c>
      <c r="D58" s="1215"/>
      <c r="E58" s="1216"/>
      <c r="F58" s="345">
        <v>59</v>
      </c>
      <c r="G58" s="345">
        <v>59</v>
      </c>
      <c r="H58" s="346">
        <v>59</v>
      </c>
    </row>
    <row r="59" spans="2:8" ht="45.75" customHeight="1" x14ac:dyDescent="0.2">
      <c r="B59" s="121"/>
      <c r="C59" s="1214" t="s">
        <v>554</v>
      </c>
      <c r="D59" s="1215"/>
      <c r="E59" s="1216"/>
      <c r="F59" s="345">
        <v>138</v>
      </c>
      <c r="G59" s="345">
        <v>177</v>
      </c>
      <c r="H59" s="346">
        <v>57</v>
      </c>
    </row>
    <row r="60" spans="2:8" ht="45.75" customHeight="1" x14ac:dyDescent="0.2">
      <c r="B60" s="121"/>
      <c r="C60" s="1214" t="s">
        <v>555</v>
      </c>
      <c r="D60" s="1215"/>
      <c r="E60" s="1216"/>
      <c r="F60" s="345">
        <v>62</v>
      </c>
      <c r="G60" s="345">
        <v>55</v>
      </c>
      <c r="H60" s="346">
        <v>47</v>
      </c>
    </row>
    <row r="61" spans="2:8" ht="45.75" customHeight="1" x14ac:dyDescent="0.2">
      <c r="B61" s="121"/>
      <c r="C61" s="1214" t="s">
        <v>556</v>
      </c>
      <c r="D61" s="1215"/>
      <c r="E61" s="1216"/>
      <c r="F61" s="345">
        <v>77</v>
      </c>
      <c r="G61" s="345">
        <v>58</v>
      </c>
      <c r="H61" s="346">
        <v>41</v>
      </c>
    </row>
    <row r="62" spans="2:8" ht="45.75" customHeight="1" thickBot="1" x14ac:dyDescent="0.25">
      <c r="B62" s="122"/>
      <c r="C62" s="1217" t="s">
        <v>557</v>
      </c>
      <c r="D62" s="1218"/>
      <c r="E62" s="1219"/>
      <c r="F62" s="347">
        <v>28</v>
      </c>
      <c r="G62" s="347">
        <v>27</v>
      </c>
      <c r="H62" s="348">
        <v>25</v>
      </c>
    </row>
    <row r="63" spans="2:8" ht="52.5" customHeight="1" thickBot="1" x14ac:dyDescent="0.25">
      <c r="B63" s="123"/>
      <c r="C63" s="1220" t="s">
        <v>49</v>
      </c>
      <c r="D63" s="1220"/>
      <c r="E63" s="1221"/>
      <c r="F63" s="349">
        <v>1838</v>
      </c>
      <c r="G63" s="349">
        <v>1797</v>
      </c>
      <c r="H63" s="350">
        <v>1509</v>
      </c>
    </row>
    <row r="64" spans="2:8" ht="13.2" x14ac:dyDescent="0.2"/>
  </sheetData>
  <sheetProtection algorithmName="SHA-512" hashValue="xY8fKXW/HEbG71F1sI0lwLqN7GR4q3HYQpkQPI5eLfqis1CRigN0KfHR7Ty9qsBp9S0SxFwtglwbA+xTiPd0ww==" saltValue="nOWILbOH/6zsJwmFHSla1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1214D-1951-42AA-B735-8639CB373E8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567</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560</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561</v>
      </c>
      <c r="AO51" s="1231"/>
      <c r="AP51" s="1231"/>
      <c r="AQ51" s="1231"/>
      <c r="AR51" s="1231"/>
      <c r="AS51" s="1231"/>
      <c r="AT51" s="1231"/>
      <c r="AU51" s="1231"/>
      <c r="AV51" s="1231"/>
      <c r="AW51" s="1231"/>
      <c r="AX51" s="1231"/>
      <c r="AY51" s="1231"/>
      <c r="AZ51" s="1231"/>
      <c r="BA51" s="1231"/>
      <c r="BB51" s="1231" t="s">
        <v>562</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563</v>
      </c>
      <c r="BC53" s="1231"/>
      <c r="BD53" s="1231"/>
      <c r="BE53" s="1231"/>
      <c r="BF53" s="1231"/>
      <c r="BG53" s="1231"/>
      <c r="BH53" s="1231"/>
      <c r="BI53" s="1231"/>
      <c r="BJ53" s="1231"/>
      <c r="BK53" s="1231"/>
      <c r="BL53" s="1231"/>
      <c r="BM53" s="1231"/>
      <c r="BN53" s="1231"/>
      <c r="BO53" s="1231"/>
      <c r="BP53" s="1228">
        <v>70.099999999999994</v>
      </c>
      <c r="BQ53" s="1228"/>
      <c r="BR53" s="1228"/>
      <c r="BS53" s="1228"/>
      <c r="BT53" s="1228"/>
      <c r="BU53" s="1228"/>
      <c r="BV53" s="1228"/>
      <c r="BW53" s="1228"/>
      <c r="BX53" s="1228">
        <v>70.7</v>
      </c>
      <c r="BY53" s="1228"/>
      <c r="BZ53" s="1228"/>
      <c r="CA53" s="1228"/>
      <c r="CB53" s="1228"/>
      <c r="CC53" s="1228"/>
      <c r="CD53" s="1228"/>
      <c r="CE53" s="1228"/>
      <c r="CF53" s="1228">
        <v>72.599999999999994</v>
      </c>
      <c r="CG53" s="1228"/>
      <c r="CH53" s="1228"/>
      <c r="CI53" s="1228"/>
      <c r="CJ53" s="1228"/>
      <c r="CK53" s="1228"/>
      <c r="CL53" s="1228"/>
      <c r="CM53" s="1228"/>
      <c r="CN53" s="1228">
        <v>74.099999999999994</v>
      </c>
      <c r="CO53" s="1228"/>
      <c r="CP53" s="1228"/>
      <c r="CQ53" s="1228"/>
      <c r="CR53" s="1228"/>
      <c r="CS53" s="1228"/>
      <c r="CT53" s="1228"/>
      <c r="CU53" s="1228"/>
      <c r="CV53" s="1228">
        <v>75.7</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564</v>
      </c>
      <c r="AO55" s="1233"/>
      <c r="AP55" s="1233"/>
      <c r="AQ55" s="1233"/>
      <c r="AR55" s="1233"/>
      <c r="AS55" s="1233"/>
      <c r="AT55" s="1233"/>
      <c r="AU55" s="1233"/>
      <c r="AV55" s="1233"/>
      <c r="AW55" s="1233"/>
      <c r="AX55" s="1233"/>
      <c r="AY55" s="1233"/>
      <c r="AZ55" s="1233"/>
      <c r="BA55" s="1233"/>
      <c r="BB55" s="1231" t="s">
        <v>562</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563</v>
      </c>
      <c r="BC57" s="1231"/>
      <c r="BD57" s="1231"/>
      <c r="BE57" s="1231"/>
      <c r="BF57" s="1231"/>
      <c r="BG57" s="1231"/>
      <c r="BH57" s="1231"/>
      <c r="BI57" s="1231"/>
      <c r="BJ57" s="1231"/>
      <c r="BK57" s="1231"/>
      <c r="BL57" s="1231"/>
      <c r="BM57" s="1231"/>
      <c r="BN57" s="1231"/>
      <c r="BO57" s="1231"/>
      <c r="BP57" s="1228">
        <v>61.5</v>
      </c>
      <c r="BQ57" s="1228"/>
      <c r="BR57" s="1228"/>
      <c r="BS57" s="1228"/>
      <c r="BT57" s="1228"/>
      <c r="BU57" s="1228"/>
      <c r="BV57" s="1228"/>
      <c r="BW57" s="1228"/>
      <c r="BX57" s="1228">
        <v>60.8</v>
      </c>
      <c r="BY57" s="1228"/>
      <c r="BZ57" s="1228"/>
      <c r="CA57" s="1228"/>
      <c r="CB57" s="1228"/>
      <c r="CC57" s="1228"/>
      <c r="CD57" s="1228"/>
      <c r="CE57" s="1228"/>
      <c r="CF57" s="1228">
        <v>62.2</v>
      </c>
      <c r="CG57" s="1228"/>
      <c r="CH57" s="1228"/>
      <c r="CI57" s="1228"/>
      <c r="CJ57" s="1228"/>
      <c r="CK57" s="1228"/>
      <c r="CL57" s="1228"/>
      <c r="CM57" s="1228"/>
      <c r="CN57" s="1228">
        <v>62.6</v>
      </c>
      <c r="CO57" s="1228"/>
      <c r="CP57" s="1228"/>
      <c r="CQ57" s="1228"/>
      <c r="CR57" s="1228"/>
      <c r="CS57" s="1228"/>
      <c r="CT57" s="1228"/>
      <c r="CU57" s="1228"/>
      <c r="CV57" s="1228">
        <v>62.9</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565</v>
      </c>
    </row>
    <row r="64" spans="1:109" ht="13.2" x14ac:dyDescent="0.2">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568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560</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561</v>
      </c>
      <c r="AO73" s="1231"/>
      <c r="AP73" s="1231"/>
      <c r="AQ73" s="1231"/>
      <c r="AR73" s="1231"/>
      <c r="AS73" s="1231"/>
      <c r="AT73" s="1231"/>
      <c r="AU73" s="1231"/>
      <c r="AV73" s="1231"/>
      <c r="AW73" s="1231"/>
      <c r="AX73" s="1231"/>
      <c r="AY73" s="1231"/>
      <c r="AZ73" s="1231"/>
      <c r="BA73" s="1231"/>
      <c r="BB73" s="1231" t="s">
        <v>562</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566</v>
      </c>
      <c r="BC75" s="1231"/>
      <c r="BD75" s="1231"/>
      <c r="BE75" s="1231"/>
      <c r="BF75" s="1231"/>
      <c r="BG75" s="1231"/>
      <c r="BH75" s="1231"/>
      <c r="BI75" s="1231"/>
      <c r="BJ75" s="1231"/>
      <c r="BK75" s="1231"/>
      <c r="BL75" s="1231"/>
      <c r="BM75" s="1231"/>
      <c r="BN75" s="1231"/>
      <c r="BO75" s="1231"/>
      <c r="BP75" s="1228">
        <v>9.9</v>
      </c>
      <c r="BQ75" s="1228"/>
      <c r="BR75" s="1228"/>
      <c r="BS75" s="1228"/>
      <c r="BT75" s="1228"/>
      <c r="BU75" s="1228"/>
      <c r="BV75" s="1228"/>
      <c r="BW75" s="1228"/>
      <c r="BX75" s="1228">
        <v>8.1999999999999993</v>
      </c>
      <c r="BY75" s="1228"/>
      <c r="BZ75" s="1228"/>
      <c r="CA75" s="1228"/>
      <c r="CB75" s="1228"/>
      <c r="CC75" s="1228"/>
      <c r="CD75" s="1228"/>
      <c r="CE75" s="1228"/>
      <c r="CF75" s="1228">
        <v>7.3</v>
      </c>
      <c r="CG75" s="1228"/>
      <c r="CH75" s="1228"/>
      <c r="CI75" s="1228"/>
      <c r="CJ75" s="1228"/>
      <c r="CK75" s="1228"/>
      <c r="CL75" s="1228"/>
      <c r="CM75" s="1228"/>
      <c r="CN75" s="1228">
        <v>7.5</v>
      </c>
      <c r="CO75" s="1228"/>
      <c r="CP75" s="1228"/>
      <c r="CQ75" s="1228"/>
      <c r="CR75" s="1228"/>
      <c r="CS75" s="1228"/>
      <c r="CT75" s="1228"/>
      <c r="CU75" s="1228"/>
      <c r="CV75" s="1228">
        <v>7.8</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564</v>
      </c>
      <c r="AO77" s="1233"/>
      <c r="AP77" s="1233"/>
      <c r="AQ77" s="1233"/>
      <c r="AR77" s="1233"/>
      <c r="AS77" s="1233"/>
      <c r="AT77" s="1233"/>
      <c r="AU77" s="1233"/>
      <c r="AV77" s="1233"/>
      <c r="AW77" s="1233"/>
      <c r="AX77" s="1233"/>
      <c r="AY77" s="1233"/>
      <c r="AZ77" s="1233"/>
      <c r="BA77" s="1233"/>
      <c r="BB77" s="1231" t="s">
        <v>562</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566</v>
      </c>
      <c r="BC79" s="1231"/>
      <c r="BD79" s="1231"/>
      <c r="BE79" s="1231"/>
      <c r="BF79" s="1231"/>
      <c r="BG79" s="1231"/>
      <c r="BH79" s="1231"/>
      <c r="BI79" s="1231"/>
      <c r="BJ79" s="1231"/>
      <c r="BK79" s="1231"/>
      <c r="BL79" s="1231"/>
      <c r="BM79" s="1231"/>
      <c r="BN79" s="1231"/>
      <c r="BO79" s="1231"/>
      <c r="BP79" s="1228">
        <v>8</v>
      </c>
      <c r="BQ79" s="1228"/>
      <c r="BR79" s="1228"/>
      <c r="BS79" s="1228"/>
      <c r="BT79" s="1228"/>
      <c r="BU79" s="1228"/>
      <c r="BV79" s="1228"/>
      <c r="BW79" s="1228"/>
      <c r="BX79" s="1228">
        <v>6.6</v>
      </c>
      <c r="BY79" s="1228"/>
      <c r="BZ79" s="1228"/>
      <c r="CA79" s="1228"/>
      <c r="CB79" s="1228"/>
      <c r="CC79" s="1228"/>
      <c r="CD79" s="1228"/>
      <c r="CE79" s="1228"/>
      <c r="CF79" s="1228">
        <v>6.8</v>
      </c>
      <c r="CG79" s="1228"/>
      <c r="CH79" s="1228"/>
      <c r="CI79" s="1228"/>
      <c r="CJ79" s="1228"/>
      <c r="CK79" s="1228"/>
      <c r="CL79" s="1228"/>
      <c r="CM79" s="1228"/>
      <c r="CN79" s="1228">
        <v>7.2</v>
      </c>
      <c r="CO79" s="1228"/>
      <c r="CP79" s="1228"/>
      <c r="CQ79" s="1228"/>
      <c r="CR79" s="1228"/>
      <c r="CS79" s="1228"/>
      <c r="CT79" s="1228"/>
      <c r="CU79" s="1228"/>
      <c r="CV79" s="1228">
        <v>7.3</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bLWuUbKEVgpSv5vtpkbFt/ZQ12FyjQs7lkHsCSC7pe2CtGeOeMeeTJO895SxHKtfYyOMKVWrhcu1NqbQqV/NLg==" saltValue="kYGwbl8gBveHao+N97FbA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C6EE4-AF43-48D9-9A58-4CEADC35721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XaYhNzN81SoFm57xGRY4HOIie+WEn74TmVdBlUOF6HUU553cJs4AlEgLHqjGOrsfunhU9IbSfCco8bxcbGnZCg==" saltValue="6a6BrWnADTbQJ4xZxxdo1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9617D-2000-4421-A149-ECEEFBC6C371}">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v/Krz+EK1V2lbG3zvcE5ocAvI/2pHF9M/vNmPh0iXB//tjXi/g5XoiZwmrdSKGw4BBM/I43NYv0TlQWkLPPuFA==" saltValue="ipUaFwGAri7v5eekTJBPj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210640</v>
      </c>
      <c r="E3" s="142"/>
      <c r="F3" s="143">
        <v>332350</v>
      </c>
      <c r="G3" s="144"/>
      <c r="H3" s="145"/>
    </row>
    <row r="4" spans="1:8" x14ac:dyDescent="0.2">
      <c r="A4" s="146"/>
      <c r="B4" s="147"/>
      <c r="C4" s="148"/>
      <c r="D4" s="149">
        <v>168353</v>
      </c>
      <c r="E4" s="150"/>
      <c r="F4" s="151">
        <v>200453</v>
      </c>
      <c r="G4" s="152"/>
      <c r="H4" s="153"/>
    </row>
    <row r="5" spans="1:8" x14ac:dyDescent="0.2">
      <c r="A5" s="134" t="s">
        <v>518</v>
      </c>
      <c r="B5" s="139"/>
      <c r="C5" s="140"/>
      <c r="D5" s="141">
        <v>343547</v>
      </c>
      <c r="E5" s="142"/>
      <c r="F5" s="143">
        <v>362690</v>
      </c>
      <c r="G5" s="144"/>
      <c r="H5" s="145"/>
    </row>
    <row r="6" spans="1:8" x14ac:dyDescent="0.2">
      <c r="A6" s="146"/>
      <c r="B6" s="147"/>
      <c r="C6" s="148"/>
      <c r="D6" s="149">
        <v>277081</v>
      </c>
      <c r="E6" s="150"/>
      <c r="F6" s="151">
        <v>172580</v>
      </c>
      <c r="G6" s="152"/>
      <c r="H6" s="153"/>
    </row>
    <row r="7" spans="1:8" x14ac:dyDescent="0.2">
      <c r="A7" s="134" t="s">
        <v>519</v>
      </c>
      <c r="B7" s="139"/>
      <c r="C7" s="140"/>
      <c r="D7" s="141">
        <v>322773</v>
      </c>
      <c r="E7" s="142"/>
      <c r="F7" s="143">
        <v>296093</v>
      </c>
      <c r="G7" s="144"/>
      <c r="H7" s="145"/>
    </row>
    <row r="8" spans="1:8" x14ac:dyDescent="0.2">
      <c r="A8" s="146"/>
      <c r="B8" s="147"/>
      <c r="C8" s="148"/>
      <c r="D8" s="149">
        <v>288047</v>
      </c>
      <c r="E8" s="150"/>
      <c r="F8" s="151">
        <v>140545</v>
      </c>
      <c r="G8" s="152"/>
      <c r="H8" s="153"/>
    </row>
    <row r="9" spans="1:8" x14ac:dyDescent="0.2">
      <c r="A9" s="134" t="s">
        <v>520</v>
      </c>
      <c r="B9" s="139"/>
      <c r="C9" s="140"/>
      <c r="D9" s="141">
        <v>322705</v>
      </c>
      <c r="E9" s="142"/>
      <c r="F9" s="143">
        <v>308655</v>
      </c>
      <c r="G9" s="144"/>
      <c r="H9" s="145"/>
    </row>
    <row r="10" spans="1:8" x14ac:dyDescent="0.2">
      <c r="A10" s="146"/>
      <c r="B10" s="147"/>
      <c r="C10" s="148"/>
      <c r="D10" s="149">
        <v>271006</v>
      </c>
      <c r="E10" s="150"/>
      <c r="F10" s="151">
        <v>169887</v>
      </c>
      <c r="G10" s="152"/>
      <c r="H10" s="153"/>
    </row>
    <row r="11" spans="1:8" x14ac:dyDescent="0.2">
      <c r="A11" s="134" t="s">
        <v>521</v>
      </c>
      <c r="B11" s="139"/>
      <c r="C11" s="140"/>
      <c r="D11" s="141">
        <v>758841</v>
      </c>
      <c r="E11" s="142"/>
      <c r="F11" s="143">
        <v>325476</v>
      </c>
      <c r="G11" s="144"/>
      <c r="H11" s="145"/>
    </row>
    <row r="12" spans="1:8" x14ac:dyDescent="0.2">
      <c r="A12" s="146"/>
      <c r="B12" s="147"/>
      <c r="C12" s="154"/>
      <c r="D12" s="149">
        <v>702318</v>
      </c>
      <c r="E12" s="150"/>
      <c r="F12" s="151">
        <v>190204</v>
      </c>
      <c r="G12" s="152"/>
      <c r="H12" s="153"/>
    </row>
    <row r="13" spans="1:8" x14ac:dyDescent="0.2">
      <c r="A13" s="134"/>
      <c r="B13" s="139"/>
      <c r="C13" s="140"/>
      <c r="D13" s="141">
        <v>391701</v>
      </c>
      <c r="E13" s="142"/>
      <c r="F13" s="143">
        <v>325053</v>
      </c>
      <c r="G13" s="155"/>
      <c r="H13" s="145"/>
    </row>
    <row r="14" spans="1:8" x14ac:dyDescent="0.2">
      <c r="A14" s="146"/>
      <c r="B14" s="147"/>
      <c r="C14" s="148"/>
      <c r="D14" s="149">
        <v>341361</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9.69</v>
      </c>
      <c r="C19" s="156">
        <f>ROUND(VALUE(SUBSTITUTE(実質収支比率等に係る経年分析!G$48,"▲","-")),2)</f>
        <v>7.64</v>
      </c>
      <c r="D19" s="156">
        <f>ROUND(VALUE(SUBSTITUTE(実質収支比率等に係る経年分析!H$48,"▲","-")),2)</f>
        <v>8.06</v>
      </c>
      <c r="E19" s="156">
        <f>ROUND(VALUE(SUBSTITUTE(実質収支比率等に係る経年分析!I$48,"▲","-")),2)</f>
        <v>9.39</v>
      </c>
      <c r="F19" s="156">
        <f>ROUND(VALUE(SUBSTITUTE(実質収支比率等に係る経年分析!J$48,"▲","-")),2)</f>
        <v>6.28</v>
      </c>
    </row>
    <row r="20" spans="1:11" x14ac:dyDescent="0.2">
      <c r="A20" s="156" t="s">
        <v>53</v>
      </c>
      <c r="B20" s="156">
        <f>ROUND(VALUE(SUBSTITUTE(実質収支比率等に係る経年分析!F$47,"▲","-")),2)</f>
        <v>99.7</v>
      </c>
      <c r="C20" s="156">
        <f>ROUND(VALUE(SUBSTITUTE(実質収支比率等に係る経年分析!G$47,"▲","-")),2)</f>
        <v>92.52</v>
      </c>
      <c r="D20" s="156">
        <f>ROUND(VALUE(SUBSTITUTE(実質収支比率等に係る経年分析!H$47,"▲","-")),2)</f>
        <v>94.64</v>
      </c>
      <c r="E20" s="156">
        <f>ROUND(VALUE(SUBSTITUTE(実質収支比率等に係る経年分析!I$47,"▲","-")),2)</f>
        <v>91.25</v>
      </c>
      <c r="F20" s="156">
        <f>ROUND(VALUE(SUBSTITUTE(実質収支比率等に係る経年分析!J$47,"▲","-")),2)</f>
        <v>78.48</v>
      </c>
    </row>
    <row r="21" spans="1:11" x14ac:dyDescent="0.2">
      <c r="A21" s="156" t="s">
        <v>54</v>
      </c>
      <c r="B21" s="156">
        <f>IF(ISNUMBER(VALUE(SUBSTITUTE(実質収支比率等に係る経年分析!F$49,"▲","-"))),ROUND(VALUE(SUBSTITUTE(実質収支比率等に係る経年分析!F$49,"▲","-")),2),NA())</f>
        <v>0.22</v>
      </c>
      <c r="C21" s="156">
        <f>IF(ISNUMBER(VALUE(SUBSTITUTE(実質収支比率等に係る経年分析!G$49,"▲","-"))),ROUND(VALUE(SUBSTITUTE(実質収支比率等に係る経年分析!G$49,"▲","-")),2),NA())</f>
        <v>-1.28</v>
      </c>
      <c r="D21" s="156">
        <f>IF(ISNUMBER(VALUE(SUBSTITUTE(実質収支比率等に係る経年分析!H$49,"▲","-"))),ROUND(VALUE(SUBSTITUTE(実質収支比率等に係る経年分析!H$49,"▲","-")),2),NA())</f>
        <v>0.33</v>
      </c>
      <c r="E21" s="156">
        <f>IF(ISNUMBER(VALUE(SUBSTITUTE(実質収支比率等に係る経年分析!I$49,"▲","-"))),ROUND(VALUE(SUBSTITUTE(実質収支比率等に係る経年分析!I$49,"▲","-")),2),NA())</f>
        <v>-2.74</v>
      </c>
      <c r="F21" s="156">
        <f>IF(ISNUMBER(VALUE(SUBSTITUTE(実質収支比率等に係る経年分析!J$49,"▲","-"))),ROUND(VALUE(SUBSTITUTE(実質収支比率等に係る経年分析!J$49,"▲","-")),2),NA())</f>
        <v>-13.41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1.1200000000000001</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診療所特別会計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3.15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2">
      <c r="A33" s="157" t="str">
        <f>IF(連結実質赤字比率に係る赤字・黒字の構成分析!C$37="",NA(),連結実質赤字比率に係る赤字・黒字の構成分析!C$37)</f>
        <v>村営バス事業特別会計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0.56999999999999995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0.25</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0.28999999999999998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0.47</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2.59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9.1999999999999993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6.83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4.96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5.81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201</v>
      </c>
      <c r="E42" s="158"/>
      <c r="F42" s="158"/>
      <c r="G42" s="158">
        <f>'実質公債費比率（分子）の構造'!L$52</f>
        <v>201</v>
      </c>
      <c r="H42" s="158"/>
      <c r="I42" s="158"/>
      <c r="J42" s="158">
        <f>'実質公債費比率（分子）の構造'!M$52</f>
        <v>209</v>
      </c>
      <c r="K42" s="158"/>
      <c r="L42" s="158"/>
      <c r="M42" s="158">
        <f>'実質公債費比率（分子）の構造'!N$52</f>
        <v>209</v>
      </c>
      <c r="N42" s="158"/>
      <c r="O42" s="158"/>
      <c r="P42" s="158">
        <f>'実質公債費比率（分子）の構造'!O$52</f>
        <v>205</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37</v>
      </c>
      <c r="C46" s="158"/>
      <c r="D46" s="158"/>
      <c r="E46" s="158">
        <f>'実質公債費比率（分子）の構造'!L$48</f>
        <v>38</v>
      </c>
      <c r="F46" s="158"/>
      <c r="G46" s="158"/>
      <c r="H46" s="158">
        <f>'実質公債費比率（分子）の構造'!M$48</f>
        <v>38</v>
      </c>
      <c r="I46" s="158"/>
      <c r="J46" s="158"/>
      <c r="K46" s="158">
        <f>'実質公債費比率（分子）の構造'!N$48</f>
        <v>43</v>
      </c>
      <c r="L46" s="158"/>
      <c r="M46" s="158"/>
      <c r="N46" s="158">
        <f>'実質公債費比率（分子）の構造'!O$48</f>
        <v>45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246</v>
      </c>
      <c r="C49" s="158"/>
      <c r="D49" s="158"/>
      <c r="E49" s="158">
        <f>'実質公債費比率（分子）の構造'!L$45</f>
        <v>247</v>
      </c>
      <c r="F49" s="158"/>
      <c r="G49" s="158"/>
      <c r="H49" s="158">
        <f>'実質公債費比率（分子）の構造'!M$45</f>
        <v>260</v>
      </c>
      <c r="I49" s="158"/>
      <c r="J49" s="158"/>
      <c r="K49" s="158">
        <f>'実質公債費比率（分子）の構造'!N$45</f>
        <v>256</v>
      </c>
      <c r="L49" s="158"/>
      <c r="M49" s="158"/>
      <c r="N49" s="158">
        <f>'実質公債費比率（分子）の構造'!O$45</f>
        <v>253</v>
      </c>
      <c r="O49" s="158"/>
      <c r="P49" s="158"/>
    </row>
    <row r="50" spans="1:16" x14ac:dyDescent="0.2">
      <c r="A50" s="158" t="s">
        <v>67</v>
      </c>
      <c r="B50" s="158" t="e">
        <f>NA()</f>
        <v>#N/A</v>
      </c>
      <c r="C50" s="158">
        <f>IF(ISNUMBER('実質公債費比率（分子）の構造'!K$53),'実質公債費比率（分子）の構造'!K$53,NA())</f>
        <v>82</v>
      </c>
      <c r="D50" s="158" t="e">
        <f>NA()</f>
        <v>#N/A</v>
      </c>
      <c r="E50" s="158" t="e">
        <f>NA()</f>
        <v>#N/A</v>
      </c>
      <c r="F50" s="158">
        <f>IF(ISNUMBER('実質公債費比率（分子）の構造'!L$53),'実質公債費比率（分子）の構造'!L$53,NA())</f>
        <v>84</v>
      </c>
      <c r="G50" s="158" t="e">
        <f>NA()</f>
        <v>#N/A</v>
      </c>
      <c r="H50" s="158" t="e">
        <f>NA()</f>
        <v>#N/A</v>
      </c>
      <c r="I50" s="158">
        <f>IF(ISNUMBER('実質公債費比率（分子）の構造'!M$53),'実質公債費比率（分子）の構造'!M$53,NA())</f>
        <v>89</v>
      </c>
      <c r="J50" s="158" t="e">
        <f>NA()</f>
        <v>#N/A</v>
      </c>
      <c r="K50" s="158" t="e">
        <f>NA()</f>
        <v>#N/A</v>
      </c>
      <c r="L50" s="158">
        <f>IF(ISNUMBER('実質公債費比率（分子）の構造'!N$53),'実質公債費比率（分子）の構造'!N$53,NA())</f>
        <v>90</v>
      </c>
      <c r="M50" s="158" t="e">
        <f>NA()</f>
        <v>#N/A</v>
      </c>
      <c r="N50" s="158" t="e">
        <f>NA()</f>
        <v>#N/A</v>
      </c>
      <c r="O50" s="158">
        <f>IF(ISNUMBER('実質公債費比率（分子）の構造'!O$53),'実質公債費比率（分子）の構造'!O$53,NA())</f>
        <v>94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1837</v>
      </c>
      <c r="E56" s="157"/>
      <c r="F56" s="157"/>
      <c r="G56" s="157">
        <f>'将来負担比率（分子）の構造'!J$52</f>
        <v>1785</v>
      </c>
      <c r="H56" s="157"/>
      <c r="I56" s="157"/>
      <c r="J56" s="157">
        <f>'将来負担比率（分子）の構造'!K$52</f>
        <v>1691</v>
      </c>
      <c r="K56" s="157"/>
      <c r="L56" s="157"/>
      <c r="M56" s="157">
        <f>'将来負担比率（分子）の構造'!L$52</f>
        <v>1819</v>
      </c>
      <c r="N56" s="157"/>
      <c r="O56" s="157"/>
      <c r="P56" s="157">
        <f>'将来負担比率（分子）の構造'!M$52</f>
        <v>1621</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1881</v>
      </c>
      <c r="E58" s="157"/>
      <c r="F58" s="157"/>
      <c r="G58" s="157">
        <f>'将来負担比率（分子）の構造'!J$50</f>
        <v>2005</v>
      </c>
      <c r="H58" s="157"/>
      <c r="I58" s="157"/>
      <c r="J58" s="157">
        <f>'将来負担比率（分子）の構造'!K$50</f>
        <v>2039</v>
      </c>
      <c r="K58" s="157"/>
      <c r="L58" s="157"/>
      <c r="M58" s="157">
        <f>'将来負担比率（分子）の構造'!L$50</f>
        <v>1984</v>
      </c>
      <c r="N58" s="157"/>
      <c r="O58" s="157"/>
      <c r="P58" s="157">
        <f>'将来負担比率（分子）の構造'!M$50</f>
        <v>1683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477</v>
      </c>
      <c r="C62" s="157"/>
      <c r="D62" s="157"/>
      <c r="E62" s="157">
        <f>'将来負担比率（分子）の構造'!J$45</f>
        <v>477</v>
      </c>
      <c r="F62" s="157"/>
      <c r="G62" s="157"/>
      <c r="H62" s="157">
        <f>'将来負担比率（分子）の構造'!K$45</f>
        <v>487</v>
      </c>
      <c r="I62" s="157"/>
      <c r="J62" s="157"/>
      <c r="K62" s="157">
        <f>'将来負担比率（分子）の構造'!L$45</f>
        <v>295</v>
      </c>
      <c r="L62" s="157"/>
      <c r="M62" s="157"/>
      <c r="N62" s="157">
        <f>'将来負担比率（分子）の構造'!M$45</f>
        <v>215</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313</v>
      </c>
      <c r="C64" s="157"/>
      <c r="D64" s="157"/>
      <c r="E64" s="157">
        <f>'将来負担比率（分子）の構造'!J$43</f>
        <v>299</v>
      </c>
      <c r="F64" s="157"/>
      <c r="G64" s="157"/>
      <c r="H64" s="157">
        <f>'将来負担比率（分子）の構造'!K$43</f>
        <v>295</v>
      </c>
      <c r="I64" s="157"/>
      <c r="J64" s="157"/>
      <c r="K64" s="157">
        <f>'将来負担比率（分子）の構造'!L$43</f>
        <v>288</v>
      </c>
      <c r="L64" s="157"/>
      <c r="M64" s="157"/>
      <c r="N64" s="157">
        <f>'将来負担比率（分子）の構造'!M$43</f>
        <v>189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2131</v>
      </c>
      <c r="C66" s="157"/>
      <c r="D66" s="157"/>
      <c r="E66" s="157">
        <f>'将来負担比率（分子）の構造'!J$41</f>
        <v>2081</v>
      </c>
      <c r="F66" s="157"/>
      <c r="G66" s="157"/>
      <c r="H66" s="157">
        <f>'将来負担比率（分子）の構造'!K$41</f>
        <v>1960</v>
      </c>
      <c r="I66" s="157"/>
      <c r="J66" s="157"/>
      <c r="K66" s="157">
        <f>'将来負担比率（分子）の構造'!L$41</f>
        <v>1863</v>
      </c>
      <c r="L66" s="157"/>
      <c r="M66" s="157"/>
      <c r="N66" s="157">
        <f>'将来負担比率（分子）の構造'!M$41</f>
        <v>1938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1291</v>
      </c>
      <c r="C72" s="161">
        <f>基金残高に係る経年分析!G55</f>
        <v>1236</v>
      </c>
      <c r="D72" s="161">
        <f>基金残高に係る経年分析!H55</f>
        <v>1090</v>
      </c>
    </row>
    <row r="73" spans="1:16" x14ac:dyDescent="0.2">
      <c r="A73" s="160" t="s">
        <v>74</v>
      </c>
      <c r="B73" s="161">
        <f>基金残高に係る経年分析!F56</f>
        <v>136</v>
      </c>
      <c r="C73" s="161">
        <f>基金残高に係る経年分析!G56</f>
        <v>142</v>
      </c>
      <c r="D73" s="161">
        <f>基金残高に係る経年分析!H56</f>
        <v>144</v>
      </c>
    </row>
    <row r="74" spans="1:16" x14ac:dyDescent="0.2">
      <c r="A74" s="160" t="s">
        <v>75</v>
      </c>
      <c r="B74" s="161">
        <f>基金残高に係る経年分析!F57</f>
        <v>411</v>
      </c>
      <c r="C74" s="161">
        <f>基金残高に係る経年分析!G57</f>
        <v>418</v>
      </c>
      <c r="D74" s="161">
        <f>基金残高に係る経年分析!H57</f>
        <v>275</v>
      </c>
    </row>
  </sheetData>
  <sheetProtection algorithmName="SHA-512" hashValue="Xqm3rfQM2H+mzHs8siCaJiZRNBzHBdm8Yim4kHr+GAt6i7W4fucYwDm7+mLIvmvQaWBb5WgUtau1IYtL6/XHUg==" saltValue="W0qyV0MWe9cLTqZe/Fad1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2026-09-08T01:17:01Z</cp:lastPrinted>
  <dcterms:created xsi:type="dcterms:W3CDTF">2026-02-26T09:56:07Z</dcterms:created>
  <dcterms:modified xsi:type="dcterms:W3CDTF">2026-09-28T23:49:08Z</dcterms:modified>
  <cp:category/>
</cp:coreProperties>
</file>