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58CDB1F0-1B30-441D-8A9B-6AA8EA0EF74D}"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3" i="12" l="1"/>
  <c r="V23" i="12"/>
  <c r="Q23" i="12"/>
  <c r="AP23" i="12"/>
  <c r="AU63" i="12"/>
  <c r="AP63" i="12"/>
  <c r="AP88" i="12"/>
  <c r="AU88" i="12"/>
  <c r="AF88" i="12"/>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AM36" i="10"/>
  <c r="C36" i="10"/>
  <c r="CO35" i="10"/>
  <c r="BW35" i="10"/>
  <c r="BE35" i="10"/>
  <c r="C35" i="10"/>
  <c r="CO34" i="10"/>
  <c r="BW34" i="10"/>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<sst xmlns="http://schemas.openxmlformats.org/spreadsheetml/2006/main" count="1174" uniqueCount="571">
  <si>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</si>
  <si>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</si>
  <si>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</si>
  <si>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</si>
  <si>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</si>
  <si>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</si>
  <si>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</si>
  <si>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</si>
  <si>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</si>
  <si>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</si>
  <si>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</si>
  <si>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</si>
  <si>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</si>
  <si>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</si>
  <si>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</si>
  <si>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</si>
  <si>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</si>
  <si>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</si>
  <si>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</si>
  <si>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</si>
  <si>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</si>
  <si>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</si>
  <si>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</si>
  <si>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</si>
  <si>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</si>
  <si>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</si>
  <si>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</si>
  <si>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</si>
  <si>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</si>
  <si>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</si>
  <si>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</si>
  <si>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</si>
  <si>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</si>
  <si>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</si>
  <si>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</si>
  <si>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</si>
  <si>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</si>
  <si>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</si>
  <si>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</si>
  <si>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</si>
  <si>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</si>
  <si>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</si>
  <si>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</si>
  <si>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</si>
  <si>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</si>
  <si>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</si>
  <si>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</si>
  <si>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</si>
  <si>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</si>
  <si>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</si>
  <si>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</si>
  <si>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</si>
  <si>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</si>
  <si>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</si>
  <si>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</si>
  <si>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</si>
  <si>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</si>
  <si>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</si>
  <si>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</si>
  <si>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</si>
  <si>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</si>
  <si>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</si>
  <si>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</si>
  <si>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</si>
  <si>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</si>
  <si>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</si>
  <si>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</si>
  <si>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</si>
  <si>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</si>
  <si>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</si>
  <si>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</si>
  <si>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</si>
  <si>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</si>
  <si>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</si>
  <si>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</si>
  <si>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</si>
  <si>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</si>
  <si>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</si>
  <si>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</si>
  <si>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</si>
  <si>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</si>
  <si>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</si>
  <si>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</si>
  <si>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</si>
  <si>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</si>
  <si>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</si>
  <si>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</si>
  <si>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</si>
  <si>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</si>
  <si>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</si>
  <si>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</si>
  <si>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</si>
  <si>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</si>
  <si>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</si>
  <si>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愛西市</t>
    <phoneticPr fontId="5"/>
  </si>
  <si>
    <t>地方交付税種地</t>
    <rPh sb="0" eb="2">
      <t>チホウ</t>
    </rPh>
    <rPh sb="2" eb="5">
      <t>コウフゼイ</t>
    </rPh>
    <rPh sb="5" eb="6">
      <t>シュ</t>
    </rPh>
    <rPh sb="6" eb="7">
      <t>チ</t>
    </rPh>
    <phoneticPr fontId="5"/>
  </si>
  <si>
    <t>2-5</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</si>
  <si>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</si>
  <si>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</si>
  <si>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</si>
  <si>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</si>
  <si>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</si>
  <si>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</si>
  <si>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</si>
  <si>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</si>
  <si>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</si>
  <si>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</si>
  <si>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</si>
  <si>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</si>
  <si>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</si>
  <si>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</si>
  <si>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</si>
  <si>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</si>
  <si>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</si>
  <si>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</si>
  <si>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</si>
  <si>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</si>
  <si>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</si>
  <si>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</si>
  <si>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</si>
  <si>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</si>
  <si>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</si>
  <si>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</si>
  <si>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</si>
  <si>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</si>
  <si>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</si>
  <si>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</si>
  <si>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</si>
  <si>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</si>
  <si>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</si>
  <si>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</si>
  <si>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</si>
  <si>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</si>
  <si>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</si>
  <si>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</si>
  <si>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</si>
  <si>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</si>
  <si>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</si>
  <si>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</si>
  <si>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</si>
  <si>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</si>
  <si>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</si>
  <si>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</si>
  <si>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</si>
  <si>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</si>
  <si>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</si>
  <si>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</si>
  <si>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</si>
  <si>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</si>
  <si>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</si>
  <si>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</si>
  <si>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</si>
  <si>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</si>
  <si>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</si>
  <si>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</si>
  <si>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</si>
  <si>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</si>
  <si>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</si>
  <si>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</si>
  <si>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</si>
  <si>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</si>
  <si>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</si>
  <si>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</si>
  <si>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</si>
  <si>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</si>
  <si>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</si>
  <si>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</si>
  <si>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</si>
  <si>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</si>
  <si>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</si>
  <si>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</si>
  <si>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</si>
  <si>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</si>
  <si>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</si>
  <si>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</si>
  <si>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</si>
  <si>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</si>
  <si>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</si>
  <si>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</si>
  <si>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</si>
  <si>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</si>
  <si>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</si>
  <si>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</si>
  <si>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</si>
  <si>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</si>
  <si>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</si>
  <si>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</si>
  <si>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</si>
  <si>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</si>
  <si>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</si>
  <si>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</si>
  <si>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</si>
  <si>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</si>
  <si>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</si>
  <si>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</si>
  <si>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</si>
  <si>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</si>
  <si>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</si>
  <si>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</si>
  <si>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</si>
  <si>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</si>
  <si>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</si>
  <si>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</si>
  <si>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愛知県愛西市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</si>
  <si>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</si>
  <si>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</si>
  <si>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</si>
  <si>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</si>
  <si>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</si>
  <si>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</si>
  <si>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</si>
  <si>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</si>
  <si>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</si>
  <si>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</si>
  <si>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</si>
  <si>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</si>
  <si>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</si>
  <si>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</si>
  <si>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</si>
  <si>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</si>
  <si>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</si>
  <si>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</si>
  <si>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</si>
  <si>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</si>
  <si>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</si>
  <si>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</si>
  <si>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</si>
  <si>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</si>
  <si>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</si>
  <si>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</si>
  <si>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</si>
  <si>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</si>
  <si>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</si>
  <si>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</si>
  <si>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</si>
  <si>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</si>
  <si>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</si>
  <si>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</si>
  <si>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</si>
  <si>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</si>
  <si>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</si>
  <si>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</si>
  <si>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</si>
  <si>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</si>
  <si>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</si>
  <si>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</si>
  <si>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</si>
  <si>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</si>
  <si>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</si>
  <si>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</si>
  <si>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</si>
  <si>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</si>
  <si>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</si>
  <si>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</si>
  <si>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</si>
  <si>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</si>
  <si>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</si>
  <si>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</si>
  <si>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</si>
  <si>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</si>
  <si>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</si>
  <si>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</si>
  <si>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</si>
  <si>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</si>
  <si>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</si>
  <si>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</si>
  <si>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</si>
  <si>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</si>
  <si>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</si>
  <si>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</si>
  <si>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</si>
  <si>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</si>
  <si>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</si>
  <si>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</si>
  <si>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</si>
  <si>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</si>
  <si>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</si>
  <si>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</si>
  <si>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</si>
  <si>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</si>
  <si>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</si>
  <si>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</si>
  <si>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</si>
  <si>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</si>
  <si>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</si>
  <si>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</si>
  <si>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</si>
  <si>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</si>
  <si>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</si>
  <si>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</si>
  <si>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</si>
  <si>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</si>
  <si>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</si>
  <si>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</si>
  <si>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</si>
  <si>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</si>
  <si>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</si>
  <si>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</si>
  <si>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</si>
  <si>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</si>
  <si>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</si>
  <si>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</si>
  <si>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</si>
  <si>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</si>
  <si>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</si>
  <si>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</si>
  <si>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</si>
  <si>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</si>
  <si>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</si>
  <si>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</si>
  <si>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</si>
  <si>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</si>
  <si>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</si>
  <si>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</si>
  <si>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</si>
  <si>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</si>
  <si>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</si>
  <si>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</si>
  <si>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</si>
  <si>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</si>
  <si>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</si>
  <si>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</si>
  <si>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</si>
  <si>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</si>
  <si>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</si>
  <si>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</si>
  <si>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</si>
  <si>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</si>
  <si>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</si>
  <si>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</si>
  <si>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</si>
  <si>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</si>
  <si>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</si>
  <si>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</si>
  <si>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</si>
  <si>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</si>
  <si>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</si>
  <si>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</si>
  <si>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</si>
  <si>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</si>
  <si>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</si>
  <si>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</si>
  <si>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</si>
  <si>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</si>
  <si>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</si>
  <si>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</si>
  <si>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</si>
  <si>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</si>
  <si>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</si>
  <si>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</si>
  <si>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</si>
  <si>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</si>
  <si>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</si>
  <si>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</si>
  <si>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愛知県愛西市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</si>
  <si>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</si>
  <si>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</si>
  <si>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</si>
  <si>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</si>
  <si>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</si>
  <si>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</si>
  <si>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</si>
  <si>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</si>
  <si>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</si>
  <si>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</si>
  <si>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</si>
  <si>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</si>
  <si>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</si>
  <si>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</si>
  <si>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</si>
  <si>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</si>
  <si>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</si>
  <si>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</si>
  <si>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</si>
  <si>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</si>
  <si>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</si>
  <si>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</si>
  <si>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</si>
  <si>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</si>
  <si>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</si>
  <si>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</si>
  <si>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</si>
  <si>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</si>
  <si>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</si>
  <si>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</si>
  <si>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</si>
  <si>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</si>
  <si>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</si>
  <si>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</si>
  <si>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国民健康保険特別会計（直営診療施設勘定）</t>
    <phoneticPr fontId="5"/>
  </si>
  <si>
    <t>介護保険特別会計（保険事業勘定）</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</si>
  <si>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</si>
  <si>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</si>
  <si>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</si>
  <si>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</si>
  <si>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</si>
  <si>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</si>
  <si>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</si>
  <si>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</si>
  <si>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</si>
  <si>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</si>
  <si>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</si>
  <si>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</si>
  <si>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</si>
  <si>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</si>
  <si>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</si>
  <si>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</si>
  <si>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</si>
  <si>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</si>
  <si>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</si>
  <si>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</si>
  <si>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</si>
  <si>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</si>
  <si>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</si>
  <si>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</si>
  <si>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</si>
  <si>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</si>
  <si>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</si>
  <si>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</si>
  <si>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</si>
  <si>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</si>
  <si>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</si>
  <si>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</si>
  <si>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</si>
  <si>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</si>
  <si>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</si>
  <si>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</si>
  <si>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</si>
  <si>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</si>
  <si>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</si>
  <si>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</si>
  <si>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</si>
  <si>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</si>
  <si>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</si>
  <si>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</si>
  <si>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</si>
  <si>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</si>
  <si>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</si>
  <si>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</si>
  <si>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</si>
  <si>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</si>
  <si>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</si>
  <si>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</si>
  <si>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</si>
  <si>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</si>
  <si>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</si>
  <si>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</si>
  <si>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</si>
  <si>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</si>
  <si>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</si>
  <si>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</si>
  <si>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</si>
  <si>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</si>
  <si>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</si>
  <si>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</si>
  <si>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</si>
  <si>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</si>
  <si>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</si>
  <si>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</si>
  <si>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</si>
  <si>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</si>
  <si>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</si>
  <si>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</si>
  <si>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</si>
  <si>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</si>
  <si>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</si>
  <si>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</si>
  <si>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</si>
  <si>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</si>
  <si>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</si>
  <si>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</si>
  <si>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</si>
  <si>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</si>
  <si>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</si>
  <si>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</si>
  <si>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</si>
  <si>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</si>
  <si>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</si>
  <si>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</si>
  <si>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</si>
  <si>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</si>
  <si>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</si>
  <si>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</si>
  <si>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</si>
  <si>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</si>
  <si>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</si>
  <si>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</si>
  <si>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</si>
  <si>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</si>
  <si>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</si>
  <si>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</si>
  <si>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</si>
  <si>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</si>
  <si>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</si>
  <si>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</si>
  <si>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</si>
  <si>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</si>
  <si>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</si>
  <si>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</si>
  <si>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</si>
  <si>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</si>
  <si>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</si>
  <si>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</si>
  <si>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</si>
  <si>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</si>
  <si>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</si>
  <si>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</si>
  <si>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</si>
  <si>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</si>
  <si>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</si>
  <si>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</si>
  <si>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</si>
  <si>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</si>
  <si>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</si>
  <si>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</si>
  <si>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</si>
  <si>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</si>
  <si>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</si>
  <si>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</si>
  <si>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</si>
  <si>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</si>
  <si>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</si>
  <si>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</si>
  <si>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</si>
  <si>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</si>
  <si>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</si>
  <si>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</si>
  <si>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</si>
  <si>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</si>
  <si>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</si>
  <si>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2.50</t>
  </si>
  <si>
    <t>▲ 2.26</t>
  </si>
  <si>
    <t>▲ 6.85</t>
  </si>
  <si>
    <t>一般会計</t>
  </si>
  <si>
    <t>下水道事業会計</t>
  </si>
  <si>
    <t>水道事業会計</t>
  </si>
  <si>
    <t>介護保険特別会計（保険事業勘定）</t>
  </si>
  <si>
    <t>国民健康保険特別会計（事業勘定）</t>
  </si>
  <si>
    <t>後期高齢者医療特別会計</t>
  </si>
  <si>
    <t>国民健康保険特別会計（直営診療施設勘定）</t>
  </si>
  <si>
    <t>その他会計（赤字）</t>
  </si>
  <si>
    <t>その他会計（黒字）</t>
  </si>
  <si>
    <t>R02</t>
    <phoneticPr fontId="5"/>
  </si>
  <si>
    <t>R03</t>
    <phoneticPr fontId="5"/>
  </si>
  <si>
    <t>R04</t>
    <phoneticPr fontId="5"/>
  </si>
  <si>
    <t>R05</t>
    <phoneticPr fontId="5"/>
  </si>
  <si>
    <t>R06</t>
    <phoneticPr fontId="5"/>
  </si>
  <si>
    <t>-</t>
    <phoneticPr fontId="2"/>
  </si>
  <si>
    <t>海部地区水防事務組合</t>
    <rPh sb="0" eb="8">
      <t>アマチクスイボウジム</t>
    </rPh>
    <rPh sb="8" eb="10">
      <t>クミアイ</t>
    </rPh>
    <phoneticPr fontId="2"/>
  </si>
  <si>
    <t>海部地区急病診療所組合</t>
    <rPh sb="0" eb="6">
      <t>アマチクキュウビョウ</t>
    </rPh>
    <rPh sb="6" eb="9">
      <t>シンリョウジョ</t>
    </rPh>
    <rPh sb="9" eb="11">
      <t>クミアイ</t>
    </rPh>
    <phoneticPr fontId="2"/>
  </si>
  <si>
    <t>海部地区環境事務組合</t>
    <rPh sb="0" eb="4">
      <t>アマチク</t>
    </rPh>
    <rPh sb="4" eb="8">
      <t>カンキョウジム</t>
    </rPh>
    <rPh sb="8" eb="10">
      <t>クミアイ</t>
    </rPh>
    <phoneticPr fontId="2"/>
  </si>
  <si>
    <t>海部南部水道企業団</t>
    <rPh sb="0" eb="4">
      <t>アマナンブ</t>
    </rPh>
    <rPh sb="4" eb="9">
      <t>スイドウキギョウダン</t>
    </rPh>
    <phoneticPr fontId="2"/>
  </si>
  <si>
    <t>愛知県市町村職員退職手当組合</t>
    <rPh sb="0" eb="3">
      <t>アイチケン</t>
    </rPh>
    <rPh sb="3" eb="6">
      <t>シチョウソン</t>
    </rPh>
    <rPh sb="6" eb="8">
      <t>ショクイン</t>
    </rPh>
    <rPh sb="8" eb="12">
      <t>タイショクテアテ</t>
    </rPh>
    <rPh sb="12" eb="14">
      <t>クミアイ</t>
    </rPh>
    <phoneticPr fontId="2"/>
  </si>
  <si>
    <t>愛知県後期高齢者医療広域連合（一般会計）</t>
    <rPh sb="0" eb="8">
      <t>アイチケンコウキコウレイシャ</t>
    </rPh>
    <rPh sb="8" eb="10">
      <t>イリョウ</t>
    </rPh>
    <rPh sb="10" eb="14">
      <t>コウイキレンゴウ</t>
    </rPh>
    <rPh sb="15" eb="17">
      <t>イッパン</t>
    </rPh>
    <rPh sb="17" eb="19">
      <t>カイケイ</t>
    </rPh>
    <phoneticPr fontId="2"/>
  </si>
  <si>
    <t>愛知県後期高齢者医療広域連合（後期高齢者医療特別会計）</t>
    <rPh sb="0" eb="8">
      <t>アイチケンコウキコウレイシャ</t>
    </rPh>
    <rPh sb="8" eb="10">
      <t>イリョウ</t>
    </rPh>
    <rPh sb="10" eb="14">
      <t>コウイキレンゴウ</t>
    </rPh>
    <rPh sb="15" eb="20">
      <t>コウキコウレイシャ</t>
    </rPh>
    <rPh sb="20" eb="22">
      <t>イリョウ</t>
    </rPh>
    <rPh sb="22" eb="24">
      <t>トクベツ</t>
    </rPh>
    <rPh sb="24" eb="26">
      <t>カイケイ</t>
    </rPh>
    <phoneticPr fontId="2"/>
  </si>
  <si>
    <t>公共事業整備基金</t>
    <rPh sb="0" eb="2">
      <t>コウキョウ</t>
    </rPh>
    <rPh sb="2" eb="4">
      <t>ジギョウ</t>
    </rPh>
    <rPh sb="4" eb="6">
      <t>セイビ</t>
    </rPh>
    <rPh sb="6" eb="8">
      <t>キキン</t>
    </rPh>
    <phoneticPr fontId="5"/>
  </si>
  <si>
    <t>市民協働まちづくり基金</t>
    <rPh sb="0" eb="4">
      <t>シミンキョウドウ</t>
    </rPh>
    <rPh sb="9" eb="11">
      <t>キキン</t>
    </rPh>
    <phoneticPr fontId="5"/>
  </si>
  <si>
    <t>地域づくり振興基金</t>
    <rPh sb="0" eb="2">
      <t>チイキ</t>
    </rPh>
    <rPh sb="5" eb="7">
      <t>シンコウ</t>
    </rPh>
    <rPh sb="7" eb="9">
      <t>キキン</t>
    </rPh>
    <phoneticPr fontId="5"/>
  </si>
  <si>
    <t>地域福祉振興基金</t>
    <phoneticPr fontId="2"/>
  </si>
  <si>
    <t>ふるさとづくり事業推進基金</t>
    <rPh sb="7" eb="9">
      <t>ジギョウ</t>
    </rPh>
    <rPh sb="9" eb="11">
      <t>スイシン</t>
    </rPh>
    <rPh sb="11" eb="13">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</si>
  <si>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</si>
  <si>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</si>
  <si>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</si>
  <si>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</si>
  <si>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</si>
  <si>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</si>
  <si>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</si>
  <si>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</si>
  <si>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</si>
  <si>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充当可能財源等が将来負担額を上回っており、将来負担比率は「－」を維持しているが、有形固定資産減価償却率は増加傾向にあり類似団体より高い水準にあるため、今後、公共施設を適正な規模に集約しながら更新していく必要がある。施設の更新や廃止をする際、一時的に地方債の発行が増え、将来負担額が増加する可能性はあるものの公共施設の維持管理に要する経費の減少を目指す。</t>
    <rPh sb="0" eb="2">
      <t>ジュウトウ</t>
    </rPh>
    <rPh sb="2" eb="4">
      <t>カノウ</t>
    </rPh>
    <rPh sb="4" eb="6">
      <t>ザイゲン</t>
    </rPh>
    <rPh sb="6" eb="7">
      <t>トウ</t>
    </rPh>
    <rPh sb="8" eb="10">
      <t>ショウライ</t>
    </rPh>
    <rPh sb="10" eb="13">
      <t>フタンガク</t>
    </rPh>
    <rPh sb="14" eb="16">
      <t>ウワマワ</t>
    </rPh>
    <rPh sb="21" eb="23">
      <t>ショウライ</t>
    </rPh>
    <rPh sb="32" eb="34">
      <t>イジ</t>
    </rPh>
    <rPh sb="40" eb="42">
      <t>ユウケイ</t>
    </rPh>
    <rPh sb="42" eb="44">
      <t>コテイ</t>
    </rPh>
    <rPh sb="44" eb="46">
      <t>シサン</t>
    </rPh>
    <rPh sb="46" eb="48">
      <t>ゲンカ</t>
    </rPh>
    <rPh sb="48" eb="51">
      <t>ショウキャクリツ</t>
    </rPh>
    <rPh sb="52" eb="56">
      <t>ゾウカケイコウ</t>
    </rPh>
    <rPh sb="59" eb="63">
      <t>ルイジダンタイ</t>
    </rPh>
    <rPh sb="65" eb="66">
      <t>タカ</t>
    </rPh>
    <rPh sb="67" eb="69">
      <t>スイジュン</t>
    </rPh>
    <rPh sb="75" eb="77">
      <t>コンゴ</t>
    </rPh>
    <rPh sb="78" eb="82">
      <t>コウキョウシセツ</t>
    </rPh>
    <rPh sb="83" eb="85">
      <t>テキセイ</t>
    </rPh>
    <rPh sb="86" eb="88">
      <t>キボ</t>
    </rPh>
    <rPh sb="89" eb="91">
      <t>シュウヤク</t>
    </rPh>
    <rPh sb="95" eb="97">
      <t>コウシン</t>
    </rPh>
    <rPh sb="101" eb="103">
      <t>ヒツヨウ</t>
    </rPh>
    <rPh sb="107" eb="109">
      <t>シセツ</t>
    </rPh>
    <rPh sb="110" eb="112">
      <t>コウシン</t>
    </rPh>
    <rPh sb="113" eb="115">
      <t>ハイシ</t>
    </rPh>
    <rPh sb="118" eb="119">
      <t>サイ</t>
    </rPh>
    <rPh sb="120" eb="123">
      <t>イチジテキ</t>
    </rPh>
    <rPh sb="124" eb="127">
      <t>チホウサイ</t>
    </rPh>
    <rPh sb="128" eb="130">
      <t>ハッコウ</t>
    </rPh>
    <rPh sb="131" eb="132">
      <t>フ</t>
    </rPh>
    <rPh sb="134" eb="136">
      <t>ショウライ</t>
    </rPh>
    <rPh sb="136" eb="139">
      <t>フタンガク</t>
    </rPh>
    <rPh sb="140" eb="142">
      <t>ゾウカ</t>
    </rPh>
    <rPh sb="144" eb="147">
      <t>カノウセイ</t>
    </rPh>
    <rPh sb="153" eb="155">
      <t>コウキョウ</t>
    </rPh>
    <rPh sb="155" eb="157">
      <t>シセツ</t>
    </rPh>
    <rPh sb="158" eb="162">
      <t>イジカンリ</t>
    </rPh>
    <rPh sb="163" eb="164">
      <t>ヨウ</t>
    </rPh>
    <rPh sb="166" eb="168">
      <t>ケイヒ</t>
    </rPh>
    <rPh sb="169" eb="171">
      <t>ゲンショウ</t>
    </rPh>
    <rPh sb="172" eb="174">
      <t>メザ</t>
    </rPh>
    <phoneticPr fontId="5"/>
  </si>
  <si>
    <t>充当可能財源等が将来負担額を上回っており、将来負担比率は「－」を維持しているが、実質公債費比率は、類似団体より低い水準にあるものの増加傾向にあり、今後、道の駅整備事業等の大規模事業により更に増加することが見込まれる。</t>
    <rPh sb="0" eb="2">
      <t>ジュウトウ</t>
    </rPh>
    <rPh sb="2" eb="6">
      <t>カノウザイゲン</t>
    </rPh>
    <rPh sb="6" eb="7">
      <t>トウ</t>
    </rPh>
    <rPh sb="8" eb="10">
      <t>ショウライ</t>
    </rPh>
    <rPh sb="10" eb="12">
      <t>フタン</t>
    </rPh>
    <rPh sb="12" eb="13">
      <t>ガク</t>
    </rPh>
    <rPh sb="14" eb="16">
      <t>ウワマワ</t>
    </rPh>
    <rPh sb="21" eb="23">
      <t>ショウライ</t>
    </rPh>
    <rPh sb="23" eb="25">
      <t>フタン</t>
    </rPh>
    <rPh sb="25" eb="27">
      <t>ヒリツ</t>
    </rPh>
    <rPh sb="32" eb="34">
      <t>イジ</t>
    </rPh>
    <rPh sb="40" eb="42">
      <t>ジッシツ</t>
    </rPh>
    <rPh sb="49" eb="53">
      <t>ルイジダンタイ</t>
    </rPh>
    <rPh sb="55" eb="56">
      <t>ヒク</t>
    </rPh>
    <rPh sb="57" eb="59">
      <t>スイジュン</t>
    </rPh>
    <rPh sb="65" eb="67">
      <t>ゾウカ</t>
    </rPh>
    <rPh sb="67" eb="69">
      <t>ケイコウ</t>
    </rPh>
    <rPh sb="73" eb="75">
      <t>コンゴ</t>
    </rPh>
    <rPh sb="76" eb="77">
      <t>ミチ</t>
    </rPh>
    <rPh sb="78" eb="79">
      <t>エキ</t>
    </rPh>
    <rPh sb="79" eb="83">
      <t>セイビジギョウ</t>
    </rPh>
    <rPh sb="83" eb="84">
      <t>トウ</t>
    </rPh>
    <rPh sb="85" eb="88">
      <t>ダイキボ</t>
    </rPh>
    <rPh sb="88" eb="90">
      <t>ジギョウ</t>
    </rPh>
    <rPh sb="93" eb="94">
      <t>サラ</t>
    </rPh>
    <rPh sb="95" eb="97">
      <t>ゾウカ</t>
    </rPh>
    <rPh sb="102" eb="104">
      <t>ミコ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</si>
</sst>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FA8507F-FA34-4205-80E1-A3C93C9F7148}"/>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70329</c:v>
                </c:pt>
                <c:pt idx="1">
                  <c:v>54225</c:v>
                </c:pt>
                <c:pt idx="2">
                  <c:v>54016</c:v>
                </c:pt>
                <c:pt idx="3">
                  <c:v>52786</c:v>
                </c:pt>
                <c:pt idx="4">
                  <c:v>58465</c:v>
                </c:pt>
              </c:numCache>
            </c:numRef>
          </c:val>
          <c:smooth val="0"/>
          <c:extLst>
            <c:ext xmlns:c16="http://schemas.microsoft.com/office/drawing/2014/chart" uri="{C3380CC4-5D6E-409C-BE32-E72D297353CC}">
              <c16:uniqueId val="{00000000-2B42-4E02-8B4A-99D0CEDC6DA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38894</c:v>
                </c:pt>
                <c:pt idx="1">
                  <c:v>32151</c:v>
                </c:pt>
                <c:pt idx="2">
                  <c:v>34129</c:v>
                </c:pt>
                <c:pt idx="3">
                  <c:v>42742</c:v>
                </c:pt>
                <c:pt idx="4">
                  <c:v>61692</c:v>
                </c:pt>
              </c:numCache>
            </c:numRef>
          </c:val>
          <c:smooth val="0"/>
          <c:extLst>
            <c:ext xmlns:c16="http://schemas.microsoft.com/office/drawing/2014/chart" uri="{C3380CC4-5D6E-409C-BE32-E72D297353CC}">
              <c16:uniqueId val="{00000001-2B42-4E02-8B4A-99D0CEDC6DA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6.41</c:v>
                </c:pt>
                <c:pt idx="1">
                  <c:v>6.66</c:v>
                </c:pt>
                <c:pt idx="2">
                  <c:v>6.97</c:v>
                </c:pt>
                <c:pt idx="3">
                  <c:v>6.83</c:v>
                </c:pt>
                <c:pt idx="4">
                  <c:v>7.17</c:v>
                </c:pt>
              </c:numCache>
            </c:numRef>
          </c:val>
          <c:extLst>
            <c:ext xmlns:c16="http://schemas.microsoft.com/office/drawing/2014/chart" uri="{C3380CC4-5D6E-409C-BE32-E72D297353CC}">
              <c16:uniqueId val="{00000000-A434-4960-8621-81784DE7367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37.520000000000003</c:v>
                </c:pt>
                <c:pt idx="1">
                  <c:v>35.950000000000003</c:v>
                </c:pt>
                <c:pt idx="2">
                  <c:v>37.090000000000003</c:v>
                </c:pt>
                <c:pt idx="3">
                  <c:v>34.229999999999997</c:v>
                </c:pt>
                <c:pt idx="4">
                  <c:v>26.24</c:v>
                </c:pt>
              </c:numCache>
            </c:numRef>
          </c:val>
          <c:extLst>
            <c:ext xmlns:c16="http://schemas.microsoft.com/office/drawing/2014/chart" uri="{C3380CC4-5D6E-409C-BE32-E72D297353CC}">
              <c16:uniqueId val="{00000001-A434-4960-8621-81784DE7367E}"/>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-2.5</c:v>
                </c:pt>
                <c:pt idx="1">
                  <c:v>0.24</c:v>
                </c:pt>
                <c:pt idx="2">
                  <c:v>0.17</c:v>
                </c:pt>
                <c:pt idx="3">
                  <c:v>-2.2599999999999998</c:v>
                </c:pt>
                <c:pt idx="4">
                  <c:v>-6.85</c:v>
                </c:pt>
              </c:numCache>
            </c:numRef>
          </c:val>
          <c:smooth val="0"/>
          <c:extLst>
            <c:ext xmlns:c16="http://schemas.microsoft.com/office/drawing/2014/chart" uri="{C3380CC4-5D6E-409C-BE32-E72D297353CC}">
              <c16:uniqueId val="{00000002-A434-4960-8621-81784DE7367E}"/>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0</c:v>
                </c:pt>
                <c:pt idx="7">
                  <c:v>0</c:v>
                </c:pt>
                <c:pt idx="8">
                  <c:v>0</c:v>
                </c:pt>
                <c:pt idx="9">
                  <c:v>0</c:v>
                </c:pt>
              </c:numCache>
            </c:numRef>
          </c:val>
          <c:extLst>
            <c:ext xmlns:c16="http://schemas.microsoft.com/office/drawing/2014/chart" uri="{C3380CC4-5D6E-409C-BE32-E72D297353CC}">
              <c16:uniqueId val="{00000000-4768-4023-800A-D6B13CB7B45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768-4023-800A-D6B13CB7B45C}"/>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4768-4023-800A-D6B13CB7B45C}"/>
            </c:ext>
          </c:extLst>
        </c:ser>
        <c:ser>
          <c:idx val="3"/>
          <c:order val="3"/>
          <c:tx>
            <c:strRef>
              <c:f>データシート!$A$30</c:f>
              <c:strCache>
                <c:ptCount val="1"/>
                <c:pt idx="0">
                  <c:v>国民健康保険特別会計（直営診療施設勘定）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0.04</c:v>
                </c:pt>
                <c:pt idx="2">
                  <c:v>#N/A</c:v>
                </c:pt>
                <c:pt idx="3">
                  <c:v>0.04</c:v>
                </c:pt>
                <c:pt idx="4">
                  <c:v>#N/A</c:v>
                </c:pt>
                <c:pt idx="5">
                  <c:v>0.04</c:v>
                </c:pt>
                <c:pt idx="6">
                  <c:v>#N/A</c:v>
                </c:pt>
                <c:pt idx="7">
                  <c:v>0.04</c:v>
                </c:pt>
                <c:pt idx="8">
                  <c:v>#N/A</c:v>
                </c:pt>
                <c:pt idx="9">
                  <c:v>0.03</c:v>
                </c:pt>
              </c:numCache>
            </c:numRef>
          </c:val>
          <c:extLst>
            <c:ext xmlns:c16="http://schemas.microsoft.com/office/drawing/2014/chart" uri="{C3380CC4-5D6E-409C-BE32-E72D297353CC}">
              <c16:uniqueId val="{00000003-4768-4023-800A-D6B13CB7B45C}"/>
            </c:ext>
          </c:extLst>
        </c:ser>
        <c:ser>
          <c:idx val="4"/>
          <c:order val="4"/>
          <c:tx>
            <c:strRef>
              <c:f>データシート!$A$31</c:f>
              <c:strCache>
                <c:ptCount val="1"/>
                <c:pt idx="0">
                  <c:v>後期高齢者医療特別会計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0.18</c:v>
                </c:pt>
                <c:pt idx="2">
                  <c:v>#N/A</c:v>
                </c:pt>
                <c:pt idx="3">
                  <c:v>0.06</c:v>
                </c:pt>
                <c:pt idx="4">
                  <c:v>#N/A</c:v>
                </c:pt>
                <c:pt idx="5">
                  <c:v>0.17</c:v>
                </c:pt>
                <c:pt idx="6">
                  <c:v>#N/A</c:v>
                </c:pt>
                <c:pt idx="7">
                  <c:v>0.08</c:v>
                </c:pt>
                <c:pt idx="8">
                  <c:v>#N/A</c:v>
                </c:pt>
                <c:pt idx="9">
                  <c:v>0.04</c:v>
                </c:pt>
              </c:numCache>
            </c:numRef>
          </c:val>
          <c:extLst>
            <c:ext xmlns:c16="http://schemas.microsoft.com/office/drawing/2014/chart" uri="{C3380CC4-5D6E-409C-BE32-E72D297353CC}">
              <c16:uniqueId val="{00000004-4768-4023-800A-D6B13CB7B45C}"/>
            </c:ext>
          </c:extLst>
        </c:ser>
        <c:ser>
          <c:idx val="5"/>
          <c:order val="5"/>
          <c:tx>
            <c:strRef>
              <c:f>データシート!$A$32</c:f>
              <c:strCache>
                <c:ptCount val="1"/>
                <c:pt idx="0">
                  <c:v>国民健康保険特別会計（事業勘定）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0.66</c:v>
                </c:pt>
                <c:pt idx="2">
                  <c:v>#N/A</c:v>
                </c:pt>
                <c:pt idx="3">
                  <c:v>0.88</c:v>
                </c:pt>
                <c:pt idx="4">
                  <c:v>#N/A</c:v>
                </c:pt>
                <c:pt idx="5">
                  <c:v>0.43</c:v>
                </c:pt>
                <c:pt idx="6">
                  <c:v>#N/A</c:v>
                </c:pt>
                <c:pt idx="7">
                  <c:v>0.35</c:v>
                </c:pt>
                <c:pt idx="8">
                  <c:v>#N/A</c:v>
                </c:pt>
                <c:pt idx="9">
                  <c:v>0.19</c:v>
                </c:pt>
              </c:numCache>
            </c:numRef>
          </c:val>
          <c:extLst>
            <c:ext xmlns:c16="http://schemas.microsoft.com/office/drawing/2014/chart" uri="{C3380CC4-5D6E-409C-BE32-E72D297353CC}">
              <c16:uniqueId val="{00000005-4768-4023-800A-D6B13CB7B45C}"/>
            </c:ext>
          </c:extLst>
        </c:ser>
        <c:ser>
          <c:idx val="6"/>
          <c:order val="6"/>
          <c:tx>
            <c:strRef>
              <c:f>データシート!$A$33</c:f>
              <c:strCache>
                <c:ptCount val="1"/>
                <c:pt idx="0">
                  <c:v>介護保険特別会計（保険事業勘定）</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1.92</c:v>
                </c:pt>
                <c:pt idx="2">
                  <c:v>#N/A</c:v>
                </c:pt>
                <c:pt idx="3">
                  <c:v>1.92</c:v>
                </c:pt>
                <c:pt idx="4">
                  <c:v>#N/A</c:v>
                </c:pt>
                <c:pt idx="5">
                  <c:v>1.74</c:v>
                </c:pt>
                <c:pt idx="6">
                  <c:v>#N/A</c:v>
                </c:pt>
                <c:pt idx="7">
                  <c:v>0.83</c:v>
                </c:pt>
                <c:pt idx="8">
                  <c:v>#N/A</c:v>
                </c:pt>
                <c:pt idx="9">
                  <c:v>1.04</c:v>
                </c:pt>
              </c:numCache>
            </c:numRef>
          </c:val>
          <c:extLst>
            <c:ext xmlns:c16="http://schemas.microsoft.com/office/drawing/2014/chart" uri="{C3380CC4-5D6E-409C-BE32-E72D297353CC}">
              <c16:uniqueId val="{00000006-4768-4023-800A-D6B13CB7B45C}"/>
            </c:ext>
          </c:extLst>
        </c:ser>
        <c:ser>
          <c:idx val="7"/>
          <c:order val="7"/>
          <c:tx>
            <c:strRef>
              <c:f>データシート!$A$34</c:f>
              <c:strCache>
                <c:ptCount val="1"/>
                <c:pt idx="0">
                  <c:v>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4.49</c:v>
                </c:pt>
                <c:pt idx="2">
                  <c:v>#N/A</c:v>
                </c:pt>
                <c:pt idx="3">
                  <c:v>4.04</c:v>
                </c:pt>
                <c:pt idx="4">
                  <c:v>#N/A</c:v>
                </c:pt>
                <c:pt idx="5">
                  <c:v>2.87</c:v>
                </c:pt>
                <c:pt idx="6">
                  <c:v>#N/A</c:v>
                </c:pt>
                <c:pt idx="7">
                  <c:v>2.42</c:v>
                </c:pt>
                <c:pt idx="8">
                  <c:v>#N/A</c:v>
                </c:pt>
                <c:pt idx="9">
                  <c:v>2.5499999999999998</c:v>
                </c:pt>
              </c:numCache>
            </c:numRef>
          </c:val>
          <c:extLst>
            <c:ext xmlns:c16="http://schemas.microsoft.com/office/drawing/2014/chart" uri="{C3380CC4-5D6E-409C-BE32-E72D297353CC}">
              <c16:uniqueId val="{00000007-4768-4023-800A-D6B13CB7B45C}"/>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5.14</c:v>
                </c:pt>
                <c:pt idx="2">
                  <c:v>#N/A</c:v>
                </c:pt>
                <c:pt idx="3">
                  <c:v>5.62</c:v>
                </c:pt>
                <c:pt idx="4">
                  <c:v>#N/A</c:v>
                </c:pt>
                <c:pt idx="5">
                  <c:v>6.56</c:v>
                </c:pt>
                <c:pt idx="6">
                  <c:v>#N/A</c:v>
                </c:pt>
                <c:pt idx="7">
                  <c:v>6.19</c:v>
                </c:pt>
                <c:pt idx="8">
                  <c:v>#N/A</c:v>
                </c:pt>
                <c:pt idx="9">
                  <c:v>5.81</c:v>
                </c:pt>
              </c:numCache>
            </c:numRef>
          </c:val>
          <c:extLst>
            <c:ext xmlns:c16="http://schemas.microsoft.com/office/drawing/2014/chart" uri="{C3380CC4-5D6E-409C-BE32-E72D297353CC}">
              <c16:uniqueId val="{00000008-4768-4023-800A-D6B13CB7B45C}"/>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6.41</c:v>
                </c:pt>
                <c:pt idx="2">
                  <c:v>#N/A</c:v>
                </c:pt>
                <c:pt idx="3">
                  <c:v>6.66</c:v>
                </c:pt>
                <c:pt idx="4">
                  <c:v>#N/A</c:v>
                </c:pt>
                <c:pt idx="5">
                  <c:v>6.97</c:v>
                </c:pt>
                <c:pt idx="6">
                  <c:v>#N/A</c:v>
                </c:pt>
                <c:pt idx="7">
                  <c:v>6.83</c:v>
                </c:pt>
                <c:pt idx="8">
                  <c:v>#N/A</c:v>
                </c:pt>
                <c:pt idx="9">
                  <c:v>7.16</c:v>
                </c:pt>
              </c:numCache>
            </c:numRef>
          </c:val>
          <c:extLst>
            <c:ext xmlns:c16="http://schemas.microsoft.com/office/drawing/2014/chart" uri="{C3380CC4-5D6E-409C-BE32-E72D297353CC}">
              <c16:uniqueId val="{00000009-4768-4023-800A-D6B13CB7B45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2162</c:v>
                </c:pt>
                <c:pt idx="5">
                  <c:v>2150</c:v>
                </c:pt>
                <c:pt idx="8">
                  <c:v>2122</c:v>
                </c:pt>
                <c:pt idx="11">
                  <c:v>2099</c:v>
                </c:pt>
                <c:pt idx="14">
                  <c:v>1993</c:v>
                </c:pt>
              </c:numCache>
            </c:numRef>
          </c:val>
          <c:extLst>
            <c:ext xmlns:c16="http://schemas.microsoft.com/office/drawing/2014/chart" uri="{C3380CC4-5D6E-409C-BE32-E72D297353CC}">
              <c16:uniqueId val="{00000000-D1FE-4179-86CB-891ABF61518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1FE-4179-86CB-891ABF61518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1FE-4179-86CB-891ABF61518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17</c:v>
                </c:pt>
                <c:pt idx="3">
                  <c:v>26</c:v>
                </c:pt>
                <c:pt idx="6">
                  <c:v>45</c:v>
                </c:pt>
                <c:pt idx="9">
                  <c:v>43</c:v>
                </c:pt>
                <c:pt idx="12">
                  <c:v>46</c:v>
                </c:pt>
              </c:numCache>
            </c:numRef>
          </c:val>
          <c:extLst>
            <c:ext xmlns:c16="http://schemas.microsoft.com/office/drawing/2014/chart" uri="{C3380CC4-5D6E-409C-BE32-E72D297353CC}">
              <c16:uniqueId val="{00000003-D1FE-4179-86CB-891ABF61518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545</c:v>
                </c:pt>
                <c:pt idx="3">
                  <c:v>539</c:v>
                </c:pt>
                <c:pt idx="6">
                  <c:v>538</c:v>
                </c:pt>
                <c:pt idx="9">
                  <c:v>562</c:v>
                </c:pt>
                <c:pt idx="12">
                  <c:v>573</c:v>
                </c:pt>
              </c:numCache>
            </c:numRef>
          </c:val>
          <c:extLst>
            <c:ext xmlns:c16="http://schemas.microsoft.com/office/drawing/2014/chart" uri="{C3380CC4-5D6E-409C-BE32-E72D297353CC}">
              <c16:uniqueId val="{00000004-D1FE-4179-86CB-891ABF61518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1FE-4179-86CB-891ABF61518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1FE-4179-86CB-891ABF61518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2150</c:v>
                </c:pt>
                <c:pt idx="3">
                  <c:v>2198</c:v>
                </c:pt>
                <c:pt idx="6">
                  <c:v>2177</c:v>
                </c:pt>
                <c:pt idx="9">
                  <c:v>2180</c:v>
                </c:pt>
                <c:pt idx="12">
                  <c:v>2077</c:v>
                </c:pt>
              </c:numCache>
            </c:numRef>
          </c:val>
          <c:extLst>
            <c:ext xmlns:c16="http://schemas.microsoft.com/office/drawing/2014/chart" uri="{C3380CC4-5D6E-409C-BE32-E72D297353CC}">
              <c16:uniqueId val="{00000007-D1FE-4179-86CB-891ABF61518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550</c:v>
                </c:pt>
                <c:pt idx="2">
                  <c:v>#N/A</c:v>
                </c:pt>
                <c:pt idx="3">
                  <c:v>#N/A</c:v>
                </c:pt>
                <c:pt idx="4">
                  <c:v>613</c:v>
                </c:pt>
                <c:pt idx="5">
                  <c:v>#N/A</c:v>
                </c:pt>
                <c:pt idx="6">
                  <c:v>#N/A</c:v>
                </c:pt>
                <c:pt idx="7">
                  <c:v>638</c:v>
                </c:pt>
                <c:pt idx="8">
                  <c:v>#N/A</c:v>
                </c:pt>
                <c:pt idx="9">
                  <c:v>#N/A</c:v>
                </c:pt>
                <c:pt idx="10">
                  <c:v>686</c:v>
                </c:pt>
                <c:pt idx="11">
                  <c:v>#N/A</c:v>
                </c:pt>
                <c:pt idx="12">
                  <c:v>#N/A</c:v>
                </c:pt>
                <c:pt idx="13">
                  <c:v>703</c:v>
                </c:pt>
                <c:pt idx="14">
                  <c:v>#N/A</c:v>
                </c:pt>
              </c:numCache>
            </c:numRef>
          </c:val>
          <c:smooth val="0"/>
          <c:extLst>
            <c:ext xmlns:c16="http://schemas.microsoft.com/office/drawing/2014/chart" uri="{C3380CC4-5D6E-409C-BE32-E72D297353CC}">
              <c16:uniqueId val="{00000008-D1FE-4179-86CB-891ABF61518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21852</c:v>
                </c:pt>
                <c:pt idx="5">
                  <c:v>21247</c:v>
                </c:pt>
                <c:pt idx="8">
                  <c:v>20316</c:v>
                </c:pt>
                <c:pt idx="11">
                  <c:v>19310</c:v>
                </c:pt>
                <c:pt idx="14">
                  <c:v>18875</c:v>
                </c:pt>
              </c:numCache>
            </c:numRef>
          </c:val>
          <c:extLst>
            <c:ext xmlns:c16="http://schemas.microsoft.com/office/drawing/2014/chart" uri="{C3380CC4-5D6E-409C-BE32-E72D297353CC}">
              <c16:uniqueId val="{00000000-DD83-4AFE-86E0-E63F1903112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0</c:v>
                </c:pt>
                <c:pt idx="5">
                  <c:v>0</c:v>
                </c:pt>
                <c:pt idx="8">
                  <c:v>0</c:v>
                </c:pt>
                <c:pt idx="11">
                  <c:v>0</c:v>
                </c:pt>
                <c:pt idx="14">
                  <c:v>0</c:v>
                </c:pt>
              </c:numCache>
            </c:numRef>
          </c:val>
          <c:extLst>
            <c:ext xmlns:c16="http://schemas.microsoft.com/office/drawing/2014/chart" uri="{C3380CC4-5D6E-409C-BE32-E72D297353CC}">
              <c16:uniqueId val="{00000001-DD83-4AFE-86E0-E63F1903112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14968</c:v>
                </c:pt>
                <c:pt idx="5">
                  <c:v>15750</c:v>
                </c:pt>
                <c:pt idx="8">
                  <c:v>15712</c:v>
                </c:pt>
                <c:pt idx="11">
                  <c:v>15189</c:v>
                </c:pt>
                <c:pt idx="14">
                  <c:v>13606</c:v>
                </c:pt>
              </c:numCache>
            </c:numRef>
          </c:val>
          <c:extLst>
            <c:ext xmlns:c16="http://schemas.microsoft.com/office/drawing/2014/chart" uri="{C3380CC4-5D6E-409C-BE32-E72D297353CC}">
              <c16:uniqueId val="{00000002-DD83-4AFE-86E0-E63F1903112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DD83-4AFE-86E0-E63F1903112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DD83-4AFE-86E0-E63F1903112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D83-4AFE-86E0-E63F1903112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3568</c:v>
                </c:pt>
                <c:pt idx="3">
                  <c:v>3549</c:v>
                </c:pt>
                <c:pt idx="6">
                  <c:v>3581</c:v>
                </c:pt>
                <c:pt idx="9">
                  <c:v>3540</c:v>
                </c:pt>
                <c:pt idx="12">
                  <c:v>3562</c:v>
                </c:pt>
              </c:numCache>
            </c:numRef>
          </c:val>
          <c:extLst>
            <c:ext xmlns:c16="http://schemas.microsoft.com/office/drawing/2014/chart" uri="{C3380CC4-5D6E-409C-BE32-E72D297353CC}">
              <c16:uniqueId val="{00000006-DD83-4AFE-86E0-E63F1903112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310</c:v>
                </c:pt>
                <c:pt idx="3">
                  <c:v>372</c:v>
                </c:pt>
                <c:pt idx="6">
                  <c:v>314</c:v>
                </c:pt>
                <c:pt idx="9">
                  <c:v>258</c:v>
                </c:pt>
                <c:pt idx="12">
                  <c:v>201</c:v>
                </c:pt>
              </c:numCache>
            </c:numRef>
          </c:val>
          <c:extLst>
            <c:ext xmlns:c16="http://schemas.microsoft.com/office/drawing/2014/chart" uri="{C3380CC4-5D6E-409C-BE32-E72D297353CC}">
              <c16:uniqueId val="{00000007-DD83-4AFE-86E0-E63F1903112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9790</c:v>
                </c:pt>
                <c:pt idx="3">
                  <c:v>9334</c:v>
                </c:pt>
                <c:pt idx="6">
                  <c:v>9357</c:v>
                </c:pt>
                <c:pt idx="9">
                  <c:v>9344</c:v>
                </c:pt>
                <c:pt idx="12">
                  <c:v>9319</c:v>
                </c:pt>
              </c:numCache>
            </c:numRef>
          </c:val>
          <c:extLst>
            <c:ext xmlns:c16="http://schemas.microsoft.com/office/drawing/2014/chart" uri="{C3380CC4-5D6E-409C-BE32-E72D297353CC}">
              <c16:uniqueId val="{00000008-DD83-4AFE-86E0-E63F1903112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DD83-4AFE-86E0-E63F1903112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18118</c:v>
                </c:pt>
                <c:pt idx="3">
                  <c:v>17803</c:v>
                </c:pt>
                <c:pt idx="6">
                  <c:v>16953</c:v>
                </c:pt>
                <c:pt idx="9">
                  <c:v>16235</c:v>
                </c:pt>
                <c:pt idx="12">
                  <c:v>16291</c:v>
                </c:pt>
              </c:numCache>
            </c:numRef>
          </c:val>
          <c:extLst>
            <c:ext xmlns:c16="http://schemas.microsoft.com/office/drawing/2014/chart" uri="{C3380CC4-5D6E-409C-BE32-E72D297353CC}">
              <c16:uniqueId val="{0000000A-DD83-4AFE-86E0-E63F1903112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DD83-4AFE-86E0-E63F1903112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5678</c:v>
                </c:pt>
                <c:pt idx="1">
                  <c:v>5330</c:v>
                </c:pt>
                <c:pt idx="2">
                  <c:v>4168</c:v>
                </c:pt>
              </c:numCache>
            </c:numRef>
          </c:val>
          <c:extLst>
            <c:ext xmlns:c16="http://schemas.microsoft.com/office/drawing/2014/chart" uri="{C3380CC4-5D6E-409C-BE32-E72D297353CC}">
              <c16:uniqueId val="{00000000-33FC-4058-8AF7-0F884FE1013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677</c:v>
                </c:pt>
                <c:pt idx="1">
                  <c:v>736</c:v>
                </c:pt>
                <c:pt idx="2">
                  <c:v>774</c:v>
                </c:pt>
              </c:numCache>
            </c:numRef>
          </c:val>
          <c:extLst>
            <c:ext xmlns:c16="http://schemas.microsoft.com/office/drawing/2014/chart" uri="{C3380CC4-5D6E-409C-BE32-E72D297353CC}">
              <c16:uniqueId val="{00000001-33FC-4058-8AF7-0F884FE1013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11626</c:v>
                </c:pt>
                <c:pt idx="1">
                  <c:v>11379</c:v>
                </c:pt>
                <c:pt idx="2">
                  <c:v>11146</c:v>
                </c:pt>
              </c:numCache>
            </c:numRef>
          </c:val>
          <c:extLst>
            <c:ext xmlns:c16="http://schemas.microsoft.com/office/drawing/2014/chart" uri="{C3380CC4-5D6E-409C-BE32-E72D297353CC}">
              <c16:uniqueId val="{00000002-33FC-4058-8AF7-0F884FE1013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{D93D952E-C62F-4D15-9F96-52C37FF41203}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DC4C-42E2-BDC6-092ABBCF990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{73CA5549-96F2-4010-B876-5D0ABE14D01B}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C4C-42E2-BDC6-092ABBCF990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{D8C4D950-480F-4954-90E2-B250E50C6DF1}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C4C-42E2-BDC6-092ABBCF990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{1547BD30-83DD-4876-AEBD-8CA0AABD9461}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C4C-42E2-BDC6-092ABBCF990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{7D5DD699-E650-4792-8430-69627846EFA6}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C4C-42E2-BDC6-092ABBCF99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{14B32FB9-A394-4A23-A929-B0AE43F8A3B7}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DC4C-42E2-BDC6-092ABBCF99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{FFBCEB7F-F514-428E-97AD-C02275EF4326}</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DC4C-42E2-BDC6-092ABBCF99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{F6030B73-0E00-4237-8E05-905913A982D1}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DC4C-42E2-BDC6-092ABBCF99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{2877E6E3-57B4-4B85-89D4-32BDBCBF0FB6}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DC4C-42E2-BDC6-092ABBCF990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72.5</c:v>
                </c:pt>
                <c:pt idx="8">
                  <c:v>74</c:v>
                </c:pt>
                <c:pt idx="16">
                  <c:v>75.2</c:v>
                </c:pt>
                <c:pt idx="24">
                  <c:v>76.8</c:v>
                </c:pt>
                <c:pt idx="32">
                  <c:v>78.2</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DC4C-42E2-BDC6-092ABBCF990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{040BE39F-0B41-4D2E-807D-859261C975C7}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DC4C-42E2-BDC6-092ABBCF990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{53C86CF5-5D4B-4EAD-8B6D-EF05E68560DE}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C4C-42E2-BDC6-092ABBCF990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{80C60053-1CA4-475C-B9CE-323F08C5B031}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C4C-42E2-BDC6-092ABBCF990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{888D20B4-63C3-4ABA-BBAC-82FD2332F0EF}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C4C-42E2-BDC6-092ABBCF990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{C5711AD2-3368-447F-8CFD-A9F7A3010654}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C4C-42E2-BDC6-092ABBCF990B}"/>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{E120591C-F33A-47BA-8969-13754FC52E08}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DC4C-42E2-BDC6-092ABBCF990B}"/>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{7E616921-A674-42AC-AA64-960D0E9D5B18}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DC4C-42E2-BDC6-092ABBCF990B}"/>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{3E8DE542-78DD-425A-897C-DB2B6E0306ED}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DC4C-42E2-BDC6-092ABBCF990B}"/>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{57511CA5-F258-4497-8C65-A17925B6BA6A}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DC4C-42E2-BDC6-092ABBCF990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DC4C-42E2-BDC6-092ABBCF990B}"/>
            </c:ext>
          </c:extLst>
        </c:ser>
        <c:dLbls>
          <c:showLegendKey val="0"/>
          <c:showVal val="1"/>
          <c:showCatName val="0"/>
          <c:showSerName val="0"/>
          <c:showPercent val="0"/>
          <c:showBubbleSize val="0"/>
        </c:dLbls>
        <c:axId val="46179840"/>
        <c:axId val="46181760"/>
      </c:scatterChart>
      <c:valAx>
        <c:axId val="46179840"/>
        <c:scaling>
          <c:orientation val="maxMin"/>
          <c:max val="67"/>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{6860D54A-1CE7-4C62-BCD2-115B11570D6C}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FE6-4A56-AC33-0412D365644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{258BE199-8D2A-4770-87D7-3BB0FD251C91}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FE6-4A56-AC33-0412D365644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{610041FA-2261-473B-B3CB-8466FD3FB068}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FE6-4A56-AC33-0412D365644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{AFFF9308-A351-4377-A392-C13CE9B9B227}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FE6-4A56-AC33-0412D365644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{282E64EC-46D3-480B-A7C6-1ADB0391DA99}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FE6-4A56-AC33-0412D365644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{CE0DAB27-A2B0-4FD5-8BDD-4DDA7CA77A74}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FE6-4A56-AC33-0412D365644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{070AB591-6A3B-4EE8-B301-6019D86199D2}</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FE6-4A56-AC33-0412D365644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{1B2B86F6-DF12-410A-836F-71015D9CE0B3}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FE6-4A56-AC33-0412D365644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{8FEE578C-36E3-4B96-9F3D-14608F6C6730}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FE6-4A56-AC33-0412D365644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4.0999999999999996</c:v>
                </c:pt>
                <c:pt idx="8">
                  <c:v>4.2</c:v>
                </c:pt>
                <c:pt idx="16">
                  <c:v>4.5</c:v>
                </c:pt>
                <c:pt idx="24">
                  <c:v>4.8</c:v>
                </c:pt>
                <c:pt idx="32">
                  <c:v>5</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9FE6-4A56-AC33-0412D365644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{C2CFDAF7-2F82-41E9-9887-B364508D5BDA}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FE6-4A56-AC33-0412D365644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{8D1E7626-4843-448F-952B-FE04E49F6C20}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FE6-4A56-AC33-0412D365644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{612B9522-AE20-438B-8D02-DE4ADA4B17D6}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FE6-4A56-AC33-0412D365644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{C850DE3C-B075-4D31-9F13-8AA23227FFF6}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FE6-4A56-AC33-0412D365644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{535654E6-0554-4428-93BE-B567D56BB266}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FE6-4A56-AC33-0412D365644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{F677387A-F168-4F80-8745-6BFD446EB1FB}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FE6-4A56-AC33-0412D365644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{D6CA51B0-0448-40BF-8AC7-78F3584012FC}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FE6-4A56-AC33-0412D365644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{4B387951-F2ED-4D16-904D-5872FDA3F4C9}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FE6-4A56-AC33-0412D365644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{B2743FE4-FA94-4D62-8BF8-9E5C501BF19A}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FE6-4A56-AC33-0412D365644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7.5</c:v>
                </c:pt>
                <c:pt idx="8">
                  <c:v>6.6</c:v>
                </c:pt>
                <c:pt idx="16">
                  <c:v>6.6</c:v>
                </c:pt>
                <c:pt idx="24">
                  <c:v>6.7</c:v>
                </c:pt>
                <c:pt idx="32">
                  <c:v>6.5</c:v>
                </c:pt>
              </c:numCache>
            </c:numRef>
          </c:xVal>
          <c:yVal>
            <c:numRef>
              <c:f>公会計指標分析・財政指標組合せ分析表!$BP$77:$DC$77</c:f>
              <c:numCache>
                <c:formatCode>#,##0.0;"▲ "#,##0.0</c:formatCode>
                <c:ptCount val="40"/>
                <c:pt idx="0">
                  <c:v>27.8</c:v>
                </c:pt>
                <c:pt idx="8">
                  <c:v>18</c:v>
                </c:pt>
                <c:pt idx="16">
                  <c:v>12.7</c:v>
                </c:pt>
                <c:pt idx="24">
                  <c:v>10</c:v>
                </c:pt>
                <c:pt idx="32">
                  <c:v>6</c:v>
                </c:pt>
              </c:numCache>
            </c:numRef>
          </c:yVal>
          <c:smooth val="0"/>
          <c:extLst>
            <c:ext xmlns:c16="http://schemas.microsoft.com/office/drawing/2014/chart" uri="{C3380CC4-5D6E-409C-BE32-E72D297353CC}">
              <c16:uniqueId val="{00000013-9FE6-4A56-AC33-0412D3656441}"/>
            </c:ext>
          </c:extLst>
        </c:ser>
        <c:dLbls>
          <c:showLegendKey val="0"/>
          <c:showVal val="1"/>
          <c:showCatName val="0"/>
          <c:showSerName val="0"/>
          <c:showPercent val="0"/>
          <c:showBubbleSize val="0"/>
        </c:dLbls>
        <c:axId val="84219776"/>
        <c:axId val="84234240"/>
      </c:scatterChart>
      <c:valAx>
        <c:axId val="84219776"/>
        <c:scaling>
          <c:orientation val="maxMin"/>
          <c:max val="7.6"/>
          <c:min val="6.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愛知県愛西市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60,457
58,895
66.68
30,023,392
28,848,799
1,138,155
15,882,450
16,290,926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全国平均を上回っているものの、類似団体平均及び愛知県平均を下回っている。市税が歳入の</a:t>
          </a:r>
          <a:r>
            <a:rPr kumimoji="1" lang="en-US" altLang="ja-JP" sz="1300" baseline="0">
              <a:latin typeface="ＭＳ Ｐゴシック" panose="020B0600070205080204" pitchFamily="50" charset="-128"/>
              <a:ea typeface="ＭＳ Ｐゴシック" panose="020B0600070205080204" pitchFamily="50" charset="-128"/>
            </a:rPr>
            <a:t>3</a:t>
          </a:r>
          <a:r>
            <a:rPr kumimoji="1" lang="ja-JP" altLang="en-US" sz="1300" baseline="0">
              <a:latin typeface="ＭＳ Ｐゴシック" panose="020B0600070205080204" pitchFamily="50" charset="-128"/>
              <a:ea typeface="ＭＳ Ｐゴシック" panose="020B0600070205080204" pitchFamily="50" charset="-128"/>
            </a:rPr>
            <a:t>割弱を占めており、市税を含む自主財源の割合は</a:t>
          </a:r>
          <a:r>
            <a:rPr kumimoji="1" lang="en-US" altLang="ja-JP" sz="1300" baseline="0">
              <a:latin typeface="ＭＳ Ｐゴシック" panose="020B0600070205080204" pitchFamily="50" charset="-128"/>
              <a:ea typeface="ＭＳ Ｐゴシック" panose="020B0600070205080204" pitchFamily="50" charset="-128"/>
            </a:rPr>
            <a:t>4</a:t>
          </a:r>
          <a:r>
            <a:rPr kumimoji="1" lang="ja-JP" altLang="en-US" sz="1300" baseline="0">
              <a:latin typeface="ＭＳ Ｐゴシック" panose="020B0600070205080204" pitchFamily="50" charset="-128"/>
              <a:ea typeface="ＭＳ Ｐゴシック" panose="020B0600070205080204" pitchFamily="50" charset="-128"/>
            </a:rPr>
            <a:t>割程度である。引き続き企業誘致の推進及び定住促進などにより税収確保に努める。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28222</xdr:rowOff>
    </xdr:from>
    <xdr:to>
      <xdr:col>23</xdr:col>
      <xdr:colOff>133350</xdr:colOff>
      <xdr:row>43</xdr:row>
      <xdr:rowOff>28222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057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28222</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1411</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73761"/>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1411</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57855</xdr:rowOff>
    </xdr:from>
    <xdr:to>
      <xdr:col>7</xdr:col>
      <xdr:colOff>31750</xdr:colOff>
      <xdr:row>43</xdr:row>
      <xdr:rowOff>159455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430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144232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75165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148872</xdr:rowOff>
    </xdr:from>
    <xdr:to>
      <xdr:col>23</xdr:col>
      <xdr:colOff>184150</xdr:colOff>
      <xdr:row>43</xdr:row>
      <xdr:rowOff>79022</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120949</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148872</xdr:rowOff>
    </xdr:from>
    <xdr:to>
      <xdr:col>19</xdr:col>
      <xdr:colOff>184150</xdr:colOff>
      <xdr:row>43</xdr:row>
      <xdr:rowOff>79022</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4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63799</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361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122061</xdr:rowOff>
    </xdr:from>
    <xdr:to>
      <xdr:col>11</xdr:col>
      <xdr:colOff>82550</xdr:colOff>
      <xdr:row>43</xdr:row>
      <xdr:rowOff>52211</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2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36988</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9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35577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交付税や地方特例交付金の増加により経常一般財源等が増加したものの、人事院勧告による人件費の増加や特別会計繰出金などの経常的経費の増加が上回ったことで、前年度と比較して上昇した。引き続き事業の見直しによる経費削減に努めるとともに、自主財源の確保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87630</xdr:rowOff>
    </xdr:from>
    <xdr:to>
      <xdr:col>23</xdr:col>
      <xdr:colOff>133350</xdr:colOff>
      <xdr:row>64</xdr:row>
      <xdr:rowOff>117793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060430"/>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96203</xdr:rowOff>
    </xdr:from>
    <xdr:to>
      <xdr:col>19</xdr:col>
      <xdr:colOff>133350</xdr:colOff>
      <xdr:row>64</xdr:row>
      <xdr:rowOff>87630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897553"/>
          <a:ext cx="889000" cy="162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14288</xdr:rowOff>
    </xdr:from>
    <xdr:to>
      <xdr:col>15</xdr:col>
      <xdr:colOff>82550</xdr:colOff>
      <xdr:row>63</xdr:row>
      <xdr:rowOff>96203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644188"/>
          <a:ext cx="889000" cy="25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14288</xdr:rowOff>
    </xdr:from>
    <xdr:to>
      <xdr:col>11</xdr:col>
      <xdr:colOff>31750</xdr:colOff>
      <xdr:row>63</xdr:row>
      <xdr:rowOff>35878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644188"/>
          <a:ext cx="889000" cy="19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69532</xdr:rowOff>
    </xdr:from>
    <xdr:to>
      <xdr:col>7</xdr:col>
      <xdr:colOff>31750</xdr:colOff>
      <xdr:row>63</xdr:row>
      <xdr:rowOff>171132</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155909</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957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66993</xdr:rowOff>
    </xdr:from>
    <xdr:to>
      <xdr:col>23</xdr:col>
      <xdr:colOff>184150</xdr:colOff>
      <xdr:row>64</xdr:row>
      <xdr:rowOff>168593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39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39070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011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36830</xdr:rowOff>
    </xdr:from>
    <xdr:to>
      <xdr:col>19</xdr:col>
      <xdr:colOff>184150</xdr:colOff>
      <xdr:row>64</xdr:row>
      <xdr:rowOff>138430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123207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45403</xdr:rowOff>
    </xdr:from>
    <xdr:to>
      <xdr:col>15</xdr:col>
      <xdr:colOff>133350</xdr:colOff>
      <xdr:row>63</xdr:row>
      <xdr:rowOff>147003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84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131780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09331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134938</xdr:rowOff>
    </xdr:from>
    <xdr:to>
      <xdr:col>11</xdr:col>
      <xdr:colOff>82550</xdr:colOff>
      <xdr:row>62</xdr:row>
      <xdr:rowOff>65088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593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49865</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679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156528</xdr:rowOff>
    </xdr:from>
    <xdr:to>
      <xdr:col>7</xdr:col>
      <xdr:colOff>31750</xdr:colOff>
      <xdr:row>63</xdr:row>
      <xdr:rowOff>86678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96855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5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[141,182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人件費については、人事院勧告による給与等の増により増加している。引き続き適正な職員配置となるよう勘案し、人件費の削減に努める。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物件費については、立田社会福祉会館解体事業の実施や物価高騰等に伴う光熱水費や指定管理料の増により令和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年度と比較して増加しており、今後も増加傾向となる見込みである。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155257</xdr:rowOff>
    </xdr:from>
    <xdr:to>
      <xdr:col>23</xdr:col>
      <xdr:colOff>133350</xdr:colOff>
      <xdr:row>82</xdr:row>
      <xdr:rowOff>73008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042707"/>
          <a:ext cx="838200" cy="8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147099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05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155257</xdr:rowOff>
    </xdr:from>
    <xdr:to>
      <xdr:col>19</xdr:col>
      <xdr:colOff>133350</xdr:colOff>
      <xdr:row>81</xdr:row>
      <xdr:rowOff>158779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3225800" y="14042707"/>
          <a:ext cx="889000" cy="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7441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237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158779</xdr:rowOff>
    </xdr:from>
    <xdr:to>
      <xdr:col>15</xdr:col>
      <xdr:colOff>82550</xdr:colOff>
      <xdr:row>81</xdr:row>
      <xdr:rowOff>161844</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flipV="1">
          <a:off x="2336800" y="14046229"/>
          <a:ext cx="889000" cy="3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10224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240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54111</xdr:rowOff>
    </xdr:from>
    <xdr:to>
      <xdr:col>11</xdr:col>
      <xdr:colOff>31750</xdr:colOff>
      <xdr:row>81</xdr:row>
      <xdr:rowOff>161844</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3941561"/>
          <a:ext cx="889000" cy="10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139744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1986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140984</xdr:rowOff>
    </xdr:from>
    <xdr:to>
      <xdr:col>7</xdr:col>
      <xdr:colOff>31750</xdr:colOff>
      <xdr:row>83</xdr:row>
      <xdr:rowOff>71134</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19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55911</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28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22208</xdr:rowOff>
    </xdr:from>
    <xdr:to>
      <xdr:col>23</xdr:col>
      <xdr:colOff>184150</xdr:colOff>
      <xdr:row>82</xdr:row>
      <xdr:rowOff>123808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081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38735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392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104457</xdr:rowOff>
    </xdr:from>
    <xdr:to>
      <xdr:col>19</xdr:col>
      <xdr:colOff>184150</xdr:colOff>
      <xdr:row>82</xdr:row>
      <xdr:rowOff>34607</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3991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44784</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7607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107979</xdr:rowOff>
    </xdr:from>
    <xdr:to>
      <xdr:col>15</xdr:col>
      <xdr:colOff>133350</xdr:colOff>
      <xdr:row>82</xdr:row>
      <xdr:rowOff>38129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399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48306</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76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111044</xdr:rowOff>
    </xdr:from>
    <xdr:to>
      <xdr:col>11</xdr:col>
      <xdr:colOff>82550</xdr:colOff>
      <xdr:row>82</xdr:row>
      <xdr:rowOff>41194</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399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51371</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767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3311</xdr:rowOff>
    </xdr:from>
    <xdr:to>
      <xdr:col>7</xdr:col>
      <xdr:colOff>31750</xdr:colOff>
      <xdr:row>81</xdr:row>
      <xdr:rowOff>104911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389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115088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659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年度以降、同水準で推移してきたが、令和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年度から実務経験者採用を行ったことで、一時的にラスパイレス指数を下げる要因となっている。</a:t>
          </a:r>
        </a:p>
        <a:p>
          <a:r>
            <a:rPr kumimoji="1" lang="ja-JP" altLang="en-US" sz="1300">
              <a:latin typeface="ＭＳ Ｐゴシック" panose="020B0600070205080204" pitchFamily="50" charset="-128"/>
              <a:ea typeface="ＭＳ Ｐゴシック" panose="020B0600070205080204" pitchFamily="50" charset="-128"/>
            </a:rPr>
            <a:t>　今後は、財政状況にも配慮しつつ、成果を踏まえた昇給等による働き甲斐のある給与制度を設計し、職員の働く意欲を高めていく給与水準を維持していく必要があると考えている。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134257</xdr:rowOff>
    </xdr:from>
    <xdr:to>
      <xdr:col>81</xdr:col>
      <xdr:colOff>44450</xdr:colOff>
      <xdr:row>85</xdr:row>
      <xdr:rowOff>117929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536057"/>
          <a:ext cx="8382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117929</xdr:rowOff>
    </xdr:from>
    <xdr:to>
      <xdr:col>77</xdr:col>
      <xdr:colOff>44450</xdr:colOff>
      <xdr:row>86</xdr:row>
      <xdr:rowOff>32657</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691179"/>
          <a:ext cx="889000" cy="8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102706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474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32657</xdr:rowOff>
    </xdr:from>
    <xdr:to>
      <xdr:col>72</xdr:col>
      <xdr:colOff>203200</xdr:colOff>
      <xdr:row>86</xdr:row>
      <xdr:rowOff>32657</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7773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137177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169636</xdr:rowOff>
    </xdr:from>
    <xdr:to>
      <xdr:col>68</xdr:col>
      <xdr:colOff>152400</xdr:colOff>
      <xdr:row>86</xdr:row>
      <xdr:rowOff>32657</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742886"/>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83457</xdr:rowOff>
    </xdr:from>
    <xdr:to>
      <xdr:col>81</xdr:col>
      <xdr:colOff>95250</xdr:colOff>
      <xdr:row>85</xdr:row>
      <xdr:rowOff>13607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99984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33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67129</xdr:rowOff>
    </xdr:from>
    <xdr:to>
      <xdr:col>77</xdr:col>
      <xdr:colOff>95250</xdr:colOff>
      <xdr:row>85</xdr:row>
      <xdr:rowOff>168729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7456</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4092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153307</xdr:rowOff>
    </xdr:from>
    <xdr:to>
      <xdr:col>73</xdr:col>
      <xdr:colOff>44450</xdr:colOff>
      <xdr:row>86</xdr:row>
      <xdr:rowOff>83457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93634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153307</xdr:rowOff>
    </xdr:from>
    <xdr:to>
      <xdr:col>68</xdr:col>
      <xdr:colOff>203200</xdr:colOff>
      <xdr:row>86</xdr:row>
      <xdr:rowOff>83457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93634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495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118836</xdr:rowOff>
    </xdr:from>
    <xdr:to>
      <xdr:col>64</xdr:col>
      <xdr:colOff>152400</xdr:colOff>
      <xdr:row>86</xdr:row>
      <xdr:rowOff>48986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59163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効率的な職員配置、人材育成と職員の意識改革、任期付職員などの採用による弾力的な人材活用、業務の民間委託化などを推進し、定員管理計画の進捗管理をしながら定員管理をしている。</a:t>
          </a:r>
        </a:p>
        <a:p>
          <a:r>
            <a:rPr kumimoji="1" lang="ja-JP" altLang="en-US" sz="1300">
              <a:latin typeface="ＭＳ Ｐゴシック" panose="020B0600070205080204" pitchFamily="50" charset="-128"/>
              <a:ea typeface="ＭＳ Ｐゴシック" panose="020B0600070205080204" pitchFamily="50" charset="-128"/>
            </a:rPr>
            <a:t>　近年は、グループ制導入による業務負担の平準化を進めるとともに、各課の業務量調査を行い、職員の適正配置に努めている。また、長期的に職員の年齢構成の平準化に配慮した採用を実施することによって偏りのない効率的な組織づくりを目指してい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22860</xdr:rowOff>
    </xdr:from>
    <xdr:to>
      <xdr:col>81</xdr:col>
      <xdr:colOff>44450</xdr:colOff>
      <xdr:row>61</xdr:row>
      <xdr:rowOff>59055</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8131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35486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93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161562</xdr:rowOff>
    </xdr:from>
    <xdr:to>
      <xdr:col>77</xdr:col>
      <xdr:colOff>44450</xdr:colOff>
      <xdr:row>61</xdr:row>
      <xdr:rowOff>22860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48562"/>
          <a:ext cx="8890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129103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87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161562</xdr:rowOff>
    </xdr:from>
    <xdr:to>
      <xdr:col>72</xdr:col>
      <xdr:colOff>203200</xdr:colOff>
      <xdr:row>60</xdr:row>
      <xdr:rowOff>166733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flipV="1">
          <a:off x="14401800" y="10448562"/>
          <a:ext cx="889000" cy="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127380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85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156391</xdr:rowOff>
    </xdr:from>
    <xdr:to>
      <xdr:col>68</xdr:col>
      <xdr:colOff>152400</xdr:colOff>
      <xdr:row>60</xdr:row>
      <xdr:rowOff>166733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443391"/>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113592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147865</xdr:rowOff>
    </xdr:from>
    <xdr:to>
      <xdr:col>64</xdr:col>
      <xdr:colOff>152400</xdr:colOff>
      <xdr:row>62</xdr:row>
      <xdr:rowOff>78015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62792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8255</xdr:rowOff>
    </xdr:from>
    <xdr:to>
      <xdr:col>81</xdr:col>
      <xdr:colOff>95250</xdr:colOff>
      <xdr:row>61</xdr:row>
      <xdr:rowOff>109855</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6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24782</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311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143510</xdr:rowOff>
    </xdr:from>
    <xdr:to>
      <xdr:col>77</xdr:col>
      <xdr:colOff>95250</xdr:colOff>
      <xdr:row>61</xdr:row>
      <xdr:rowOff>73660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83837</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993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110762</xdr:rowOff>
    </xdr:from>
    <xdr:to>
      <xdr:col>73</xdr:col>
      <xdr:colOff>44450</xdr:colOff>
      <xdr:row>61</xdr:row>
      <xdr:rowOff>40912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97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51089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66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115933</xdr:rowOff>
    </xdr:from>
    <xdr:to>
      <xdr:col>68</xdr:col>
      <xdr:colOff>203200</xdr:colOff>
      <xdr:row>61</xdr:row>
      <xdr:rowOff>46083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40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56260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71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105591</xdr:rowOff>
    </xdr:from>
    <xdr:to>
      <xdr:col>64</xdr:col>
      <xdr:colOff>152400</xdr:colOff>
      <xdr:row>61</xdr:row>
      <xdr:rowOff>35741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92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45918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61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か年平均で</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％へ上昇しており、単年度においても</a:t>
          </a:r>
          <a:r>
            <a:rPr kumimoji="1" lang="en-US" altLang="ja-JP" sz="1300">
              <a:latin typeface="ＭＳ Ｐゴシック" panose="020B0600070205080204" pitchFamily="50" charset="-128"/>
              <a:ea typeface="ＭＳ Ｐゴシック" panose="020B0600070205080204" pitchFamily="50" charset="-128"/>
            </a:rPr>
            <a:t>4.8</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5.1</a:t>
          </a:r>
          <a:r>
            <a:rPr kumimoji="1" lang="ja-JP" altLang="en-US" sz="1300">
              <a:latin typeface="ＭＳ Ｐゴシック" panose="020B0600070205080204" pitchFamily="50" charset="-128"/>
              <a:ea typeface="ＭＳ Ｐゴシック" panose="020B0600070205080204" pitchFamily="50" charset="-128"/>
            </a:rPr>
            <a:t>％へ上昇している。これは道の駅事業等の大規模事業を実施したことで地方債の借入額が大幅に増加したためであり、令和</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年度以降も高額な借入れを予定しているため、今後も上昇が見込まれる。交付税措置のある有利な地方債メニューの選定や、国県支出金を活用することで、計画的な発行に努める。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110913</xdr:rowOff>
    </xdr:from>
    <xdr:to>
      <xdr:col>81</xdr:col>
      <xdr:colOff>44450</xdr:colOff>
      <xdr:row>40</xdr:row>
      <xdr:rowOff>127000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6891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168927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86783</xdr:rowOff>
    </xdr:from>
    <xdr:to>
      <xdr:col>77</xdr:col>
      <xdr:colOff>44450</xdr:colOff>
      <xdr:row>40</xdr:row>
      <xdr:rowOff>110913</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44783"/>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127864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1573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62654</xdr:rowOff>
    </xdr:from>
    <xdr:to>
      <xdr:col>72</xdr:col>
      <xdr:colOff>203200</xdr:colOff>
      <xdr:row>40</xdr:row>
      <xdr:rowOff>86783</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920654"/>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119821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54610</xdr:rowOff>
    </xdr:from>
    <xdr:to>
      <xdr:col>68</xdr:col>
      <xdr:colOff>152400</xdr:colOff>
      <xdr:row>40</xdr:row>
      <xdr:rowOff>62654</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91261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119821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149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105833</xdr:rowOff>
    </xdr:from>
    <xdr:to>
      <xdr:col>64</xdr:col>
      <xdr:colOff>152400</xdr:colOff>
      <xdr:row>42</xdr:row>
      <xdr:rowOff>35983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20760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221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76200</xdr:rowOff>
    </xdr:from>
    <xdr:to>
      <xdr:col>81</xdr:col>
      <xdr:colOff>95250</xdr:colOff>
      <xdr:row>41</xdr:row>
      <xdr:rowOff>6350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92727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60113</xdr:rowOff>
    </xdr:from>
    <xdr:to>
      <xdr:col>77</xdr:col>
      <xdr:colOff>95250</xdr:colOff>
      <xdr:row>40</xdr:row>
      <xdr:rowOff>161713</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1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440</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869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35983</xdr:rowOff>
    </xdr:from>
    <xdr:to>
      <xdr:col>73</xdr:col>
      <xdr:colOff>44450</xdr:colOff>
      <xdr:row>40</xdr:row>
      <xdr:rowOff>137583</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9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147760</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11854</xdr:rowOff>
    </xdr:from>
    <xdr:to>
      <xdr:col>68</xdr:col>
      <xdr:colOff>203200</xdr:colOff>
      <xdr:row>40</xdr:row>
      <xdr:rowOff>113454</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6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123631</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387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3810</xdr:rowOff>
    </xdr:from>
    <xdr:to>
      <xdr:col>64</xdr:col>
      <xdr:colOff>152400</xdr:colOff>
      <xdr:row>40</xdr:row>
      <xdr:rowOff>105410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115587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63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ついても、充当可能財源等の額が将来負担額を上回ったことで将来負担比率は「なし」となっている。今後も道の駅整備や公共施設の老朽化対策等を実施していくなかで地方債の発行額は増加していく見込みであるが、引き続き健全な財政運営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43" name="将来負担の状況平均値テキスト">
          <a:extLst>
            <a:ext uri="{FF2B5EF4-FFF2-40B4-BE49-F238E27FC236}">
              <a16:creationId xmlns:a16="http://schemas.microsoft.com/office/drawing/2014/main" id="{00000000-0008-0000-0300-0000BB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165399</xdr:rowOff>
    </xdr:from>
    <xdr:ext cx="7366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5798800" y="22227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89817</xdr:rowOff>
    </xdr:from>
    <xdr:to>
      <xdr:col>73</xdr:col>
      <xdr:colOff>44450</xdr:colOff>
      <xdr:row>15</xdr:row>
      <xdr:rowOff>19967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160867</xdr:rowOff>
    </xdr:from>
    <xdr:to>
      <xdr:col>68</xdr:col>
      <xdr:colOff>203200</xdr:colOff>
      <xdr:row>15</xdr:row>
      <xdr:rowOff>91017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120791</xdr:rowOff>
    </xdr:from>
    <xdr:to>
      <xdr:col>64</xdr:col>
      <xdr:colOff>152400</xdr:colOff>
      <xdr:row>16</xdr:row>
      <xdr:rowOff>50941</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3462000" y="2692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61118</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131800" y="2461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愛知県愛西市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60,457
58,895
66.68
30,023,392
28,848,799
1,138,155
15,882,450
16,290,926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　令和</a:t>
          </a:r>
          <a:r>
            <a:rPr kumimoji="1" lang="en-US" altLang="ja-JP" sz="1300" baseline="0">
              <a:latin typeface="ＭＳ Ｐゴシック" panose="020B0600070205080204" pitchFamily="50" charset="-128"/>
              <a:ea typeface="ＭＳ Ｐゴシック" panose="020B0600070205080204" pitchFamily="50" charset="-128"/>
            </a:rPr>
            <a:t>6</a:t>
          </a:r>
          <a:r>
            <a:rPr kumimoji="1" lang="ja-JP" altLang="en-US" sz="1300" baseline="0">
              <a:latin typeface="ＭＳ Ｐゴシック" panose="020B0600070205080204" pitchFamily="50" charset="-128"/>
              <a:ea typeface="ＭＳ Ｐゴシック" panose="020B0600070205080204" pitchFamily="50" charset="-128"/>
            </a:rPr>
            <a:t>年度の人件費は、人事院勧告に伴う給与等の増などにより増加し、経常収支比率も</a:t>
          </a:r>
          <a:r>
            <a:rPr kumimoji="1" lang="en-US" altLang="ja-JP" sz="1300" baseline="0">
              <a:latin typeface="ＭＳ Ｐゴシック" panose="020B0600070205080204" pitchFamily="50" charset="-128"/>
              <a:ea typeface="ＭＳ Ｐゴシック" panose="020B0600070205080204" pitchFamily="50" charset="-128"/>
            </a:rPr>
            <a:t>22.8</a:t>
          </a:r>
          <a:r>
            <a:rPr kumimoji="1" lang="ja-JP" altLang="en-US" sz="1300" baseline="0">
              <a:latin typeface="ＭＳ Ｐゴシック" panose="020B0600070205080204" pitchFamily="50" charset="-128"/>
              <a:ea typeface="ＭＳ Ｐゴシック" panose="020B0600070205080204" pitchFamily="50" charset="-128"/>
            </a:rPr>
            <a:t>％から</a:t>
          </a:r>
          <a:r>
            <a:rPr kumimoji="1" lang="en-US" altLang="ja-JP" sz="1300" baseline="0">
              <a:latin typeface="ＭＳ Ｐゴシック" panose="020B0600070205080204" pitchFamily="50" charset="-128"/>
              <a:ea typeface="ＭＳ Ｐゴシック" panose="020B0600070205080204" pitchFamily="50" charset="-128"/>
            </a:rPr>
            <a:t>23.7</a:t>
          </a:r>
          <a:r>
            <a:rPr kumimoji="1" lang="ja-JP" altLang="en-US" sz="1300" baseline="0">
              <a:latin typeface="ＭＳ Ｐゴシック" panose="020B0600070205080204" pitchFamily="50" charset="-128"/>
              <a:ea typeface="ＭＳ Ｐゴシック" panose="020B0600070205080204" pitchFamily="50" charset="-128"/>
            </a:rPr>
            <a:t>％へ上昇した。引き続き適正な職員配置となるよう勘案し、人件費の削減に努める。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140716</xdr:rowOff>
    </xdr:from>
    <xdr:to>
      <xdr:col>24</xdr:col>
      <xdr:colOff>25400</xdr:colOff>
      <xdr:row>37</xdr:row>
      <xdr:rowOff>10414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1291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127000</xdr:rowOff>
    </xdr:from>
    <xdr:to>
      <xdr:col>19</xdr:col>
      <xdr:colOff>187325</xdr:colOff>
      <xdr:row>36</xdr:row>
      <xdr:rowOff>140716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99200"/>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113284</xdr:rowOff>
    </xdr:from>
    <xdr:to>
      <xdr:col>15</xdr:col>
      <xdr:colOff>98425</xdr:colOff>
      <xdr:row>36</xdr:row>
      <xdr:rowOff>127000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28548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113284</xdr:rowOff>
    </xdr:from>
    <xdr:to>
      <xdr:col>11</xdr:col>
      <xdr:colOff>9525</xdr:colOff>
      <xdr:row>36</xdr:row>
      <xdr:rowOff>159004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8548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23622</xdr:rowOff>
    </xdr:from>
    <xdr:to>
      <xdr:col>6</xdr:col>
      <xdr:colOff>171450</xdr:colOff>
      <xdr:row>37</xdr:row>
      <xdr:rowOff>125222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7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109999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131064</xdr:rowOff>
    </xdr:from>
    <xdr:to>
      <xdr:col>24</xdr:col>
      <xdr:colOff>76200</xdr:colOff>
      <xdr:row>37</xdr:row>
      <xdr:rowOff>61214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147591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8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89916</xdr:rowOff>
    </xdr:from>
    <xdr:to>
      <xdr:col>20</xdr:col>
      <xdr:colOff>38100</xdr:colOff>
      <xdr:row>37</xdr:row>
      <xdr:rowOff>20066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30243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30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76200</xdr:rowOff>
    </xdr:from>
    <xdr:to>
      <xdr:col>15</xdr:col>
      <xdr:colOff>149225</xdr:colOff>
      <xdr:row>37</xdr:row>
      <xdr:rowOff>6350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16527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62484</xdr:rowOff>
    </xdr:from>
    <xdr:to>
      <xdr:col>11</xdr:col>
      <xdr:colOff>60325</xdr:colOff>
      <xdr:row>36</xdr:row>
      <xdr:rowOff>164084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2811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108204</xdr:rowOff>
    </xdr:from>
    <xdr:to>
      <xdr:col>6</xdr:col>
      <xdr:colOff>171450</xdr:colOff>
      <xdr:row>37</xdr:row>
      <xdr:rowOff>38354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0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48531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物件費に係る経常収支比率は</a:t>
          </a:r>
          <a:r>
            <a:rPr kumimoji="1" lang="en-US" altLang="ja-JP" sz="1300">
              <a:latin typeface="ＭＳ Ｐゴシック" panose="020B0600070205080204" pitchFamily="50" charset="-128"/>
              <a:ea typeface="ＭＳ Ｐゴシック" panose="020B0600070205080204" pitchFamily="50" charset="-128"/>
            </a:rPr>
            <a:t>18.9</a:t>
          </a:r>
          <a:r>
            <a:rPr kumimoji="1" lang="ja-JP" altLang="en-US" sz="1300">
              <a:latin typeface="ＭＳ Ｐゴシック" panose="020B0600070205080204" pitchFamily="50" charset="-128"/>
              <a:ea typeface="ＭＳ Ｐゴシック" panose="020B0600070205080204" pitchFamily="50" charset="-128"/>
            </a:rPr>
            <a:t>％と、類似団体平均の</a:t>
          </a:r>
          <a:r>
            <a:rPr kumimoji="1" lang="en-US" altLang="ja-JP" sz="1300">
              <a:latin typeface="ＭＳ Ｐゴシック" panose="020B0600070205080204" pitchFamily="50" charset="-128"/>
              <a:ea typeface="ＭＳ Ｐゴシック" panose="020B0600070205080204" pitchFamily="50" charset="-128"/>
            </a:rPr>
            <a:t>16.4</a:t>
          </a:r>
          <a:r>
            <a:rPr kumimoji="1" lang="ja-JP" altLang="en-US" sz="1300">
              <a:latin typeface="ＭＳ Ｐゴシック" panose="020B0600070205080204" pitchFamily="50" charset="-128"/>
              <a:ea typeface="ＭＳ Ｐゴシック" panose="020B0600070205080204" pitchFamily="50" charset="-128"/>
            </a:rPr>
            <a:t>％を上回った。物件費については、物価高騰等に伴う光熱水費や指定管理料の増により増加しているが、地方交付税や地方特例交付金の増加により経常経費充当一般財源等が増加していることにより減少してい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157480</xdr:rowOff>
    </xdr:from>
    <xdr:to>
      <xdr:col>82</xdr:col>
      <xdr:colOff>107950</xdr:colOff>
      <xdr:row>17</xdr:row>
      <xdr:rowOff>16510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9006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157480</xdr:rowOff>
    </xdr:from>
    <xdr:to>
      <xdr:col>78</xdr:col>
      <xdr:colOff>69850</xdr:colOff>
      <xdr:row>17</xdr:row>
      <xdr:rowOff>16510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006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142240</xdr:rowOff>
    </xdr:from>
    <xdr:to>
      <xdr:col>73</xdr:col>
      <xdr:colOff>180975</xdr:colOff>
      <xdr:row>16</xdr:row>
      <xdr:rowOff>157480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854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16</xdr:row>
      <xdr:rowOff>157480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8854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45720</xdr:rowOff>
    </xdr:from>
    <xdr:to>
      <xdr:col>65</xdr:col>
      <xdr:colOff>53975</xdr:colOff>
      <xdr:row>14</xdr:row>
      <xdr:rowOff>147320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44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157497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21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106680</xdr:rowOff>
    </xdr:from>
    <xdr:to>
      <xdr:col>82</xdr:col>
      <xdr:colOff>158750</xdr:colOff>
      <xdr:row>17</xdr:row>
      <xdr:rowOff>36830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78757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2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137160</xdr:rowOff>
    </xdr:from>
    <xdr:to>
      <xdr:col>78</xdr:col>
      <xdr:colOff>120650</xdr:colOff>
      <xdr:row>17</xdr:row>
      <xdr:rowOff>67310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52087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966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106680</xdr:rowOff>
    </xdr:from>
    <xdr:to>
      <xdr:col>74</xdr:col>
      <xdr:colOff>31750</xdr:colOff>
      <xdr:row>17</xdr:row>
      <xdr:rowOff>36830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21607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91440</xdr:rowOff>
    </xdr:from>
    <xdr:to>
      <xdr:col>69</xdr:col>
      <xdr:colOff>142875</xdr:colOff>
      <xdr:row>17</xdr:row>
      <xdr:rowOff>21590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6367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年度の扶助費は、障害者自立支援給付費の増により増加し、経常収支比率も</a:t>
          </a:r>
          <a:r>
            <a:rPr kumimoji="1" lang="en-US" altLang="ja-JP" sz="1300">
              <a:latin typeface="ＭＳ Ｐゴシック" panose="020B0600070205080204" pitchFamily="50" charset="-128"/>
              <a:ea typeface="ＭＳ Ｐゴシック" panose="020B0600070205080204" pitchFamily="50" charset="-128"/>
            </a:rPr>
            <a:t>15.6</a:t>
          </a:r>
          <a:r>
            <a:rPr kumimoji="1" lang="ja-JP" altLang="en-US" sz="1300">
              <a:latin typeface="ＭＳ Ｐゴシック" panose="020B0600070205080204" pitchFamily="50" charset="-128"/>
              <a:ea typeface="ＭＳ Ｐゴシック" panose="020B0600070205080204" pitchFamily="50" charset="-128"/>
            </a:rPr>
            <a:t>％と類似団体平均の</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％を大きく上回った。市単独扶助費の見直しを行っており、段階的にその効果が現れる見込みである。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45357</xdr:rowOff>
    </xdr:from>
    <xdr:to>
      <xdr:col>24</xdr:col>
      <xdr:colOff>25400</xdr:colOff>
      <xdr:row>61</xdr:row>
      <xdr:rowOff>69850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8960757"/>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41927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69850</xdr:rowOff>
    </xdr:from>
    <xdr:to>
      <xdr:col>24</xdr:col>
      <xdr:colOff>114300</xdr:colOff>
      <xdr:row>61</xdr:row>
      <xdr:rowOff>69850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131734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04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45357</xdr:rowOff>
    </xdr:from>
    <xdr:to>
      <xdr:col>24</xdr:col>
      <xdr:colOff>114300</xdr:colOff>
      <xdr:row>52</xdr:row>
      <xdr:rowOff>45357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8960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4535</xdr:rowOff>
    </xdr:from>
    <xdr:to>
      <xdr:col>24</xdr:col>
      <xdr:colOff>25400</xdr:colOff>
      <xdr:row>59</xdr:row>
      <xdr:rowOff>151493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120085"/>
          <a:ext cx="8382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117220</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375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100693</xdr:rowOff>
    </xdr:from>
    <xdr:to>
      <xdr:col>24</xdr:col>
      <xdr:colOff>76200</xdr:colOff>
      <xdr:row>56</xdr:row>
      <xdr:rowOff>30843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12700</xdr:rowOff>
    </xdr:from>
    <xdr:to>
      <xdr:col>19</xdr:col>
      <xdr:colOff>187325</xdr:colOff>
      <xdr:row>59</xdr:row>
      <xdr:rowOff>4535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9568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35378</xdr:rowOff>
    </xdr:from>
    <xdr:to>
      <xdr:col>20</xdr:col>
      <xdr:colOff>38100</xdr:colOff>
      <xdr:row>55</xdr:row>
      <xdr:rowOff>136978</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465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147155</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234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143328</xdr:rowOff>
    </xdr:from>
    <xdr:to>
      <xdr:col>15</xdr:col>
      <xdr:colOff>98425</xdr:colOff>
      <xdr:row>58</xdr:row>
      <xdr:rowOff>12700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744528"/>
          <a:ext cx="889000" cy="21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92528</xdr:rowOff>
    </xdr:from>
    <xdr:to>
      <xdr:col>15</xdr:col>
      <xdr:colOff>149225</xdr:colOff>
      <xdr:row>55</xdr:row>
      <xdr:rowOff>22678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350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32855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119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143328</xdr:rowOff>
    </xdr:from>
    <xdr:to>
      <xdr:col>11</xdr:col>
      <xdr:colOff>9525</xdr:colOff>
      <xdr:row>56</xdr:row>
      <xdr:rowOff>159657</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7445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10885</xdr:rowOff>
    </xdr:from>
    <xdr:to>
      <xdr:col>11</xdr:col>
      <xdr:colOff>60325</xdr:colOff>
      <xdr:row>54</xdr:row>
      <xdr:rowOff>112485</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269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122662</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03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100693</xdr:rowOff>
    </xdr:from>
    <xdr:to>
      <xdr:col>24</xdr:col>
      <xdr:colOff>76200</xdr:colOff>
      <xdr:row>60</xdr:row>
      <xdr:rowOff>30843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72770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125185</xdr:rowOff>
    </xdr:from>
    <xdr:to>
      <xdr:col>20</xdr:col>
      <xdr:colOff>38100</xdr:colOff>
      <xdr:row>59</xdr:row>
      <xdr:rowOff>55335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69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40112</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5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133350</xdr:rowOff>
    </xdr:from>
    <xdr:to>
      <xdr:col>15</xdr:col>
      <xdr:colOff>149225</xdr:colOff>
      <xdr:row>58</xdr:row>
      <xdr:rowOff>63500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48277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92528</xdr:rowOff>
    </xdr:from>
    <xdr:to>
      <xdr:col>11</xdr:col>
      <xdr:colOff>60325</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108857</xdr:rowOff>
    </xdr:from>
    <xdr:to>
      <xdr:col>6</xdr:col>
      <xdr:colOff>171450</xdr:colOff>
      <xdr:row>57</xdr:row>
      <xdr:rowOff>39007</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71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23784</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796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a:t>
          </a:r>
          <a:r>
            <a:rPr kumimoji="1" lang="en-US" altLang="ja-JP" sz="1300">
              <a:latin typeface="ＭＳ Ｐゴシック" panose="020B0600070205080204" pitchFamily="50" charset="-128"/>
              <a:ea typeface="ＭＳ Ｐゴシック" panose="020B0600070205080204" pitchFamily="50" charset="-128"/>
            </a:rPr>
            <a:t>12.5</a:t>
          </a:r>
          <a:r>
            <a:rPr kumimoji="1" lang="ja-JP" altLang="en-US" sz="1300">
              <a:latin typeface="ＭＳ Ｐゴシック" panose="020B0600070205080204" pitchFamily="50" charset="-128"/>
              <a:ea typeface="ＭＳ Ｐゴシック" panose="020B0600070205080204" pitchFamily="50" charset="-128"/>
            </a:rPr>
            <a:t>％と類似団体平均の</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％を上回った。特別会計への繰出金が人件費の増加に伴い増加しているためであり、制度上可能な範囲で保険税や使用料等の見直しを行っていく必要がある。</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94343</xdr:rowOff>
    </xdr:from>
    <xdr:to>
      <xdr:col>82</xdr:col>
      <xdr:colOff>107950</xdr:colOff>
      <xdr:row>58</xdr:row>
      <xdr:rowOff>116115</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10038443"/>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7257</xdr:rowOff>
    </xdr:from>
    <xdr:to>
      <xdr:col>78</xdr:col>
      <xdr:colOff>69850</xdr:colOff>
      <xdr:row>58</xdr:row>
      <xdr:rowOff>94343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99513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124278</xdr:rowOff>
    </xdr:from>
    <xdr:to>
      <xdr:col>73</xdr:col>
      <xdr:colOff>180975</xdr:colOff>
      <xdr:row>58</xdr:row>
      <xdr:rowOff>7257</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9896928"/>
          <a:ext cx="889000" cy="54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119034</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3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124278</xdr:rowOff>
    </xdr:from>
    <xdr:to>
      <xdr:col>69</xdr:col>
      <xdr:colOff>92075</xdr:colOff>
      <xdr:row>58</xdr:row>
      <xdr:rowOff>18143</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896928"/>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64605</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130628</xdr:rowOff>
    </xdr:from>
    <xdr:to>
      <xdr:col>65</xdr:col>
      <xdr:colOff>53975</xdr:colOff>
      <xdr:row>59</xdr:row>
      <xdr:rowOff>60778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74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45555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65315</xdr:rowOff>
    </xdr:from>
    <xdr:to>
      <xdr:col>82</xdr:col>
      <xdr:colOff>158750</xdr:colOff>
      <xdr:row>58</xdr:row>
      <xdr:rowOff>166915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37392</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981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43543</xdr:rowOff>
    </xdr:from>
    <xdr:to>
      <xdr:col>78</xdr:col>
      <xdr:colOff>120650</xdr:colOff>
      <xdr:row>58</xdr:row>
      <xdr:rowOff>145143</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129920</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74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127907</xdr:rowOff>
    </xdr:from>
    <xdr:to>
      <xdr:col>74</xdr:col>
      <xdr:colOff>31750</xdr:colOff>
      <xdr:row>58</xdr:row>
      <xdr:rowOff>58057</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900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68234</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669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73478</xdr:rowOff>
    </xdr:from>
    <xdr:to>
      <xdr:col>69</xdr:col>
      <xdr:colOff>142875</xdr:colOff>
      <xdr:row>58</xdr:row>
      <xdr:rowOff>3628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13805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138793</xdr:rowOff>
    </xdr:from>
    <xdr:to>
      <xdr:col>65</xdr:col>
      <xdr:colOff>53975</xdr:colOff>
      <xdr:row>58</xdr:row>
      <xdr:rowOff>68943</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79120</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補助費等に係る経常収支比率は</a:t>
          </a:r>
          <a:r>
            <a:rPr kumimoji="1" lang="en-US" altLang="ja-JP" sz="1300">
              <a:latin typeface="ＭＳ Ｐゴシック" panose="020B0600070205080204" pitchFamily="50" charset="-128"/>
              <a:ea typeface="ＭＳ Ｐゴシック" panose="020B0600070205080204" pitchFamily="50" charset="-128"/>
            </a:rPr>
            <a:t>11.4</a:t>
          </a:r>
          <a:r>
            <a:rPr kumimoji="1" lang="ja-JP" altLang="en-US" sz="1300">
              <a:latin typeface="ＭＳ Ｐゴシック" panose="020B0600070205080204" pitchFamily="50" charset="-128"/>
              <a:ea typeface="ＭＳ Ｐゴシック" panose="020B0600070205080204" pitchFamily="50" charset="-128"/>
            </a:rPr>
            <a:t>％と類似団体平均の</a:t>
          </a:r>
          <a:r>
            <a:rPr kumimoji="1" lang="en-US" altLang="ja-JP" sz="1300">
              <a:latin typeface="ＭＳ Ｐゴシック" panose="020B0600070205080204" pitchFamily="50" charset="-128"/>
              <a:ea typeface="ＭＳ Ｐゴシック" panose="020B0600070205080204" pitchFamily="50" charset="-128"/>
            </a:rPr>
            <a:t>13.1</a:t>
          </a:r>
          <a:r>
            <a:rPr kumimoji="1" lang="ja-JP" altLang="en-US" sz="1300">
              <a:latin typeface="ＭＳ Ｐゴシック" panose="020B0600070205080204" pitchFamily="50" charset="-128"/>
              <a:ea typeface="ＭＳ Ｐゴシック" panose="020B0600070205080204" pitchFamily="50" charset="-128"/>
            </a:rPr>
            <a:t>％を下回っている。今後も引き続き補助事業の効果を検証し、効果が期待できないものについては見直し及び廃止を進める。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76708</xdr:rowOff>
    </xdr:from>
    <xdr:to>
      <xdr:col>82</xdr:col>
      <xdr:colOff>107950</xdr:colOff>
      <xdr:row>36</xdr:row>
      <xdr:rowOff>76708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5671800" y="62489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62992</xdr:rowOff>
    </xdr:from>
    <xdr:to>
      <xdr:col>78</xdr:col>
      <xdr:colOff>69850</xdr:colOff>
      <xdr:row>36</xdr:row>
      <xdr:rowOff>76708</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23519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62992</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6661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165862</xdr:rowOff>
    </xdr:from>
    <xdr:to>
      <xdr:col>69</xdr:col>
      <xdr:colOff>92075</xdr:colOff>
      <xdr:row>36</xdr:row>
      <xdr:rowOff>30988</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666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48768</xdr:rowOff>
    </xdr:from>
    <xdr:to>
      <xdr:col>65</xdr:col>
      <xdr:colOff>53975</xdr:colOff>
      <xdr:row>36</xdr:row>
      <xdr:rowOff>150368</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135145</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307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25908</xdr:rowOff>
    </xdr:from>
    <xdr:to>
      <xdr:col>82</xdr:col>
      <xdr:colOff>158750</xdr:colOff>
      <xdr:row>36</xdr:row>
      <xdr:rowOff>127508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42435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4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25908</xdr:rowOff>
    </xdr:from>
    <xdr:to>
      <xdr:col>78</xdr:col>
      <xdr:colOff>120650</xdr:colOff>
      <xdr:row>36</xdr:row>
      <xdr:rowOff>127508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137685</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xdr:rowOff>
    </xdr:from>
    <xdr:to>
      <xdr:col>74</xdr:col>
      <xdr:colOff>31750</xdr:colOff>
      <xdr:row>36</xdr:row>
      <xdr:rowOff>113792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84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123969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5953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115062</xdr:rowOff>
    </xdr:from>
    <xdr:to>
      <xdr:col>69</xdr:col>
      <xdr:colOff>142875</xdr:colOff>
      <xdr:row>36</xdr:row>
      <xdr:rowOff>45212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55389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151638</xdr:rowOff>
    </xdr:from>
    <xdr:to>
      <xdr:col>65</xdr:col>
      <xdr:colOff>53975</xdr:colOff>
      <xdr:row>36</xdr:row>
      <xdr:rowOff>81788</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91965</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50">
              <a:latin typeface="ＭＳ Ｐゴシック" panose="020B0600070205080204" pitchFamily="50" charset="-128"/>
              <a:ea typeface="ＭＳ Ｐゴシック" panose="020B0600070205080204" pitchFamily="50" charset="-128"/>
            </a:rPr>
            <a:t>令和</a:t>
          </a:r>
          <a:r>
            <a:rPr kumimoji="1" lang="en-US" altLang="ja-JP" sz="1250">
              <a:latin typeface="ＭＳ Ｐゴシック" panose="020B0600070205080204" pitchFamily="50" charset="-128"/>
              <a:ea typeface="ＭＳ Ｐゴシック" panose="020B0600070205080204" pitchFamily="50" charset="-128"/>
            </a:rPr>
            <a:t>6</a:t>
          </a:r>
          <a:r>
            <a:rPr kumimoji="1" lang="ja-JP" altLang="en-US" sz="1250">
              <a:latin typeface="ＭＳ Ｐゴシック" panose="020B0600070205080204" pitchFamily="50" charset="-128"/>
              <a:ea typeface="ＭＳ Ｐゴシック" panose="020B0600070205080204" pitchFamily="50" charset="-128"/>
            </a:rPr>
            <a:t>年度の公債費に係る経常収支比率は</a:t>
          </a:r>
          <a:r>
            <a:rPr kumimoji="1" lang="en-US" altLang="ja-JP" sz="1250">
              <a:latin typeface="ＭＳ Ｐゴシック" panose="020B0600070205080204" pitchFamily="50" charset="-128"/>
              <a:ea typeface="ＭＳ Ｐゴシック" panose="020B0600070205080204" pitchFamily="50" charset="-128"/>
            </a:rPr>
            <a:t>12.8</a:t>
          </a:r>
          <a:r>
            <a:rPr kumimoji="1" lang="ja-JP" altLang="en-US" sz="1250">
              <a:latin typeface="ＭＳ Ｐゴシック" panose="020B0600070205080204" pitchFamily="50" charset="-128"/>
              <a:ea typeface="ＭＳ Ｐゴシック" panose="020B0600070205080204" pitchFamily="50" charset="-128"/>
            </a:rPr>
            <a:t>％と類似団体平均の</a:t>
          </a:r>
          <a:r>
            <a:rPr kumimoji="1" lang="en-US" altLang="ja-JP" sz="1250">
              <a:latin typeface="ＭＳ Ｐゴシック" panose="020B0600070205080204" pitchFamily="50" charset="-128"/>
              <a:ea typeface="ＭＳ Ｐゴシック" panose="020B0600070205080204" pitchFamily="50" charset="-128"/>
            </a:rPr>
            <a:t>14.6</a:t>
          </a:r>
          <a:r>
            <a:rPr kumimoji="1" lang="ja-JP" altLang="en-US" sz="1250">
              <a:latin typeface="ＭＳ Ｐゴシック" panose="020B0600070205080204" pitchFamily="50" charset="-128"/>
              <a:ea typeface="ＭＳ Ｐゴシック" panose="020B0600070205080204" pitchFamily="50" charset="-128"/>
            </a:rPr>
            <a:t>％を下回った。令和</a:t>
          </a:r>
          <a:r>
            <a:rPr kumimoji="1" lang="en-US" altLang="ja-JP" sz="1250">
              <a:latin typeface="ＭＳ Ｐゴシック" panose="020B0600070205080204" pitchFamily="50" charset="-128"/>
              <a:ea typeface="ＭＳ Ｐゴシック" panose="020B0600070205080204" pitchFamily="50" charset="-128"/>
            </a:rPr>
            <a:t>6</a:t>
          </a:r>
          <a:r>
            <a:rPr kumimoji="1" lang="ja-JP" altLang="en-US" sz="1250">
              <a:latin typeface="ＭＳ Ｐゴシック" panose="020B0600070205080204" pitchFamily="50" charset="-128"/>
              <a:ea typeface="ＭＳ Ｐゴシック" panose="020B0600070205080204" pitchFamily="50" charset="-128"/>
            </a:rPr>
            <a:t>年度は初めて元金償還額を超える額の借入れを行ったが、微増であったため、影響は少なかったと考えられる。</a:t>
          </a:r>
          <a:endParaRPr kumimoji="1" lang="en-US" altLang="ja-JP" sz="1250">
            <a:latin typeface="ＭＳ Ｐゴシック" panose="020B0600070205080204" pitchFamily="50" charset="-128"/>
            <a:ea typeface="ＭＳ Ｐゴシック" panose="020B0600070205080204" pitchFamily="50" charset="-128"/>
          </a:endParaRPr>
        </a:p>
        <a:p>
          <a:r>
            <a:rPr kumimoji="1" lang="ja-JP" altLang="en-US" sz="1250">
              <a:latin typeface="ＭＳ Ｐゴシック" panose="020B0600070205080204" pitchFamily="50" charset="-128"/>
              <a:ea typeface="ＭＳ Ｐゴシック" panose="020B0600070205080204" pitchFamily="50" charset="-128"/>
            </a:rPr>
            <a:t>　令和</a:t>
          </a:r>
          <a:r>
            <a:rPr kumimoji="1" lang="en-US" altLang="ja-JP" sz="1250">
              <a:latin typeface="ＭＳ Ｐゴシック" panose="020B0600070205080204" pitchFamily="50" charset="-128"/>
              <a:ea typeface="ＭＳ Ｐゴシック" panose="020B0600070205080204" pitchFamily="50" charset="-128"/>
            </a:rPr>
            <a:t>7</a:t>
          </a:r>
          <a:r>
            <a:rPr kumimoji="1" lang="ja-JP" altLang="en-US" sz="1250">
              <a:latin typeface="ＭＳ Ｐゴシック" panose="020B0600070205080204" pitchFamily="50" charset="-128"/>
              <a:ea typeface="ＭＳ Ｐゴシック" panose="020B0600070205080204" pitchFamily="50" charset="-128"/>
            </a:rPr>
            <a:t>年度以降も道の駅事業等の大規模事業の借入れがあるため、増加が見込まれる。交付税措置のある有利な地方債メニューの選定に努めること、国県支出金を活用することで、計画的な発行に努める。</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140715</xdr:rowOff>
    </xdr:from>
    <xdr:to>
      <xdr:col>24</xdr:col>
      <xdr:colOff>25400</xdr:colOff>
      <xdr:row>77</xdr:row>
      <xdr:rowOff>19558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170915"/>
          <a:ext cx="83820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144290</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174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19558</xdr:rowOff>
    </xdr:from>
    <xdr:to>
      <xdr:col>19</xdr:col>
      <xdr:colOff>187325</xdr:colOff>
      <xdr:row>77</xdr:row>
      <xdr:rowOff>24130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22120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132859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5842</xdr:rowOff>
    </xdr:from>
    <xdr:to>
      <xdr:col>15</xdr:col>
      <xdr:colOff>98425</xdr:colOff>
      <xdr:row>77</xdr:row>
      <xdr:rowOff>24130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0749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5842</xdr:rowOff>
    </xdr:from>
    <xdr:to>
      <xdr:col>11</xdr:col>
      <xdr:colOff>9525</xdr:colOff>
      <xdr:row>77</xdr:row>
      <xdr:rowOff>28702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0749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165354</xdr:rowOff>
    </xdr:from>
    <xdr:to>
      <xdr:col>6</xdr:col>
      <xdr:colOff>171450</xdr:colOff>
      <xdr:row>78</xdr:row>
      <xdr:rowOff>95504</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80281</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89915</xdr:rowOff>
    </xdr:from>
    <xdr:to>
      <xdr:col>24</xdr:col>
      <xdr:colOff>76200</xdr:colOff>
      <xdr:row>77</xdr:row>
      <xdr:rowOff>20065</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106442</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2965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140208</xdr:rowOff>
    </xdr:from>
    <xdr:to>
      <xdr:col>20</xdr:col>
      <xdr:colOff>38100</xdr:colOff>
      <xdr:row>77</xdr:row>
      <xdr:rowOff>70358</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170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80535</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2939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144780</xdr:rowOff>
    </xdr:from>
    <xdr:to>
      <xdr:col>15</xdr:col>
      <xdr:colOff>149225</xdr:colOff>
      <xdr:row>77</xdr:row>
      <xdr:rowOff>74930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85107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2943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126492</xdr:rowOff>
    </xdr:from>
    <xdr:to>
      <xdr:col>11</xdr:col>
      <xdr:colOff>60325</xdr:colOff>
      <xdr:row>77</xdr:row>
      <xdr:rowOff>56642</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66819</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149352</xdr:rowOff>
    </xdr:from>
    <xdr:to>
      <xdr:col>6</xdr:col>
      <xdr:colOff>171450</xdr:colOff>
      <xdr:row>77</xdr:row>
      <xdr:rowOff>79502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179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89679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2948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公債費以外に係る経常収支比率は</a:t>
          </a:r>
          <a:r>
            <a:rPr kumimoji="1" lang="en-US" altLang="ja-JP" sz="1300">
              <a:latin typeface="ＭＳ Ｐゴシック" panose="020B0600070205080204" pitchFamily="50" charset="-128"/>
              <a:ea typeface="ＭＳ Ｐゴシック" panose="020B0600070205080204" pitchFamily="50" charset="-128"/>
            </a:rPr>
            <a:t>82.1</a:t>
          </a:r>
          <a:r>
            <a:rPr kumimoji="1" lang="ja-JP" altLang="en-US" sz="1300">
              <a:latin typeface="ＭＳ Ｐゴシック" panose="020B0600070205080204" pitchFamily="50" charset="-128"/>
              <a:ea typeface="ＭＳ Ｐゴシック" panose="020B0600070205080204" pitchFamily="50" charset="-128"/>
            </a:rPr>
            <a:t>％と類似団体平均の</a:t>
          </a:r>
          <a:r>
            <a:rPr kumimoji="1" lang="en-US" altLang="ja-JP" sz="1300">
              <a:latin typeface="ＭＳ Ｐゴシック" panose="020B0600070205080204" pitchFamily="50" charset="-128"/>
              <a:ea typeface="ＭＳ Ｐゴシック" panose="020B0600070205080204" pitchFamily="50" charset="-128"/>
            </a:rPr>
            <a:t>78.2</a:t>
          </a:r>
          <a:r>
            <a:rPr kumimoji="1" lang="ja-JP" altLang="en-US" sz="1300">
              <a:latin typeface="ＭＳ Ｐゴシック" panose="020B0600070205080204" pitchFamily="50" charset="-128"/>
              <a:ea typeface="ＭＳ Ｐゴシック" panose="020B0600070205080204" pitchFamily="50" charset="-128"/>
            </a:rPr>
            <a:t>％を上回った。これは人件費や扶助費における経常経費充当一般財源等が増加しているためであり、事業の見直しによる経費削減および自主財源の確保に努める。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107950</xdr:rowOff>
    </xdr:from>
    <xdr:to>
      <xdr:col>82</xdr:col>
      <xdr:colOff>107950</xdr:colOff>
      <xdr:row>78</xdr:row>
      <xdr:rowOff>58420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09600"/>
          <a:ext cx="8382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69867</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2928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66039</xdr:rowOff>
    </xdr:from>
    <xdr:to>
      <xdr:col>78</xdr:col>
      <xdr:colOff>69850</xdr:colOff>
      <xdr:row>77</xdr:row>
      <xdr:rowOff>107950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096239"/>
          <a:ext cx="889000" cy="21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50817</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2738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119380</xdr:rowOff>
    </xdr:from>
    <xdr:to>
      <xdr:col>73</xdr:col>
      <xdr:colOff>180975</xdr:colOff>
      <xdr:row>76</xdr:row>
      <xdr:rowOff>66039</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806680"/>
          <a:ext cx="889000" cy="28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119380</xdr:rowOff>
    </xdr:from>
    <xdr:to>
      <xdr:col>69</xdr:col>
      <xdr:colOff>92075</xdr:colOff>
      <xdr:row>75</xdr:row>
      <xdr:rowOff>153670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80668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68580</xdr:rowOff>
    </xdr:from>
    <xdr:to>
      <xdr:col>65</xdr:col>
      <xdr:colOff>53975</xdr:colOff>
      <xdr:row>74</xdr:row>
      <xdr:rowOff>170180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275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8907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52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57150</xdr:rowOff>
    </xdr:from>
    <xdr:to>
      <xdr:col>78</xdr:col>
      <xdr:colOff>120650</xdr:colOff>
      <xdr:row>77</xdr:row>
      <xdr:rowOff>158750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5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143527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4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15239</xdr:rowOff>
    </xdr:from>
    <xdr:to>
      <xdr:col>74</xdr:col>
      <xdr:colOff>31750</xdr:colOff>
      <xdr:row>76</xdr:row>
      <xdr:rowOff>116839</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101616</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68580</xdr:rowOff>
    </xdr:from>
    <xdr:to>
      <xdr:col>69</xdr:col>
      <xdr:colOff>142875</xdr:colOff>
      <xdr:row>74</xdr:row>
      <xdr:rowOff>170180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755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154957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842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102870</xdr:rowOff>
    </xdr:from>
    <xdr:to>
      <xdr:col>65</xdr:col>
      <xdr:colOff>53975</xdr:colOff>
      <xdr:row>76</xdr:row>
      <xdr:rowOff>33020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2961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17797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04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愛知県愛西市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66097</xdr:rowOff>
    </xdr:from>
    <xdr:to>
      <xdr:col>29</xdr:col>
      <xdr:colOff>127000</xdr:colOff>
      <xdr:row>20</xdr:row>
      <xdr:rowOff>3385</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71272"/>
          <a:ext cx="647700" cy="1087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26528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817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3385</xdr:rowOff>
    </xdr:from>
    <xdr:to>
      <xdr:col>26</xdr:col>
      <xdr:colOff>50800</xdr:colOff>
      <xdr:row>20</xdr:row>
      <xdr:rowOff>41942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80010"/>
          <a:ext cx="698500" cy="385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71620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862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31674</xdr:rowOff>
    </xdr:from>
    <xdr:to>
      <xdr:col>22</xdr:col>
      <xdr:colOff>114300</xdr:colOff>
      <xdr:row>20</xdr:row>
      <xdr:rowOff>41942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08299"/>
          <a:ext cx="698500" cy="102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106557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97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31674</xdr:rowOff>
    </xdr:from>
    <xdr:to>
      <xdr:col>18</xdr:col>
      <xdr:colOff>177800</xdr:colOff>
      <xdr:row>20</xdr:row>
      <xdr:rowOff>82042</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08299"/>
          <a:ext cx="698500" cy="503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121207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91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40824</xdr:rowOff>
    </xdr:from>
    <xdr:to>
      <xdr:col>15</xdr:col>
      <xdr:colOff>101600</xdr:colOff>
      <xdr:row>17</xdr:row>
      <xdr:rowOff>142424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030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152601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7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15297</xdr:rowOff>
    </xdr:from>
    <xdr:to>
      <xdr:col>29</xdr:col>
      <xdr:colOff>177800</xdr:colOff>
      <xdr:row>19</xdr:row>
      <xdr:rowOff>116897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204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158824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92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124035</xdr:rowOff>
    </xdr:from>
    <xdr:to>
      <xdr:col>26</xdr:col>
      <xdr:colOff>101600</xdr:colOff>
      <xdr:row>20</xdr:row>
      <xdr:rowOff>54185</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429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38962</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5155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162592</xdr:rowOff>
    </xdr:from>
    <xdr:to>
      <xdr:col>22</xdr:col>
      <xdr:colOff>165100</xdr:colOff>
      <xdr:row>20</xdr:row>
      <xdr:rowOff>92742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677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77519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55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152324</xdr:rowOff>
    </xdr:from>
    <xdr:to>
      <xdr:col>19</xdr:col>
      <xdr:colOff>38100</xdr:colOff>
      <xdr:row>20</xdr:row>
      <xdr:rowOff>82474</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574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67251</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43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31242</xdr:rowOff>
    </xdr:from>
    <xdr:to>
      <xdr:col>15</xdr:col>
      <xdr:colOff>101600</xdr:colOff>
      <xdr:row>20</xdr:row>
      <xdr:rowOff>132842</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078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117619</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94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293976</xdr:rowOff>
    </xdr:from>
    <xdr:to>
      <xdr:col>29</xdr:col>
      <xdr:colOff>127000</xdr:colOff>
      <xdr:row>35</xdr:row>
      <xdr:rowOff>306941</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904326"/>
          <a:ext cx="647700" cy="129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314567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58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306941</xdr:rowOff>
    </xdr:from>
    <xdr:to>
      <xdr:col>26</xdr:col>
      <xdr:colOff>50800</xdr:colOff>
      <xdr:row>35</xdr:row>
      <xdr:rowOff>335875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917291"/>
          <a:ext cx="698500" cy="289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228472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959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335875</xdr:rowOff>
    </xdr:from>
    <xdr:to>
      <xdr:col>22</xdr:col>
      <xdr:colOff>114300</xdr:colOff>
      <xdr:row>36</xdr:row>
      <xdr:rowOff>8813</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46225"/>
          <a:ext cx="698500" cy="158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236277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0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8813</xdr:rowOff>
    </xdr:from>
    <xdr:to>
      <xdr:col>18</xdr:col>
      <xdr:colOff>177800</xdr:colOff>
      <xdr:row>36</xdr:row>
      <xdr:rowOff>44377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62063"/>
          <a:ext cx="698500" cy="3556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249765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51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53111</xdr:rowOff>
    </xdr:from>
    <xdr:to>
      <xdr:col>15</xdr:col>
      <xdr:colOff>101600</xdr:colOff>
      <xdr:row>35</xdr:row>
      <xdr:rowOff>154711</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663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164888</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432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243176</xdr:rowOff>
    </xdr:from>
    <xdr:to>
      <xdr:col>29</xdr:col>
      <xdr:colOff>177800</xdr:colOff>
      <xdr:row>36</xdr:row>
      <xdr:rowOff>1876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535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215253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825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256141</xdr:rowOff>
    </xdr:from>
    <xdr:to>
      <xdr:col>26</xdr:col>
      <xdr:colOff>101600</xdr:colOff>
      <xdr:row>36</xdr:row>
      <xdr:rowOff>14841</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664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342518</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528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285075</xdr:rowOff>
    </xdr:from>
    <xdr:to>
      <xdr:col>22</xdr:col>
      <xdr:colOff>165100</xdr:colOff>
      <xdr:row>36</xdr:row>
      <xdr:rowOff>43775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954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28552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8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300913</xdr:rowOff>
    </xdr:from>
    <xdr:to>
      <xdr:col>19</xdr:col>
      <xdr:colOff>38100</xdr:colOff>
      <xdr:row>36</xdr:row>
      <xdr:rowOff>59613</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112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44390</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997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336477</xdr:rowOff>
    </xdr:from>
    <xdr:to>
      <xdr:col>15</xdr:col>
      <xdr:colOff>101600</xdr:colOff>
      <xdr:row>36</xdr:row>
      <xdr:rowOff>95177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946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79954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33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愛知県愛西市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60,457
58,895
66.68
30,023,392
28,848,799
1,138,155
15,882,450
16,290,926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148436</xdr:rowOff>
    </xdr:from>
    <xdr:to>
      <xdr:col>24</xdr:col>
      <xdr:colOff>63500</xdr:colOff>
      <xdr:row>37</xdr:row>
      <xdr:rowOff>62629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20636"/>
          <a:ext cx="838200" cy="85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93065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2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62629</xdr:rowOff>
    </xdr:from>
    <xdr:to>
      <xdr:col>19</xdr:col>
      <xdr:colOff>177800</xdr:colOff>
      <xdr:row>37</xdr:row>
      <xdr:rowOff>85783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06279"/>
          <a:ext cx="889000" cy="2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128258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595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84477</xdr:rowOff>
    </xdr:from>
    <xdr:to>
      <xdr:col>15</xdr:col>
      <xdr:colOff>50800</xdr:colOff>
      <xdr:row>37</xdr:row>
      <xdr:rowOff>85783</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428127"/>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134381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5963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84477</xdr:rowOff>
    </xdr:from>
    <xdr:to>
      <xdr:col>10</xdr:col>
      <xdr:colOff>114300</xdr:colOff>
      <xdr:row>37</xdr:row>
      <xdr:rowOff>114717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28127"/>
          <a:ext cx="889000" cy="30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152408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5981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61174</xdr:rowOff>
    </xdr:from>
    <xdr:to>
      <xdr:col>6</xdr:col>
      <xdr:colOff>38100</xdr:colOff>
      <xdr:row>35</xdr:row>
      <xdr:rowOff>162774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061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7851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5837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97636</xdr:rowOff>
    </xdr:from>
    <xdr:to>
      <xdr:col>24</xdr:col>
      <xdr:colOff>114300</xdr:colOff>
      <xdr:row>37</xdr:row>
      <xdr:rowOff>27786</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269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76063</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48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11829</xdr:rowOff>
    </xdr:from>
    <xdr:to>
      <xdr:col>20</xdr:col>
      <xdr:colOff>38100</xdr:colOff>
      <xdr:row>37</xdr:row>
      <xdr:rowOff>113429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55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104556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48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34983</xdr:rowOff>
    </xdr:from>
    <xdr:to>
      <xdr:col>15</xdr:col>
      <xdr:colOff>101600</xdr:colOff>
      <xdr:row>37</xdr:row>
      <xdr:rowOff>136583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78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127710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71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33677</xdr:rowOff>
    </xdr:from>
    <xdr:to>
      <xdr:col>10</xdr:col>
      <xdr:colOff>165100</xdr:colOff>
      <xdr:row>37</xdr:row>
      <xdr:rowOff>135277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37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126404</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470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63917</xdr:rowOff>
    </xdr:from>
    <xdr:to>
      <xdr:col>6</xdr:col>
      <xdr:colOff>38100</xdr:colOff>
      <xdr:row>37</xdr:row>
      <xdr:rowOff>165517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07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156644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0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128346</xdr:rowOff>
    </xdr:from>
    <xdr:to>
      <xdr:col>24</xdr:col>
      <xdr:colOff>63500</xdr:colOff>
      <xdr:row>57</xdr:row>
      <xdr:rowOff>15200</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729546"/>
          <a:ext cx="838200" cy="58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79446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509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163061</xdr:rowOff>
    </xdr:from>
    <xdr:to>
      <xdr:col>19</xdr:col>
      <xdr:colOff>177800</xdr:colOff>
      <xdr:row>57</xdr:row>
      <xdr:rowOff>15200</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64261"/>
          <a:ext cx="889000" cy="2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42914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4726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161156</xdr:rowOff>
    </xdr:from>
    <xdr:to>
      <xdr:col>15</xdr:col>
      <xdr:colOff>50800</xdr:colOff>
      <xdr:row>56</xdr:row>
      <xdr:rowOff>163061</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a:off x="2019300" y="976235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29231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458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161156</xdr:rowOff>
    </xdr:from>
    <xdr:to>
      <xdr:col>10</xdr:col>
      <xdr:colOff>114300</xdr:colOff>
      <xdr:row>57</xdr:row>
      <xdr:rowOff>121782</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762356"/>
          <a:ext cx="889000" cy="13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111586</xdr:rowOff>
    </xdr:from>
    <xdr:to>
      <xdr:col>6</xdr:col>
      <xdr:colOff>38100</xdr:colOff>
      <xdr:row>57</xdr:row>
      <xdr:rowOff>41736</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12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58263</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488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77546</xdr:rowOff>
    </xdr:from>
    <xdr:to>
      <xdr:col>24</xdr:col>
      <xdr:colOff>114300</xdr:colOff>
      <xdr:row>57</xdr:row>
      <xdr:rowOff>7696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78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55973</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6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135850</xdr:rowOff>
    </xdr:from>
    <xdr:to>
      <xdr:col>20</xdr:col>
      <xdr:colOff>38100</xdr:colOff>
      <xdr:row>57</xdr:row>
      <xdr:rowOff>66000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37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57127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29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112261</xdr:rowOff>
    </xdr:from>
    <xdr:to>
      <xdr:col>15</xdr:col>
      <xdr:colOff>101600</xdr:colOff>
      <xdr:row>57</xdr:row>
      <xdr:rowOff>42411</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1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33538</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806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110356</xdr:rowOff>
    </xdr:from>
    <xdr:to>
      <xdr:col>10</xdr:col>
      <xdr:colOff>165100</xdr:colOff>
      <xdr:row>57</xdr:row>
      <xdr:rowOff>40506</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11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57033</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4867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70982</xdr:rowOff>
    </xdr:from>
    <xdr:to>
      <xdr:col>6</xdr:col>
      <xdr:colOff>38100</xdr:colOff>
      <xdr:row>58</xdr:row>
      <xdr:rowOff>1132</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84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163709</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93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521</xdr:rowOff>
    </xdr:from>
    <xdr:to>
      <xdr:col>24</xdr:col>
      <xdr:colOff>63500</xdr:colOff>
      <xdr:row>79</xdr:row>
      <xdr:rowOff>8483</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3545071"/>
          <a:ext cx="838200" cy="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130712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60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8483</xdr:rowOff>
    </xdr:from>
    <xdr:to>
      <xdr:col>19</xdr:col>
      <xdr:colOff>177800</xdr:colOff>
      <xdr:row>79</xdr:row>
      <xdr:rowOff>12446</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553033"/>
          <a:ext cx="889000" cy="3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87431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117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4483</xdr:rowOff>
    </xdr:from>
    <xdr:to>
      <xdr:col>15</xdr:col>
      <xdr:colOff>50800</xdr:colOff>
      <xdr:row>79</xdr:row>
      <xdr:rowOff>12446</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549033"/>
          <a:ext cx="889000" cy="7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60913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091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163551</xdr:rowOff>
    </xdr:from>
    <xdr:to>
      <xdr:col>10</xdr:col>
      <xdr:colOff>114300</xdr:colOff>
      <xdr:row>79</xdr:row>
      <xdr:rowOff>4483</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a:off x="1130300" y="13536651"/>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66515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096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33007</xdr:rowOff>
    </xdr:from>
    <xdr:to>
      <xdr:col>6</xdr:col>
      <xdr:colOff>38100</xdr:colOff>
      <xdr:row>77</xdr:row>
      <xdr:rowOff>134607</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4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151134</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009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121171</xdr:rowOff>
    </xdr:from>
    <xdr:to>
      <xdr:col>24</xdr:col>
      <xdr:colOff>114300</xdr:colOff>
      <xdr:row>79</xdr:row>
      <xdr:rowOff>51321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49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36098</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40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129133</xdr:rowOff>
    </xdr:from>
    <xdr:to>
      <xdr:col>20</xdr:col>
      <xdr:colOff>38100</xdr:colOff>
      <xdr:row>79</xdr:row>
      <xdr:rowOff>59283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502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79</xdr:row>
      <xdr:rowOff>50410</xdr:rowOff>
    </xdr:from>
    <xdr:ext cx="378565"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608017" y="135949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133096</xdr:rowOff>
    </xdr:from>
    <xdr:to>
      <xdr:col>15</xdr:col>
      <xdr:colOff>101600</xdr:colOff>
      <xdr:row>79</xdr:row>
      <xdr:rowOff>63246</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50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52017</xdr:colOff>
      <xdr:row>79</xdr:row>
      <xdr:rowOff>54373</xdr:rowOff>
    </xdr:from>
    <xdr:ext cx="378565"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719017" y="135989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125133</xdr:rowOff>
    </xdr:from>
    <xdr:to>
      <xdr:col>10</xdr:col>
      <xdr:colOff>165100</xdr:colOff>
      <xdr:row>79</xdr:row>
      <xdr:rowOff>55283</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498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46410</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5909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112751</xdr:rowOff>
    </xdr:from>
    <xdr:to>
      <xdr:col>6</xdr:col>
      <xdr:colOff>38100</xdr:colOff>
      <xdr:row>79</xdr:row>
      <xdr:rowOff>42901</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48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34028</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57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153403</xdr:rowOff>
    </xdr:from>
    <xdr:to>
      <xdr:col>24</xdr:col>
      <xdr:colOff>63500</xdr:colOff>
      <xdr:row>95</xdr:row>
      <xdr:rowOff>63258</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269703"/>
          <a:ext cx="838200" cy="81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108514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224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63258</xdr:rowOff>
    </xdr:from>
    <xdr:to>
      <xdr:col>19</xdr:col>
      <xdr:colOff>177800</xdr:colOff>
      <xdr:row>96</xdr:row>
      <xdr:rowOff>41529</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351008"/>
          <a:ext cx="889000" cy="1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459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63412</xdr:rowOff>
    </xdr:from>
    <xdr:to>
      <xdr:col>15</xdr:col>
      <xdr:colOff>50800</xdr:colOff>
      <xdr:row>96</xdr:row>
      <xdr:rowOff>41529</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351162"/>
          <a:ext cx="889000" cy="149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102785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56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63412</xdr:rowOff>
    </xdr:from>
    <xdr:to>
      <xdr:col>10</xdr:col>
      <xdr:colOff>114300</xdr:colOff>
      <xdr:row>97</xdr:row>
      <xdr:rowOff>14732</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351162"/>
          <a:ext cx="889000" cy="294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122471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410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125197</xdr:rowOff>
    </xdr:from>
    <xdr:to>
      <xdr:col>6</xdr:col>
      <xdr:colOff>38100</xdr:colOff>
      <xdr:row>96</xdr:row>
      <xdr:rowOff>55347</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41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71874</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30795" y="16188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102603</xdr:rowOff>
    </xdr:from>
    <xdr:to>
      <xdr:col>24</xdr:col>
      <xdr:colOff>114300</xdr:colOff>
      <xdr:row>95</xdr:row>
      <xdr:rowOff>32753</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218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125480</xdr:rowOff>
    </xdr:from>
    <xdr:ext cx="599010"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070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12458</xdr:rowOff>
    </xdr:from>
    <xdr:to>
      <xdr:col>20</xdr:col>
      <xdr:colOff>38100</xdr:colOff>
      <xdr:row>95</xdr:row>
      <xdr:rowOff>114058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300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130585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497795" y="1607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162179</xdr:rowOff>
    </xdr:from>
    <xdr:to>
      <xdr:col>15</xdr:col>
      <xdr:colOff>101600</xdr:colOff>
      <xdr:row>96</xdr:row>
      <xdr:rowOff>92329</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4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108856</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08795" y="16225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12612</xdr:rowOff>
    </xdr:from>
    <xdr:to>
      <xdr:col>10</xdr:col>
      <xdr:colOff>165100</xdr:colOff>
      <xdr:row>95</xdr:row>
      <xdr:rowOff>114212</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300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130739</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19795" y="160755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135382</xdr:rowOff>
    </xdr:from>
    <xdr:to>
      <xdr:col>6</xdr:col>
      <xdr:colOff>38100</xdr:colOff>
      <xdr:row>97</xdr:row>
      <xdr:rowOff>65532</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594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56659</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687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9" name="補助費等グラフ枠">
          <a:extLst>
            <a:ext uri="{FF2B5EF4-FFF2-40B4-BE49-F238E27FC236}">
              <a16:creationId xmlns:a16="http://schemas.microsoft.com/office/drawing/2014/main" id="{00000000-0008-0000-0600-000021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150223</xdr:rowOff>
    </xdr:from>
    <xdr:to>
      <xdr:col>54</xdr:col>
      <xdr:colOff>189865</xdr:colOff>
      <xdr:row>38</xdr:row>
      <xdr:rowOff>33554</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10475595" y="5808073"/>
          <a:ext cx="1270" cy="740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37381</xdr:rowOff>
    </xdr:from>
    <xdr:ext cx="534377" cy="259045"/>
    <xdr:sp macro="" textlink="">
      <xdr:nvSpPr>
        <xdr:cNvPr id="291" name="補助費等最小値テキスト">
          <a:extLst>
            <a:ext uri="{FF2B5EF4-FFF2-40B4-BE49-F238E27FC236}">
              <a16:creationId xmlns:a16="http://schemas.microsoft.com/office/drawing/2014/main" id="{00000000-0008-0000-0600-000023010000}"/>
            </a:ext>
          </a:extLst>
        </xdr:cNvPr>
        <xdr:cNvSpPr txBox="1"/>
      </xdr:nvSpPr>
      <xdr:spPr>
        <a:xfrm>
          <a:off x="10528300" y="6552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33554</xdr:rowOff>
    </xdr:from>
    <xdr:to>
      <xdr:col>55</xdr:col>
      <xdr:colOff>88900</xdr:colOff>
      <xdr:row>38</xdr:row>
      <xdr:rowOff>33554</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10388600" y="65486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96900</xdr:rowOff>
    </xdr:from>
    <xdr:ext cx="599010" cy="259045"/>
    <xdr:sp macro="" textlink="">
      <xdr:nvSpPr>
        <xdr:cNvPr id="293" name="補助費等最大値テキスト">
          <a:extLst>
            <a:ext uri="{FF2B5EF4-FFF2-40B4-BE49-F238E27FC236}">
              <a16:creationId xmlns:a16="http://schemas.microsoft.com/office/drawing/2014/main" id="{00000000-0008-0000-0600-000025010000}"/>
            </a:ext>
          </a:extLst>
        </xdr:cNvPr>
        <xdr:cNvSpPr txBox="1"/>
      </xdr:nvSpPr>
      <xdr:spPr>
        <a:xfrm>
          <a:off x="10528300" y="5583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150223</xdr:rowOff>
    </xdr:from>
    <xdr:to>
      <xdr:col>55</xdr:col>
      <xdr:colOff>88900</xdr:colOff>
      <xdr:row>33</xdr:row>
      <xdr:rowOff>150223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5808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6723</xdr:rowOff>
    </xdr:from>
    <xdr:to>
      <xdr:col>55</xdr:col>
      <xdr:colOff>0</xdr:colOff>
      <xdr:row>37</xdr:row>
      <xdr:rowOff>41890</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9639300" y="6350373"/>
          <a:ext cx="838200" cy="3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44500</xdr:rowOff>
    </xdr:from>
    <xdr:ext cx="534377" cy="259045"/>
    <xdr:sp macro="" textlink="">
      <xdr:nvSpPr>
        <xdr:cNvPr id="296" name="補助費等平均値テキスト">
          <a:extLst>
            <a:ext uri="{FF2B5EF4-FFF2-40B4-BE49-F238E27FC236}">
              <a16:creationId xmlns:a16="http://schemas.microsoft.com/office/drawing/2014/main" id="{00000000-0008-0000-0600-000028010000}"/>
            </a:ext>
          </a:extLst>
        </xdr:cNvPr>
        <xdr:cNvSpPr txBox="1"/>
      </xdr:nvSpPr>
      <xdr:spPr>
        <a:xfrm>
          <a:off x="10528300" y="6045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21623</xdr:rowOff>
    </xdr:from>
    <xdr:to>
      <xdr:col>55</xdr:col>
      <xdr:colOff>50800</xdr:colOff>
      <xdr:row>36</xdr:row>
      <xdr:rowOff>123223</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10426700" y="6193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40594</xdr:rowOff>
    </xdr:from>
    <xdr:to>
      <xdr:col>50</xdr:col>
      <xdr:colOff>114300</xdr:colOff>
      <xdr:row>37</xdr:row>
      <xdr:rowOff>41890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8750300" y="6384244"/>
          <a:ext cx="88900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13896</xdr:rowOff>
    </xdr:from>
    <xdr:to>
      <xdr:col>50</xdr:col>
      <xdr:colOff>165100</xdr:colOff>
      <xdr:row>36</xdr:row>
      <xdr:rowOff>115496</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9588500" y="61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132023</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9372111" y="5961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40594</xdr:rowOff>
    </xdr:from>
    <xdr:to>
      <xdr:col>45</xdr:col>
      <xdr:colOff>177800</xdr:colOff>
      <xdr:row>37</xdr:row>
      <xdr:rowOff>90452</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flipV="1">
          <a:off x="7861300" y="6384244"/>
          <a:ext cx="889000" cy="49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11976</xdr:rowOff>
    </xdr:from>
    <xdr:to>
      <xdr:col>46</xdr:col>
      <xdr:colOff>38100</xdr:colOff>
      <xdr:row>36</xdr:row>
      <xdr:rowOff>113576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8699500" y="618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130103</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8483111" y="5959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157912</xdr:rowOff>
    </xdr:from>
    <xdr:to>
      <xdr:col>41</xdr:col>
      <xdr:colOff>50800</xdr:colOff>
      <xdr:row>37</xdr:row>
      <xdr:rowOff>90452</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6972300" y="5644312"/>
          <a:ext cx="889000" cy="78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36154</xdr:rowOff>
    </xdr:from>
    <xdr:to>
      <xdr:col>41</xdr:col>
      <xdr:colOff>101600</xdr:colOff>
      <xdr:row>36</xdr:row>
      <xdr:rowOff>137754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7810500" y="620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154281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594111" y="598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34866</xdr:rowOff>
    </xdr:from>
    <xdr:to>
      <xdr:col>36</xdr:col>
      <xdr:colOff>165100</xdr:colOff>
      <xdr:row>31</xdr:row>
      <xdr:rowOff>136466</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6921500" y="534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152993</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672795" y="512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127373</xdr:rowOff>
    </xdr:from>
    <xdr:to>
      <xdr:col>55</xdr:col>
      <xdr:colOff>50800</xdr:colOff>
      <xdr:row>37</xdr:row>
      <xdr:rowOff>57523</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10426700" y="629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105800</xdr:rowOff>
    </xdr:from>
    <xdr:ext cx="534377" cy="259045"/>
    <xdr:sp macro="" textlink="">
      <xdr:nvSpPr>
        <xdr:cNvPr id="315" name="補助費等該当値テキスト">
          <a:extLst>
            <a:ext uri="{FF2B5EF4-FFF2-40B4-BE49-F238E27FC236}">
              <a16:creationId xmlns:a16="http://schemas.microsoft.com/office/drawing/2014/main" id="{00000000-0008-0000-0600-00003B010000}"/>
            </a:ext>
          </a:extLst>
        </xdr:cNvPr>
        <xdr:cNvSpPr txBox="1"/>
      </xdr:nvSpPr>
      <xdr:spPr>
        <a:xfrm>
          <a:off x="10528300" y="627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162540</xdr:rowOff>
    </xdr:from>
    <xdr:to>
      <xdr:col>50</xdr:col>
      <xdr:colOff>165100</xdr:colOff>
      <xdr:row>37</xdr:row>
      <xdr:rowOff>92690</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9588500" y="6334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83817</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9372111" y="6427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161244</xdr:rowOff>
    </xdr:from>
    <xdr:to>
      <xdr:col>46</xdr:col>
      <xdr:colOff>38100</xdr:colOff>
      <xdr:row>37</xdr:row>
      <xdr:rowOff>91394</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8699500" y="633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82521</xdr:rowOff>
    </xdr:from>
    <xdr:ext cx="534377"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8483111" y="6426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39652</xdr:rowOff>
    </xdr:from>
    <xdr:to>
      <xdr:col>41</xdr:col>
      <xdr:colOff>101600</xdr:colOff>
      <xdr:row>37</xdr:row>
      <xdr:rowOff>141252</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7810500" y="6383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132379</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7594111" y="6476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107112</xdr:rowOff>
    </xdr:from>
    <xdr:to>
      <xdr:col>36</xdr:col>
      <xdr:colOff>165100</xdr:colOff>
      <xdr:row>33</xdr:row>
      <xdr:rowOff>37262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6921500" y="559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28389</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672795" y="5686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74353</xdr:rowOff>
    </xdr:from>
    <xdr:to>
      <xdr:col>54</xdr:col>
      <xdr:colOff>189865</xdr:colOff>
      <xdr:row>59</xdr:row>
      <xdr:rowOff>114407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646853"/>
          <a:ext cx="1270" cy="1583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118234</xdr:rowOff>
    </xdr:from>
    <xdr:ext cx="534377"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233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114407</xdr:rowOff>
    </xdr:from>
    <xdr:to>
      <xdr:col>55</xdr:col>
      <xdr:colOff>88900</xdr:colOff>
      <xdr:row>59</xdr:row>
      <xdr:rowOff>114407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22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21030</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422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74353</xdr:rowOff>
    </xdr:from>
    <xdr:to>
      <xdr:col>55</xdr:col>
      <xdr:colOff>88900</xdr:colOff>
      <xdr:row>50</xdr:row>
      <xdr:rowOff>74353</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646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103908</xdr:rowOff>
    </xdr:from>
    <xdr:to>
      <xdr:col>55</xdr:col>
      <xdr:colOff>0</xdr:colOff>
      <xdr:row>57</xdr:row>
      <xdr:rowOff>70434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533658"/>
          <a:ext cx="838200" cy="309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84227</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139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105800</xdr:rowOff>
    </xdr:from>
    <xdr:to>
      <xdr:col>55</xdr:col>
      <xdr:colOff>50800</xdr:colOff>
      <xdr:row>56</xdr:row>
      <xdr:rowOff>35950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53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70434</xdr:rowOff>
    </xdr:from>
    <xdr:to>
      <xdr:col>50</xdr:col>
      <xdr:colOff>114300</xdr:colOff>
      <xdr:row>58</xdr:row>
      <xdr:rowOff>39622</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flipV="1">
          <a:off x="8750300" y="9843084"/>
          <a:ext cx="889000" cy="140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27080</xdr:rowOff>
    </xdr:from>
    <xdr:to>
      <xdr:col>50</xdr:col>
      <xdr:colOff>165100</xdr:colOff>
      <xdr:row>56</xdr:row>
      <xdr:rowOff>128680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2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145207</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39622</xdr:rowOff>
    </xdr:from>
    <xdr:to>
      <xdr:col>45</xdr:col>
      <xdr:colOff>177800</xdr:colOff>
      <xdr:row>58</xdr:row>
      <xdr:rowOff>71920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flipV="1">
          <a:off x="7861300" y="9983722"/>
          <a:ext cx="889000" cy="3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6996</xdr:rowOff>
    </xdr:from>
    <xdr:to>
      <xdr:col>46</xdr:col>
      <xdr:colOff>38100</xdr:colOff>
      <xdr:row>56</xdr:row>
      <xdr:rowOff>108596</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08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125123</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3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133266</xdr:rowOff>
    </xdr:from>
    <xdr:to>
      <xdr:col>41</xdr:col>
      <xdr:colOff>50800</xdr:colOff>
      <xdr:row>58</xdr:row>
      <xdr:rowOff>71920</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905916"/>
          <a:ext cx="889000" cy="110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3584</xdr:rowOff>
    </xdr:from>
    <xdr:to>
      <xdr:col>41</xdr:col>
      <xdr:colOff>101600</xdr:colOff>
      <xdr:row>56</xdr:row>
      <xdr:rowOff>105184</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04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121711</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38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83528</xdr:rowOff>
    </xdr:from>
    <xdr:to>
      <xdr:col>36</xdr:col>
      <xdr:colOff>165100</xdr:colOff>
      <xdr:row>55</xdr:row>
      <xdr:rowOff>13678</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341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30205</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11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53108</xdr:rowOff>
    </xdr:from>
    <xdr:to>
      <xdr:col>55</xdr:col>
      <xdr:colOff>50800</xdr:colOff>
      <xdr:row>55</xdr:row>
      <xdr:rowOff>154708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482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75985</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334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19634</xdr:rowOff>
    </xdr:from>
    <xdr:to>
      <xdr:col>50</xdr:col>
      <xdr:colOff>165100</xdr:colOff>
      <xdr:row>57</xdr:row>
      <xdr:rowOff>121234</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112361</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85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160272</xdr:rowOff>
    </xdr:from>
    <xdr:to>
      <xdr:col>46</xdr:col>
      <xdr:colOff>38100</xdr:colOff>
      <xdr:row>58</xdr:row>
      <xdr:rowOff>90422</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32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81549</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25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21120</xdr:rowOff>
    </xdr:from>
    <xdr:to>
      <xdr:col>41</xdr:col>
      <xdr:colOff>101600</xdr:colOff>
      <xdr:row>58</xdr:row>
      <xdr:rowOff>122720</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96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113847</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10057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82466</xdr:rowOff>
    </xdr:from>
    <xdr:to>
      <xdr:col>36</xdr:col>
      <xdr:colOff>165100</xdr:colOff>
      <xdr:row>58</xdr:row>
      <xdr:rowOff>12616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855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3743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947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普通建設事業費 （ うち新規整備　）グラフ枠">
          <a:extLst>
            <a:ext uri="{FF2B5EF4-FFF2-40B4-BE49-F238E27FC236}">
              <a16:creationId xmlns:a16="http://schemas.microsoft.com/office/drawing/2014/main" id="{00000000-0008-0000-0600-000094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105821</xdr:rowOff>
    </xdr:from>
    <xdr:to>
      <xdr:col>54</xdr:col>
      <xdr:colOff>189865</xdr:colOff>
      <xdr:row>78</xdr:row>
      <xdr:rowOff>139700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10475595" y="12107321"/>
          <a:ext cx="1270" cy="1405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6" name="普通建設事業費 （ うち新規整備　）最小値テキスト">
          <a:extLst>
            <a:ext uri="{FF2B5EF4-FFF2-40B4-BE49-F238E27FC236}">
              <a16:creationId xmlns:a16="http://schemas.microsoft.com/office/drawing/2014/main" id="{00000000-0008-0000-0600-000096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52498</xdr:rowOff>
    </xdr:from>
    <xdr:ext cx="534377" cy="259045"/>
    <xdr:sp macro="" textlink="">
      <xdr:nvSpPr>
        <xdr:cNvPr id="408" name="普通建設事業費 （ うち新規整備　）最大値テキスト">
          <a:extLst>
            <a:ext uri="{FF2B5EF4-FFF2-40B4-BE49-F238E27FC236}">
              <a16:creationId xmlns:a16="http://schemas.microsoft.com/office/drawing/2014/main" id="{00000000-0008-0000-0600-000098010000}"/>
            </a:ext>
          </a:extLst>
        </xdr:cNvPr>
        <xdr:cNvSpPr txBox="1"/>
      </xdr:nvSpPr>
      <xdr:spPr>
        <a:xfrm>
          <a:off x="10528300" y="11882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105821</xdr:rowOff>
    </xdr:from>
    <xdr:to>
      <xdr:col>55</xdr:col>
      <xdr:colOff>88900</xdr:colOff>
      <xdr:row>70</xdr:row>
      <xdr:rowOff>105821</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2107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86641</xdr:rowOff>
    </xdr:from>
    <xdr:to>
      <xdr:col>55</xdr:col>
      <xdr:colOff>0</xdr:colOff>
      <xdr:row>78</xdr:row>
      <xdr:rowOff>139700</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9639300" y="13459741"/>
          <a:ext cx="838200" cy="53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63794</xdr:rowOff>
    </xdr:from>
    <xdr:ext cx="469744" cy="259045"/>
    <xdr:sp macro="" textlink="">
      <xdr:nvSpPr>
        <xdr:cNvPr id="411" name="普通建設事業費 （ うち新規整備　）平均値テキスト">
          <a:extLst>
            <a:ext uri="{FF2B5EF4-FFF2-40B4-BE49-F238E27FC236}">
              <a16:creationId xmlns:a16="http://schemas.microsoft.com/office/drawing/2014/main" id="{00000000-0008-0000-0600-00009B010000}"/>
            </a:ext>
          </a:extLst>
        </xdr:cNvPr>
        <xdr:cNvSpPr txBox="1"/>
      </xdr:nvSpPr>
      <xdr:spPr>
        <a:xfrm>
          <a:off x="10528300" y="130939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40917</xdr:rowOff>
    </xdr:from>
    <xdr:to>
      <xdr:col>55</xdr:col>
      <xdr:colOff>50800</xdr:colOff>
      <xdr:row>77</xdr:row>
      <xdr:rowOff>142517</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10426700" y="13242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139700</xdr:rowOff>
    </xdr:from>
    <xdr:to>
      <xdr:col>50</xdr:col>
      <xdr:colOff>114300</xdr:colOff>
      <xdr:row>78</xdr:row>
      <xdr:rowOff>139700</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8750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34699</xdr:rowOff>
    </xdr:from>
    <xdr:to>
      <xdr:col>50</xdr:col>
      <xdr:colOff>165100</xdr:colOff>
      <xdr:row>77</xdr:row>
      <xdr:rowOff>136299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9588500" y="1323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152826</xdr:rowOff>
    </xdr:from>
    <xdr:ext cx="469744"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9404428" y="13011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68560</xdr:rowOff>
    </xdr:from>
    <xdr:to>
      <xdr:col>45</xdr:col>
      <xdr:colOff>177800</xdr:colOff>
      <xdr:row>78</xdr:row>
      <xdr:rowOff>139700</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a:off x="7861300" y="13441660"/>
          <a:ext cx="889000" cy="7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3152</xdr:rowOff>
    </xdr:from>
    <xdr:to>
      <xdr:col>46</xdr:col>
      <xdr:colOff>38100</xdr:colOff>
      <xdr:row>77</xdr:row>
      <xdr:rowOff>104752</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8699500" y="1320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121279</xdr:rowOff>
    </xdr:from>
    <xdr:ext cx="534377"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483111" y="12980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68560</xdr:rowOff>
    </xdr:from>
    <xdr:to>
      <xdr:col>41</xdr:col>
      <xdr:colOff>50800</xdr:colOff>
      <xdr:row>78</xdr:row>
      <xdr:rowOff>139700</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6972300" y="13441660"/>
          <a:ext cx="889000" cy="71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135306</xdr:rowOff>
    </xdr:from>
    <xdr:to>
      <xdr:col>41</xdr:col>
      <xdr:colOff>101600</xdr:colOff>
      <xdr:row>77</xdr:row>
      <xdr:rowOff>65456</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7810500" y="1316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81983</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594111" y="12940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19200</xdr:rowOff>
    </xdr:from>
    <xdr:to>
      <xdr:col>36</xdr:col>
      <xdr:colOff>165100</xdr:colOff>
      <xdr:row>76</xdr:row>
      <xdr:rowOff>120800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6921500" y="130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137327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6705111" y="12824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35841</xdr:rowOff>
    </xdr:from>
    <xdr:to>
      <xdr:col>55</xdr:col>
      <xdr:colOff>50800</xdr:colOff>
      <xdr:row>78</xdr:row>
      <xdr:rowOff>137441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10426700" y="13408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122218</xdr:rowOff>
    </xdr:from>
    <xdr:ext cx="469744" cy="259045"/>
    <xdr:sp macro="" textlink="">
      <xdr:nvSpPr>
        <xdr:cNvPr id="430" name="普通建設事業費 （ うち新規整備　）該当値テキスト">
          <a:extLst>
            <a:ext uri="{FF2B5EF4-FFF2-40B4-BE49-F238E27FC236}">
              <a16:creationId xmlns:a16="http://schemas.microsoft.com/office/drawing/2014/main" id="{00000000-0008-0000-0600-0000AE010000}"/>
            </a:ext>
          </a:extLst>
        </xdr:cNvPr>
        <xdr:cNvSpPr txBox="1"/>
      </xdr:nvSpPr>
      <xdr:spPr>
        <a:xfrm>
          <a:off x="10528300" y="13323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88900</xdr:rowOff>
    </xdr:from>
    <xdr:to>
      <xdr:col>50</xdr:col>
      <xdr:colOff>165100</xdr:colOff>
      <xdr:row>79</xdr:row>
      <xdr:rowOff>19050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9588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79</xdr:row>
      <xdr:rowOff>10177</xdr:rowOff>
    </xdr:from>
    <xdr:ext cx="249299"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9514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88900</xdr:rowOff>
    </xdr:from>
    <xdr:to>
      <xdr:col>46</xdr:col>
      <xdr:colOff>38100</xdr:colOff>
      <xdr:row>79</xdr:row>
      <xdr:rowOff>19050</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8699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79</xdr:row>
      <xdr:rowOff>10177</xdr:rowOff>
    </xdr:from>
    <xdr:ext cx="249299"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8625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17760</xdr:rowOff>
    </xdr:from>
    <xdr:to>
      <xdr:col>41</xdr:col>
      <xdr:colOff>101600</xdr:colOff>
      <xdr:row>78</xdr:row>
      <xdr:rowOff>119360</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7810500" y="13390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110487</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7626428" y="134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88900</xdr:rowOff>
    </xdr:from>
    <xdr:to>
      <xdr:col>36</xdr:col>
      <xdr:colOff>165100</xdr:colOff>
      <xdr:row>79</xdr:row>
      <xdr:rowOff>19050</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692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79</xdr:row>
      <xdr:rowOff>10177</xdr:rowOff>
    </xdr:from>
    <xdr:ext cx="249299"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684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100724</xdr:rowOff>
    </xdr:from>
    <xdr:to>
      <xdr:col>55</xdr:col>
      <xdr:colOff>0</xdr:colOff>
      <xdr:row>96</xdr:row>
      <xdr:rowOff>72639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388474"/>
          <a:ext cx="838200" cy="143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72639</xdr:rowOff>
    </xdr:from>
    <xdr:to>
      <xdr:col>50</xdr:col>
      <xdr:colOff>114300</xdr:colOff>
      <xdr:row>97</xdr:row>
      <xdr:rowOff>69814</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flipV="1">
          <a:off x="8750300" y="16531839"/>
          <a:ext cx="889000" cy="168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124044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240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69814</xdr:rowOff>
    </xdr:from>
    <xdr:to>
      <xdr:col>45</xdr:col>
      <xdr:colOff>177800</xdr:colOff>
      <xdr:row>98</xdr:row>
      <xdr:rowOff>3781</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7861300" y="16700464"/>
          <a:ext cx="889000" cy="10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131230</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24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127633</xdr:rowOff>
    </xdr:from>
    <xdr:to>
      <xdr:col>41</xdr:col>
      <xdr:colOff>50800</xdr:colOff>
      <xdr:row>98</xdr:row>
      <xdr:rowOff>3781</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586833"/>
          <a:ext cx="889000" cy="21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152964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26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68441</xdr:rowOff>
    </xdr:from>
    <xdr:to>
      <xdr:col>36</xdr:col>
      <xdr:colOff>165100</xdr:colOff>
      <xdr:row>95</xdr:row>
      <xdr:rowOff>170041</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356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15118</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131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49924</xdr:rowOff>
    </xdr:from>
    <xdr:to>
      <xdr:col>55</xdr:col>
      <xdr:colOff>50800</xdr:colOff>
      <xdr:row>95</xdr:row>
      <xdr:rowOff>151524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33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72801</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18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21839</xdr:rowOff>
    </xdr:from>
    <xdr:to>
      <xdr:col>50</xdr:col>
      <xdr:colOff>165100</xdr:colOff>
      <xdr:row>96</xdr:row>
      <xdr:rowOff>123439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4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114566</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573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19014</xdr:rowOff>
    </xdr:from>
    <xdr:to>
      <xdr:col>46</xdr:col>
      <xdr:colOff>38100</xdr:colOff>
      <xdr:row>97</xdr:row>
      <xdr:rowOff>120614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649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111741</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742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124431</xdr:rowOff>
    </xdr:from>
    <xdr:to>
      <xdr:col>41</xdr:col>
      <xdr:colOff>101600</xdr:colOff>
      <xdr:row>98</xdr:row>
      <xdr:rowOff>54581</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755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45708</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847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76833</xdr:rowOff>
    </xdr:from>
    <xdr:to>
      <xdr:col>36</xdr:col>
      <xdr:colOff>165100</xdr:colOff>
      <xdr:row>97</xdr:row>
      <xdr:rowOff>6983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536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169560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628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139700</xdr:rowOff>
    </xdr:from>
    <xdr:to>
      <xdr:col>85</xdr:col>
      <xdr:colOff>127000</xdr:colOff>
      <xdr:row>38</xdr:row>
      <xdr:rowOff>139700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21800</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365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139700</xdr:rowOff>
    </xdr:from>
    <xdr:to>
      <xdr:col>81</xdr:col>
      <xdr:colOff>50800</xdr:colOff>
      <xdr:row>38</xdr:row>
      <xdr:rowOff>139700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4592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139700</xdr:rowOff>
    </xdr:from>
    <xdr:to>
      <xdr:col>76</xdr:col>
      <xdr:colOff>114300</xdr:colOff>
      <xdr:row>38</xdr:row>
      <xdr:rowOff>139700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139700</xdr:rowOff>
    </xdr:from>
    <xdr:to>
      <xdr:col>71</xdr:col>
      <xdr:colOff>177800</xdr:colOff>
      <xdr:row>38</xdr:row>
      <xdr:rowOff>139700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75595</xdr:rowOff>
    </xdr:from>
    <xdr:to>
      <xdr:col>67</xdr:col>
      <xdr:colOff>101600</xdr:colOff>
      <xdr:row>37</xdr:row>
      <xdr:rowOff>5745</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24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35</xdr:row>
      <xdr:rowOff>22272</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023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88900</xdr:rowOff>
    </xdr:from>
    <xdr:to>
      <xdr:col>85</xdr:col>
      <xdr:colOff>177800</xdr:colOff>
      <xdr:row>39</xdr:row>
      <xdr:rowOff>19050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3827</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88900</xdr:rowOff>
    </xdr:from>
    <xdr:to>
      <xdr:col>81</xdr:col>
      <xdr:colOff>101600</xdr:colOff>
      <xdr:row>39</xdr:row>
      <xdr:rowOff>19050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88900</xdr:rowOff>
    </xdr:from>
    <xdr:to>
      <xdr:col>76</xdr:col>
      <xdr:colOff>165100</xdr:colOff>
      <xdr:row>39</xdr:row>
      <xdr:rowOff>19050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10177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88900</xdr:rowOff>
    </xdr:from>
    <xdr:to>
      <xdr:col>72</xdr:col>
      <xdr:colOff>38100</xdr:colOff>
      <xdr:row>39</xdr:row>
      <xdr:rowOff>19050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10177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30821</xdr:rowOff>
    </xdr:from>
    <xdr:to>
      <xdr:col>85</xdr:col>
      <xdr:colOff>127000</xdr:colOff>
      <xdr:row>76</xdr:row>
      <xdr:rowOff>52163</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5481300" y="13061021"/>
          <a:ext cx="838200" cy="2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70303</xdr:rowOff>
    </xdr:from>
    <xdr:ext cx="534377"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2757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30821</xdr:rowOff>
    </xdr:from>
    <xdr:to>
      <xdr:col>81</xdr:col>
      <xdr:colOff>50800</xdr:colOff>
      <xdr:row>76</xdr:row>
      <xdr:rowOff>36323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4592300" y="13061021"/>
          <a:ext cx="889000" cy="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123620</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14111" y="12639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35376</xdr:rowOff>
    </xdr:from>
    <xdr:to>
      <xdr:col>76</xdr:col>
      <xdr:colOff>114300</xdr:colOff>
      <xdr:row>76</xdr:row>
      <xdr:rowOff>36323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3703300" y="13065576"/>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146530</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325111" y="12662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35376</xdr:rowOff>
    </xdr:from>
    <xdr:to>
      <xdr:col>71</xdr:col>
      <xdr:colOff>177800</xdr:colOff>
      <xdr:row>76</xdr:row>
      <xdr:rowOff>52946</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065576"/>
          <a:ext cx="889000" cy="1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142007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265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9674</xdr:rowOff>
    </xdr:from>
    <xdr:to>
      <xdr:col>67</xdr:col>
      <xdr:colOff>101600</xdr:colOff>
      <xdr:row>74</xdr:row>
      <xdr:rowOff>111274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269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127801</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247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1363</xdr:rowOff>
    </xdr:from>
    <xdr:to>
      <xdr:col>85</xdr:col>
      <xdr:colOff>177800</xdr:colOff>
      <xdr:row>76</xdr:row>
      <xdr:rowOff>102963</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3031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151240</xdr:rowOff>
    </xdr:from>
    <xdr:ext cx="534377"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3009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151471</xdr:rowOff>
    </xdr:from>
    <xdr:to>
      <xdr:col>81</xdr:col>
      <xdr:colOff>101600</xdr:colOff>
      <xdr:row>76</xdr:row>
      <xdr:rowOff>81621</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01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72748</xdr:rowOff>
    </xdr:from>
    <xdr:ext cx="534377"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214111" y="13102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156973</xdr:rowOff>
    </xdr:from>
    <xdr:to>
      <xdr:col>76</xdr:col>
      <xdr:colOff>165100</xdr:colOff>
      <xdr:row>76</xdr:row>
      <xdr:rowOff>87123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1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78250</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325111" y="131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156026</xdr:rowOff>
    </xdr:from>
    <xdr:to>
      <xdr:col>72</xdr:col>
      <xdr:colOff>38100</xdr:colOff>
      <xdr:row>76</xdr:row>
      <xdr:rowOff>86176</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14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77303</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36111" y="13107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2146</xdr:rowOff>
    </xdr:from>
    <xdr:to>
      <xdr:col>67</xdr:col>
      <xdr:colOff>101600</xdr:colOff>
      <xdr:row>76</xdr:row>
      <xdr:rowOff>103746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03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94873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47111" y="13125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116548</xdr:rowOff>
    </xdr:from>
    <xdr:to>
      <xdr:col>85</xdr:col>
      <xdr:colOff>127000</xdr:colOff>
      <xdr:row>98</xdr:row>
      <xdr:rowOff>40069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5481300" y="16747198"/>
          <a:ext cx="838200" cy="94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15112</xdr:rowOff>
    </xdr:from>
    <xdr:to>
      <xdr:col>81</xdr:col>
      <xdr:colOff>50800</xdr:colOff>
      <xdr:row>98</xdr:row>
      <xdr:rowOff>40069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17212"/>
          <a:ext cx="889000" cy="2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141452</xdr:rowOff>
    </xdr:from>
    <xdr:to>
      <xdr:col>76</xdr:col>
      <xdr:colOff>114300</xdr:colOff>
      <xdr:row>98</xdr:row>
      <xdr:rowOff>15112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3703300" y="16600652"/>
          <a:ext cx="889000" cy="21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141452</xdr:rowOff>
    </xdr:from>
    <xdr:to>
      <xdr:col>71</xdr:col>
      <xdr:colOff>177800</xdr:colOff>
      <xdr:row>97</xdr:row>
      <xdr:rowOff>119290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600652"/>
          <a:ext cx="889000" cy="149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135573</xdr:rowOff>
    </xdr:from>
    <xdr:to>
      <xdr:col>67</xdr:col>
      <xdr:colOff>101600</xdr:colOff>
      <xdr:row>98</xdr:row>
      <xdr:rowOff>65723</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66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56850</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858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65748</xdr:rowOff>
    </xdr:from>
    <xdr:to>
      <xdr:col>85</xdr:col>
      <xdr:colOff>177800</xdr:colOff>
      <xdr:row>97</xdr:row>
      <xdr:rowOff>167348</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69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44175</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674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160719</xdr:rowOff>
    </xdr:from>
    <xdr:to>
      <xdr:col>81</xdr:col>
      <xdr:colOff>101600</xdr:colOff>
      <xdr:row>98</xdr:row>
      <xdr:rowOff>90869</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91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81996</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84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135762</xdr:rowOff>
    </xdr:from>
    <xdr:to>
      <xdr:col>76</xdr:col>
      <xdr:colOff>165100</xdr:colOff>
      <xdr:row>98</xdr:row>
      <xdr:rowOff>65912</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66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57039</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5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90652</xdr:rowOff>
    </xdr:from>
    <xdr:to>
      <xdr:col>72</xdr:col>
      <xdr:colOff>38100</xdr:colOff>
      <xdr:row>97</xdr:row>
      <xdr:rowOff>20802</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549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37329</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32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68490</xdr:rowOff>
    </xdr:from>
    <xdr:to>
      <xdr:col>67</xdr:col>
      <xdr:colOff>101600</xdr:colOff>
      <xdr:row>97</xdr:row>
      <xdr:rowOff>170090</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6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15167</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47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投資及び出資金グラフ枠">
          <a:extLst>
            <a:ext uri="{FF2B5EF4-FFF2-40B4-BE49-F238E27FC236}">
              <a16:creationId xmlns:a16="http://schemas.microsoft.com/office/drawing/2014/main" id="{00000000-0008-0000-06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0" name="投資及び出資金最小値テキスト">
          <a:extLst>
            <a:ext uri="{FF2B5EF4-FFF2-40B4-BE49-F238E27FC236}">
              <a16:creationId xmlns:a16="http://schemas.microsoft.com/office/drawing/2014/main" id="{00000000-0008-0000-0600-0000E4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2" name="投資及び出資金最大値テキスト">
          <a:extLst>
            <a:ext uri="{FF2B5EF4-FFF2-40B4-BE49-F238E27FC236}">
              <a16:creationId xmlns:a16="http://schemas.microsoft.com/office/drawing/2014/main" id="{00000000-0008-0000-0600-0000E6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5" name="投資及び出資金平均値テキスト">
          <a:extLst>
            <a:ext uri="{FF2B5EF4-FFF2-40B4-BE49-F238E27FC236}">
              <a16:creationId xmlns:a16="http://schemas.microsoft.com/office/drawing/2014/main" id="{00000000-0008-0000-0600-0000E9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76738</xdr:rowOff>
    </xdr:from>
    <xdr:to>
      <xdr:col>98</xdr:col>
      <xdr:colOff>38100</xdr:colOff>
      <xdr:row>38</xdr:row>
      <xdr:rowOff>6888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8605500" y="642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23415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421428" y="6195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64" name="投資及び出資金該当値テキスト">
          <a:extLst>
            <a:ext uri="{FF2B5EF4-FFF2-40B4-BE49-F238E27FC236}">
              <a16:creationId xmlns:a16="http://schemas.microsoft.com/office/drawing/2014/main" id="{00000000-0008-0000-0600-0000FC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3" name="貸付金グラフ枠">
          <a:extLst>
            <a:ext uri="{FF2B5EF4-FFF2-40B4-BE49-F238E27FC236}">
              <a16:creationId xmlns:a16="http://schemas.microsoft.com/office/drawing/2014/main" id="{00000000-0008-0000-0600-00001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5" name="貸付金最小値テキスト">
          <a:extLst>
            <a:ext uri="{FF2B5EF4-FFF2-40B4-BE49-F238E27FC236}">
              <a16:creationId xmlns:a16="http://schemas.microsoft.com/office/drawing/2014/main" id="{00000000-0008-0000-0600-00001B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797" name="貸付金最大値テキスト">
          <a:extLst>
            <a:ext uri="{FF2B5EF4-FFF2-40B4-BE49-F238E27FC236}">
              <a16:creationId xmlns:a16="http://schemas.microsoft.com/office/drawing/2014/main" id="{00000000-0008-0000-0600-00001D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106416</xdr:rowOff>
    </xdr:from>
    <xdr:to>
      <xdr:col>116</xdr:col>
      <xdr:colOff>63500</xdr:colOff>
      <xdr:row>58</xdr:row>
      <xdr:rowOff>106782</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1323300" y="10050516"/>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99936</xdr:rowOff>
    </xdr:from>
    <xdr:ext cx="469744" cy="259045"/>
    <xdr:sp macro="" textlink="">
      <xdr:nvSpPr>
        <xdr:cNvPr id="800" name="貸付金平均値テキスト">
          <a:extLst>
            <a:ext uri="{FF2B5EF4-FFF2-40B4-BE49-F238E27FC236}">
              <a16:creationId xmlns:a16="http://schemas.microsoft.com/office/drawing/2014/main" id="{00000000-0008-0000-0600-000020030000}"/>
            </a:ext>
          </a:extLst>
        </xdr:cNvPr>
        <xdr:cNvSpPr txBox="1"/>
      </xdr:nvSpPr>
      <xdr:spPr>
        <a:xfrm>
          <a:off x="22212300" y="9701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1" name="フローチャート: 判断 800">
          <a:extLst>
            <a:ext uri="{FF2B5EF4-FFF2-40B4-BE49-F238E27FC236}">
              <a16:creationId xmlns:a16="http://schemas.microsoft.com/office/drawing/2014/main" id="{00000000-0008-0000-0600-000021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106782</xdr:rowOff>
    </xdr:from>
    <xdr:to>
      <xdr:col>111</xdr:col>
      <xdr:colOff>177800</xdr:colOff>
      <xdr:row>58</xdr:row>
      <xdr:rowOff>107056</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0434300" y="10050882"/>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1653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088428" y="9602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107056</xdr:rowOff>
    </xdr:from>
    <xdr:to>
      <xdr:col>107</xdr:col>
      <xdr:colOff>50800</xdr:colOff>
      <xdr:row>58</xdr:row>
      <xdr:rowOff>107330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9545300" y="10051156"/>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4304</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99428" y="9605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107330</xdr:rowOff>
    </xdr:from>
    <xdr:to>
      <xdr:col>102</xdr:col>
      <xdr:colOff>114300</xdr:colOff>
      <xdr:row>58</xdr:row>
      <xdr:rowOff>107604</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8656300" y="10051430"/>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921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10428" y="9602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6696</xdr:rowOff>
    </xdr:from>
    <xdr:to>
      <xdr:col>98</xdr:col>
      <xdr:colOff>38100</xdr:colOff>
      <xdr:row>57</xdr:row>
      <xdr:rowOff>108296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8605500" y="9779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124823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8421428" y="9554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55616</xdr:rowOff>
    </xdr:from>
    <xdr:to>
      <xdr:col>116</xdr:col>
      <xdr:colOff>114300</xdr:colOff>
      <xdr:row>58</xdr:row>
      <xdr:rowOff>157216</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2110700" y="999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141993</xdr:rowOff>
    </xdr:from>
    <xdr:ext cx="378565" cy="259045"/>
    <xdr:sp macro="" textlink="">
      <xdr:nvSpPr>
        <xdr:cNvPr id="819" name="貸付金該当値テキスト">
          <a:extLst>
            <a:ext uri="{FF2B5EF4-FFF2-40B4-BE49-F238E27FC236}">
              <a16:creationId xmlns:a16="http://schemas.microsoft.com/office/drawing/2014/main" id="{00000000-0008-0000-0600-000033030000}"/>
            </a:ext>
          </a:extLst>
        </xdr:cNvPr>
        <xdr:cNvSpPr txBox="1"/>
      </xdr:nvSpPr>
      <xdr:spPr>
        <a:xfrm>
          <a:off x="22212300" y="99146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55982</xdr:rowOff>
    </xdr:from>
    <xdr:to>
      <xdr:col>112</xdr:col>
      <xdr:colOff>38100</xdr:colOff>
      <xdr:row>58</xdr:row>
      <xdr:rowOff>157582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1272500" y="1000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58</xdr:row>
      <xdr:rowOff>148709</xdr:rowOff>
    </xdr:from>
    <xdr:ext cx="378565"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134017" y="100928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56256</xdr:rowOff>
    </xdr:from>
    <xdr:to>
      <xdr:col>107</xdr:col>
      <xdr:colOff>101600</xdr:colOff>
      <xdr:row>58</xdr:row>
      <xdr:rowOff>157856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0383500" y="10000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58</xdr:row>
      <xdr:rowOff>148983</xdr:rowOff>
    </xdr:from>
    <xdr:ext cx="378565"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5017" y="100930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56530</xdr:rowOff>
    </xdr:from>
    <xdr:to>
      <xdr:col>102</xdr:col>
      <xdr:colOff>165100</xdr:colOff>
      <xdr:row>58</xdr:row>
      <xdr:rowOff>158130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19494500" y="1000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58</xdr:row>
      <xdr:rowOff>149257</xdr:rowOff>
    </xdr:from>
    <xdr:ext cx="378565"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6017" y="10093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56804</xdr:rowOff>
    </xdr:from>
    <xdr:to>
      <xdr:col>98</xdr:col>
      <xdr:colOff>38100</xdr:colOff>
      <xdr:row>58</xdr:row>
      <xdr:rowOff>158404</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8605500" y="1000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58</xdr:row>
      <xdr:rowOff>149531</xdr:rowOff>
    </xdr:from>
    <xdr:ext cx="378565"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8467017" y="100936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58730</xdr:rowOff>
    </xdr:from>
    <xdr:to>
      <xdr:col>116</xdr:col>
      <xdr:colOff>63500</xdr:colOff>
      <xdr:row>75</xdr:row>
      <xdr:rowOff>132705</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917480"/>
          <a:ext cx="838200" cy="7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132705</xdr:rowOff>
    </xdr:from>
    <xdr:to>
      <xdr:col>111</xdr:col>
      <xdr:colOff>177800</xdr:colOff>
      <xdr:row>76</xdr:row>
      <xdr:rowOff>118188</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991455"/>
          <a:ext cx="889000" cy="156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118188</xdr:rowOff>
    </xdr:from>
    <xdr:to>
      <xdr:col>107</xdr:col>
      <xdr:colOff>50800</xdr:colOff>
      <xdr:row>76</xdr:row>
      <xdr:rowOff>142717</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19545300" y="13148388"/>
          <a:ext cx="889000" cy="2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169217</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142717</xdr:rowOff>
    </xdr:from>
    <xdr:to>
      <xdr:col>102</xdr:col>
      <xdr:colOff>114300</xdr:colOff>
      <xdr:row>76</xdr:row>
      <xdr:rowOff>160297</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3172917"/>
          <a:ext cx="889000" cy="1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9174</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6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84968</xdr:rowOff>
    </xdr:from>
    <xdr:to>
      <xdr:col>98</xdr:col>
      <xdr:colOff>38100</xdr:colOff>
      <xdr:row>76</xdr:row>
      <xdr:rowOff>15118</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943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31645</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71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7930</xdr:rowOff>
    </xdr:from>
    <xdr:to>
      <xdr:col>116</xdr:col>
      <xdr:colOff>114300</xdr:colOff>
      <xdr:row>75</xdr:row>
      <xdr:rowOff>109530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866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30807</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718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81905</xdr:rowOff>
    </xdr:from>
    <xdr:to>
      <xdr:col>112</xdr:col>
      <xdr:colOff>38100</xdr:colOff>
      <xdr:row>76</xdr:row>
      <xdr:rowOff>12055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940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28582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71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67388</xdr:rowOff>
    </xdr:from>
    <xdr:to>
      <xdr:col>107</xdr:col>
      <xdr:colOff>101600</xdr:colOff>
      <xdr:row>76</xdr:row>
      <xdr:rowOff>168988</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309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160115</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3190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91917</xdr:rowOff>
    </xdr:from>
    <xdr:to>
      <xdr:col>102</xdr:col>
      <xdr:colOff>165100</xdr:colOff>
      <xdr:row>77</xdr:row>
      <xdr:rowOff>22067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3122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13194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321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109497</xdr:rowOff>
    </xdr:from>
    <xdr:to>
      <xdr:col>98</xdr:col>
      <xdr:colOff>38100</xdr:colOff>
      <xdr:row>77</xdr:row>
      <xdr:rowOff>39647</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3139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30774</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3232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性質別歳出の主な構成項目は、人件費、扶助費、物件費となっている。令和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年度の主な増減理由は以下のとおり。</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・人件費は住民一人あたり</a:t>
          </a:r>
          <a:r>
            <a:rPr kumimoji="1" lang="en-US" altLang="ja-JP" sz="1300">
              <a:latin typeface="ＭＳ Ｐゴシック" panose="020B0600070205080204" pitchFamily="50" charset="-128"/>
              <a:ea typeface="ＭＳ Ｐゴシック" panose="020B0600070205080204" pitchFamily="50" charset="-128"/>
            </a:rPr>
            <a:t>68,465</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年度の事業費は人事院勧告に伴う給与等の増加などにより、令和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・扶助費は住民一人あたり</a:t>
          </a:r>
          <a:r>
            <a:rPr kumimoji="1" lang="en-US" altLang="ja-JP" sz="1300">
              <a:latin typeface="ＭＳ Ｐゴシック" panose="020B0600070205080204" pitchFamily="50" charset="-128"/>
              <a:ea typeface="ＭＳ Ｐゴシック" panose="020B0600070205080204" pitchFamily="50" charset="-128"/>
            </a:rPr>
            <a:t>118,921</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年度の事業費は低所得者支援事業の実施により令和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・物件費は住民一人あたり</a:t>
          </a:r>
          <a:r>
            <a:rPr kumimoji="1" lang="en-US" altLang="ja-JP" sz="1300">
              <a:latin typeface="ＭＳ Ｐゴシック" panose="020B0600070205080204" pitchFamily="50" charset="-128"/>
              <a:ea typeface="ＭＳ Ｐゴシック" panose="020B0600070205080204" pitchFamily="50" charset="-128"/>
            </a:rPr>
            <a:t>74,543</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年度の事業費は物価高騰等に伴う光熱水費や指定管理料の増、立田社会福祉会館解体事業の実施により、令和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・補助費等は住民一人あたり</a:t>
          </a:r>
          <a:r>
            <a:rPr kumimoji="1" lang="en-US" altLang="ja-JP" sz="1300">
              <a:latin typeface="ＭＳ Ｐゴシック" panose="020B0600070205080204" pitchFamily="50" charset="-128"/>
              <a:ea typeface="ＭＳ Ｐゴシック" panose="020B0600070205080204" pitchFamily="50" charset="-128"/>
            </a:rPr>
            <a:t>49,951</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年度の事業費は定額減税補足給付事業の実施により、令和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愛知県愛西市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60,457
58,895
66.68
30,023,392
28,848,799
1,138,155
15,882,450
16,290,926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23571</xdr:rowOff>
    </xdr:from>
    <xdr:to>
      <xdr:col>24</xdr:col>
      <xdr:colOff>63500</xdr:colOff>
      <xdr:row>35</xdr:row>
      <xdr:rowOff>48717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24321"/>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48717</xdr:rowOff>
    </xdr:from>
    <xdr:to>
      <xdr:col>19</xdr:col>
      <xdr:colOff>177800</xdr:colOff>
      <xdr:row>35</xdr:row>
      <xdr:rowOff>113640</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049467"/>
          <a:ext cx="889000" cy="64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99466</xdr:rowOff>
    </xdr:from>
    <xdr:to>
      <xdr:col>15</xdr:col>
      <xdr:colOff>50800</xdr:colOff>
      <xdr:row>35</xdr:row>
      <xdr:rowOff>113640</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100216"/>
          <a:ext cx="889000" cy="14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5402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4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89408</xdr:rowOff>
    </xdr:from>
    <xdr:to>
      <xdr:col>10</xdr:col>
      <xdr:colOff>114300</xdr:colOff>
      <xdr:row>35</xdr:row>
      <xdr:rowOff>99466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90158"/>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141478</xdr:rowOff>
    </xdr:from>
    <xdr:to>
      <xdr:col>6</xdr:col>
      <xdr:colOff>38100</xdr:colOff>
      <xdr:row>35</xdr:row>
      <xdr:rowOff>71628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970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88155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74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144221</xdr:rowOff>
    </xdr:from>
    <xdr:to>
      <xdr:col>24</xdr:col>
      <xdr:colOff>114300</xdr:colOff>
      <xdr:row>35</xdr:row>
      <xdr:rowOff>74371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7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167098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2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169367</xdr:rowOff>
    </xdr:from>
    <xdr:to>
      <xdr:col>20</xdr:col>
      <xdr:colOff>38100</xdr:colOff>
      <xdr:row>35</xdr:row>
      <xdr:rowOff>99517</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998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116044</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73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62840</xdr:rowOff>
    </xdr:from>
    <xdr:to>
      <xdr:col>15</xdr:col>
      <xdr:colOff>101600</xdr:colOff>
      <xdr:row>35</xdr:row>
      <xdr:rowOff>164440</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063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155567</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156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48666</xdr:rowOff>
    </xdr:from>
    <xdr:to>
      <xdr:col>10</xdr:col>
      <xdr:colOff>165100</xdr:colOff>
      <xdr:row>35</xdr:row>
      <xdr:rowOff>150266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49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166793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82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38608</xdr:rowOff>
    </xdr:from>
    <xdr:to>
      <xdr:col>6</xdr:col>
      <xdr:colOff>38100</xdr:colOff>
      <xdr:row>35</xdr:row>
      <xdr:rowOff>140208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039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131335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13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138054</xdr:rowOff>
    </xdr:from>
    <xdr:to>
      <xdr:col>24</xdr:col>
      <xdr:colOff>62865</xdr:colOff>
      <xdr:row>57</xdr:row>
      <xdr:rowOff>105250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10554"/>
          <a:ext cx="1270" cy="11673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109077</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88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105250</xdr:rowOff>
    </xdr:from>
    <xdr:to>
      <xdr:col>24</xdr:col>
      <xdr:colOff>152400</xdr:colOff>
      <xdr:row>57</xdr:row>
      <xdr:rowOff>105250</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87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84731</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8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138054</xdr:rowOff>
    </xdr:from>
    <xdr:to>
      <xdr:col>24</xdr:col>
      <xdr:colOff>152400</xdr:colOff>
      <xdr:row>50</xdr:row>
      <xdr:rowOff>138054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1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74008</xdr:rowOff>
    </xdr:from>
    <xdr:to>
      <xdr:col>24</xdr:col>
      <xdr:colOff>63500</xdr:colOff>
      <xdr:row>56</xdr:row>
      <xdr:rowOff>160793</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675208"/>
          <a:ext cx="838200" cy="86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91446</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3497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68569</xdr:rowOff>
    </xdr:from>
    <xdr:to>
      <xdr:col>24</xdr:col>
      <xdr:colOff>114300</xdr:colOff>
      <xdr:row>55</xdr:row>
      <xdr:rowOff>170169</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49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142801</xdr:rowOff>
    </xdr:from>
    <xdr:to>
      <xdr:col>19</xdr:col>
      <xdr:colOff>177800</xdr:colOff>
      <xdr:row>56</xdr:row>
      <xdr:rowOff>160793</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744001"/>
          <a:ext cx="8890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120401</xdr:rowOff>
    </xdr:from>
    <xdr:to>
      <xdr:col>20</xdr:col>
      <xdr:colOff>38100</xdr:colOff>
      <xdr:row>56</xdr:row>
      <xdr:rowOff>50551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50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67078</xdr:rowOff>
    </xdr:from>
    <xdr:ext cx="534377"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530111" y="9325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9871</xdr:rowOff>
    </xdr:from>
    <xdr:to>
      <xdr:col>15</xdr:col>
      <xdr:colOff>50800</xdr:colOff>
      <xdr:row>56</xdr:row>
      <xdr:rowOff>142801</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11071"/>
          <a:ext cx="889000" cy="132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113223</xdr:rowOff>
    </xdr:from>
    <xdr:to>
      <xdr:col>15</xdr:col>
      <xdr:colOff>101600</xdr:colOff>
      <xdr:row>56</xdr:row>
      <xdr:rowOff>43373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542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59900</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18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45814</xdr:rowOff>
    </xdr:from>
    <xdr:to>
      <xdr:col>10</xdr:col>
      <xdr:colOff>114300</xdr:colOff>
      <xdr:row>56</xdr:row>
      <xdr:rowOff>9871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8961214"/>
          <a:ext cx="889000" cy="649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124661</xdr:rowOff>
    </xdr:from>
    <xdr:to>
      <xdr:col>10</xdr:col>
      <xdr:colOff>165100</xdr:colOff>
      <xdr:row>56</xdr:row>
      <xdr:rowOff>54811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554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71338</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29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33350</xdr:rowOff>
    </xdr:from>
    <xdr:to>
      <xdr:col>6</xdr:col>
      <xdr:colOff>38100</xdr:colOff>
      <xdr:row>51</xdr:row>
      <xdr:rowOff>134950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877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151477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8552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23208</xdr:rowOff>
    </xdr:from>
    <xdr:to>
      <xdr:col>24</xdr:col>
      <xdr:colOff>114300</xdr:colOff>
      <xdr:row>56</xdr:row>
      <xdr:rowOff>124808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24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1635</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0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109993</xdr:rowOff>
    </xdr:from>
    <xdr:to>
      <xdr:col>20</xdr:col>
      <xdr:colOff>38100</xdr:colOff>
      <xdr:row>57</xdr:row>
      <xdr:rowOff>40143</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71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31270</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803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92001</xdr:rowOff>
    </xdr:from>
    <xdr:to>
      <xdr:col>15</xdr:col>
      <xdr:colOff>101600</xdr:colOff>
      <xdr:row>57</xdr:row>
      <xdr:rowOff>22151</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3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13278</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785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130521</xdr:rowOff>
    </xdr:from>
    <xdr:to>
      <xdr:col>10</xdr:col>
      <xdr:colOff>165100</xdr:colOff>
      <xdr:row>56</xdr:row>
      <xdr:rowOff>60671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60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51798</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652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166464</xdr:rowOff>
    </xdr:from>
    <xdr:to>
      <xdr:col>6</xdr:col>
      <xdr:colOff>38100</xdr:colOff>
      <xdr:row>52</xdr:row>
      <xdr:rowOff>96614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8910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87741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03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117820</xdr:rowOff>
    </xdr:from>
    <xdr:to>
      <xdr:col>24</xdr:col>
      <xdr:colOff>63500</xdr:colOff>
      <xdr:row>75</xdr:row>
      <xdr:rowOff>88689</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633670"/>
          <a:ext cx="838200" cy="313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88689</xdr:rowOff>
    </xdr:from>
    <xdr:to>
      <xdr:col>19</xdr:col>
      <xdr:colOff>177800</xdr:colOff>
      <xdr:row>76</xdr:row>
      <xdr:rowOff>70096</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947439"/>
          <a:ext cx="889000" cy="152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11988</xdr:rowOff>
    </xdr:from>
    <xdr:to>
      <xdr:col>15</xdr:col>
      <xdr:colOff>50800</xdr:colOff>
      <xdr:row>76</xdr:row>
      <xdr:rowOff>70096</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3042188"/>
          <a:ext cx="889000" cy="58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11988</xdr:rowOff>
    </xdr:from>
    <xdr:to>
      <xdr:col>10</xdr:col>
      <xdr:colOff>114300</xdr:colOff>
      <xdr:row>77</xdr:row>
      <xdr:rowOff>132091</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3042188"/>
          <a:ext cx="889000" cy="291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71478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2758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128731</xdr:rowOff>
    </xdr:from>
    <xdr:to>
      <xdr:col>6</xdr:col>
      <xdr:colOff>38100</xdr:colOff>
      <xdr:row>76</xdr:row>
      <xdr:rowOff>58880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298748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75408</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27627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67020</xdr:rowOff>
    </xdr:from>
    <xdr:to>
      <xdr:col>24</xdr:col>
      <xdr:colOff>114300</xdr:colOff>
      <xdr:row>73</xdr:row>
      <xdr:rowOff>168620</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2582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89897</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2434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37889</xdr:rowOff>
    </xdr:from>
    <xdr:to>
      <xdr:col>20</xdr:col>
      <xdr:colOff>38100</xdr:colOff>
      <xdr:row>75</xdr:row>
      <xdr:rowOff>139489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89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156016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67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19296</xdr:rowOff>
    </xdr:from>
    <xdr:to>
      <xdr:col>15</xdr:col>
      <xdr:colOff>101600</xdr:colOff>
      <xdr:row>76</xdr:row>
      <xdr:rowOff>120896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304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137423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824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132638</xdr:rowOff>
    </xdr:from>
    <xdr:to>
      <xdr:col>10</xdr:col>
      <xdr:colOff>165100</xdr:colOff>
      <xdr:row>76</xdr:row>
      <xdr:rowOff>62788</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991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53915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308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81291</xdr:rowOff>
    </xdr:from>
    <xdr:to>
      <xdr:col>6</xdr:col>
      <xdr:colOff>38100</xdr:colOff>
      <xdr:row>78</xdr:row>
      <xdr:rowOff>11441</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3282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2568</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3375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109238</xdr:rowOff>
    </xdr:from>
    <xdr:to>
      <xdr:col>24</xdr:col>
      <xdr:colOff>63500</xdr:colOff>
      <xdr:row>97</xdr:row>
      <xdr:rowOff>165666</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739888"/>
          <a:ext cx="838200" cy="5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71829</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359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47270</xdr:rowOff>
    </xdr:from>
    <xdr:to>
      <xdr:col>19</xdr:col>
      <xdr:colOff>177800</xdr:colOff>
      <xdr:row>97</xdr:row>
      <xdr:rowOff>109238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908300" y="16677920"/>
          <a:ext cx="889000" cy="6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47270</xdr:rowOff>
    </xdr:from>
    <xdr:to>
      <xdr:col>15</xdr:col>
      <xdr:colOff>50800</xdr:colOff>
      <xdr:row>97</xdr:row>
      <xdr:rowOff>115697</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677920"/>
          <a:ext cx="889000" cy="68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115697</xdr:rowOff>
    </xdr:from>
    <xdr:to>
      <xdr:col>10</xdr:col>
      <xdr:colOff>114300</xdr:colOff>
      <xdr:row>98</xdr:row>
      <xdr:rowOff>86303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46347"/>
          <a:ext cx="889000" cy="142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10471</xdr:rowOff>
    </xdr:from>
    <xdr:to>
      <xdr:col>6</xdr:col>
      <xdr:colOff>38100</xdr:colOff>
      <xdr:row>96</xdr:row>
      <xdr:rowOff>112071</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469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128598</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244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114866</xdr:rowOff>
    </xdr:from>
    <xdr:to>
      <xdr:col>24</xdr:col>
      <xdr:colOff>114300</xdr:colOff>
      <xdr:row>98</xdr:row>
      <xdr:rowOff>45016</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45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29793</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60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58438</xdr:rowOff>
    </xdr:from>
    <xdr:to>
      <xdr:col>20</xdr:col>
      <xdr:colOff>38100</xdr:colOff>
      <xdr:row>97</xdr:row>
      <xdr:rowOff>160038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68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151165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781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167920</xdr:rowOff>
    </xdr:from>
    <xdr:to>
      <xdr:col>15</xdr:col>
      <xdr:colOff>101600</xdr:colOff>
      <xdr:row>97</xdr:row>
      <xdr:rowOff>98070</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62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89197</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719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64897</xdr:rowOff>
    </xdr:from>
    <xdr:to>
      <xdr:col>10</xdr:col>
      <xdr:colOff>165100</xdr:colOff>
      <xdr:row>97</xdr:row>
      <xdr:rowOff>166497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695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157624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78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35503</xdr:rowOff>
    </xdr:from>
    <xdr:to>
      <xdr:col>6</xdr:col>
      <xdr:colOff>38100</xdr:colOff>
      <xdr:row>98</xdr:row>
      <xdr:rowOff>137103</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37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128230</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30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55118</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198618"/>
          <a:ext cx="1270" cy="1586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1795</xdr:rowOff>
    </xdr:from>
    <xdr:ext cx="534377"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497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55118</xdr:rowOff>
    </xdr:from>
    <xdr:to>
      <xdr:col>55</xdr:col>
      <xdr:colOff>88900</xdr:colOff>
      <xdr:row>30</xdr:row>
      <xdr:rowOff>55118</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198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91585</xdr:rowOff>
    </xdr:from>
    <xdr:to>
      <xdr:col>55</xdr:col>
      <xdr:colOff>0</xdr:colOff>
      <xdr:row>39</xdr:row>
      <xdr:rowOff>91694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78135"/>
          <a:ext cx="8382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119397</xdr:rowOff>
    </xdr:from>
    <xdr:ext cx="469744"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96520</xdr:rowOff>
    </xdr:from>
    <xdr:to>
      <xdr:col>55</xdr:col>
      <xdr:colOff>50800</xdr:colOff>
      <xdr:row>39</xdr:row>
      <xdr:rowOff>26670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611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91694</xdr:rowOff>
    </xdr:from>
    <xdr:to>
      <xdr:col>50</xdr:col>
      <xdr:colOff>114300</xdr:colOff>
      <xdr:row>39</xdr:row>
      <xdr:rowOff>91803</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8750300" y="6778244"/>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84328</xdr:rowOff>
    </xdr:from>
    <xdr:to>
      <xdr:col>50</xdr:col>
      <xdr:colOff>165100</xdr:colOff>
      <xdr:row>39</xdr:row>
      <xdr:rowOff>14478</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59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31005</xdr:rowOff>
    </xdr:from>
    <xdr:ext cx="469744"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04428" y="637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91803</xdr:rowOff>
    </xdr:from>
    <xdr:to>
      <xdr:col>45</xdr:col>
      <xdr:colOff>177800</xdr:colOff>
      <xdr:row>39</xdr:row>
      <xdr:rowOff>91803</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783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86070</xdr:rowOff>
    </xdr:from>
    <xdr:to>
      <xdr:col>46</xdr:col>
      <xdr:colOff>38100</xdr:colOff>
      <xdr:row>39</xdr:row>
      <xdr:rowOff>16220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60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32747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37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91694</xdr:rowOff>
    </xdr:from>
    <xdr:to>
      <xdr:col>41</xdr:col>
      <xdr:colOff>50800</xdr:colOff>
      <xdr:row>39</xdr:row>
      <xdr:rowOff>91803</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78244"/>
          <a:ext cx="889000" cy="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84546</xdr:rowOff>
    </xdr:from>
    <xdr:to>
      <xdr:col>41</xdr:col>
      <xdr:colOff>101600</xdr:colOff>
      <xdr:row>39</xdr:row>
      <xdr:rowOff>14696</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99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31223</xdr:rowOff>
    </xdr:from>
    <xdr:ext cx="469744"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26428" y="637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119924</xdr:rowOff>
    </xdr:from>
    <xdr:to>
      <xdr:col>36</xdr:col>
      <xdr:colOff>165100</xdr:colOff>
      <xdr:row>39</xdr:row>
      <xdr:rowOff>50074</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635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66601</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4102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40785</xdr:rowOff>
    </xdr:from>
    <xdr:to>
      <xdr:col>55</xdr:col>
      <xdr:colOff>50800</xdr:colOff>
      <xdr:row>39</xdr:row>
      <xdr:rowOff>142385</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727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127162</xdr:rowOff>
    </xdr:from>
    <xdr:ext cx="313932"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6422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40894</xdr:rowOff>
    </xdr:from>
    <xdr:to>
      <xdr:col>50</xdr:col>
      <xdr:colOff>165100</xdr:colOff>
      <xdr:row>39</xdr:row>
      <xdr:rowOff>142494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72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133621</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82333" y="68201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41003</xdr:rowOff>
    </xdr:from>
    <xdr:to>
      <xdr:col>46</xdr:col>
      <xdr:colOff>38100</xdr:colOff>
      <xdr:row>39</xdr:row>
      <xdr:rowOff>142603</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72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133730</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93333" y="68202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41003</xdr:rowOff>
    </xdr:from>
    <xdr:to>
      <xdr:col>41</xdr:col>
      <xdr:colOff>101600</xdr:colOff>
      <xdr:row>39</xdr:row>
      <xdr:rowOff>142603</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727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133730</xdr:rowOff>
    </xdr:from>
    <xdr:ext cx="313932"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704333" y="68202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40894</xdr:rowOff>
    </xdr:from>
    <xdr:to>
      <xdr:col>36</xdr:col>
      <xdr:colOff>165100</xdr:colOff>
      <xdr:row>39</xdr:row>
      <xdr:rowOff>142494</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72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133621</xdr:rowOff>
    </xdr:from>
    <xdr:ext cx="313932"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815333" y="682017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93131</xdr:rowOff>
    </xdr:from>
    <xdr:to>
      <xdr:col>55</xdr:col>
      <xdr:colOff>0</xdr:colOff>
      <xdr:row>58</xdr:row>
      <xdr:rowOff>66146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65781"/>
          <a:ext cx="838200" cy="144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66146</xdr:rowOff>
    </xdr:from>
    <xdr:to>
      <xdr:col>50</xdr:col>
      <xdr:colOff>114300</xdr:colOff>
      <xdr:row>58</xdr:row>
      <xdr:rowOff>101937</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10010246"/>
          <a:ext cx="889000" cy="35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79176</xdr:rowOff>
    </xdr:from>
    <xdr:to>
      <xdr:col>45</xdr:col>
      <xdr:colOff>177800</xdr:colOff>
      <xdr:row>58</xdr:row>
      <xdr:rowOff>101937</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a:off x="7861300" y="10023276"/>
          <a:ext cx="889000" cy="22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79176</xdr:rowOff>
    </xdr:from>
    <xdr:to>
      <xdr:col>41</xdr:col>
      <xdr:colOff>50800</xdr:colOff>
      <xdr:row>58</xdr:row>
      <xdr:rowOff>95166</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flipV="1">
          <a:off x="6972300" y="10023276"/>
          <a:ext cx="889000" cy="15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127011</xdr:rowOff>
    </xdr:from>
    <xdr:to>
      <xdr:col>36</xdr:col>
      <xdr:colOff>165100</xdr:colOff>
      <xdr:row>58</xdr:row>
      <xdr:rowOff>57161</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899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73688</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9674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42331</xdr:rowOff>
    </xdr:from>
    <xdr:to>
      <xdr:col>55</xdr:col>
      <xdr:colOff>50800</xdr:colOff>
      <xdr:row>57</xdr:row>
      <xdr:rowOff>143931</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14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65208</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66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15346</xdr:rowOff>
    </xdr:from>
    <xdr:to>
      <xdr:col>50</xdr:col>
      <xdr:colOff>165100</xdr:colOff>
      <xdr:row>58</xdr:row>
      <xdr:rowOff>116946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959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133473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734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51137</xdr:rowOff>
    </xdr:from>
    <xdr:to>
      <xdr:col>46</xdr:col>
      <xdr:colOff>38100</xdr:colOff>
      <xdr:row>58</xdr:row>
      <xdr:rowOff>152737</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995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169264</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77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28376</xdr:rowOff>
    </xdr:from>
    <xdr:to>
      <xdr:col>41</xdr:col>
      <xdr:colOff>101600</xdr:colOff>
      <xdr:row>58</xdr:row>
      <xdr:rowOff>129976</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72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146503</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747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44366</xdr:rowOff>
    </xdr:from>
    <xdr:to>
      <xdr:col>36</xdr:col>
      <xdr:colOff>165100</xdr:colOff>
      <xdr:row>58</xdr:row>
      <xdr:rowOff>145966</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988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137093</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10081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403" name="商工費最小値テキスト">
          <a:extLst>
            <a:ext uri="{FF2B5EF4-FFF2-40B4-BE49-F238E27FC236}">
              <a16:creationId xmlns:a16="http://schemas.microsoft.com/office/drawing/2014/main" id="{00000000-0008-0000-0700-000093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5" name="商工費最大値テキスト">
          <a:extLst>
            <a:ext uri="{FF2B5EF4-FFF2-40B4-BE49-F238E27FC236}">
              <a16:creationId xmlns:a16="http://schemas.microsoft.com/office/drawing/2014/main" id="{00000000-0008-0000-0700-000095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80607</xdr:rowOff>
    </xdr:from>
    <xdr:to>
      <xdr:col>55</xdr:col>
      <xdr:colOff>0</xdr:colOff>
      <xdr:row>78</xdr:row>
      <xdr:rowOff>98667</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9639300" y="13453707"/>
          <a:ext cx="838200" cy="18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143713</xdr:rowOff>
    </xdr:from>
    <xdr:ext cx="534377" cy="259045"/>
    <xdr:sp macro="" textlink="">
      <xdr:nvSpPr>
        <xdr:cNvPr id="408" name="商工費平均値テキスト">
          <a:extLst>
            <a:ext uri="{FF2B5EF4-FFF2-40B4-BE49-F238E27FC236}">
              <a16:creationId xmlns:a16="http://schemas.microsoft.com/office/drawing/2014/main" id="{00000000-0008-0000-0700-000098010000}"/>
            </a:ext>
          </a:extLst>
        </xdr:cNvPr>
        <xdr:cNvSpPr txBox="1"/>
      </xdr:nvSpPr>
      <xdr:spPr>
        <a:xfrm>
          <a:off x="10528300" y="13002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60421</xdr:rowOff>
    </xdr:from>
    <xdr:to>
      <xdr:col>50</xdr:col>
      <xdr:colOff>114300</xdr:colOff>
      <xdr:row>78</xdr:row>
      <xdr:rowOff>80607</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a:off x="8750300" y="13433521"/>
          <a:ext cx="889000" cy="20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37543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372111" y="12896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45219</xdr:rowOff>
    </xdr:from>
    <xdr:to>
      <xdr:col>45</xdr:col>
      <xdr:colOff>177800</xdr:colOff>
      <xdr:row>78</xdr:row>
      <xdr:rowOff>60421</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7861300" y="13418319"/>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156849</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8483111" y="1284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7958</xdr:rowOff>
    </xdr:from>
    <xdr:to>
      <xdr:col>41</xdr:col>
      <xdr:colOff>50800</xdr:colOff>
      <xdr:row>78</xdr:row>
      <xdr:rowOff>45219</xdr:rowOff>
    </xdr:to>
    <xdr:cxnSp macro="">
      <xdr:nvCxnSpPr>
        <xdr:cNvPr id="416" name="直線コネクタ 415">
          <a:extLst>
            <a:ext uri="{FF2B5EF4-FFF2-40B4-BE49-F238E27FC236}">
              <a16:creationId xmlns:a16="http://schemas.microsoft.com/office/drawing/2014/main" id="{00000000-0008-0000-0700-0000A0010000}"/>
            </a:ext>
          </a:extLst>
        </xdr:cNvPr>
        <xdr:cNvCxnSpPr/>
      </xdr:nvCxnSpPr>
      <xdr:spPr>
        <a:xfrm>
          <a:off x="6972300" y="13381058"/>
          <a:ext cx="889000" cy="3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7" name="フローチャート: 判断 416">
          <a:extLst>
            <a:ext uri="{FF2B5EF4-FFF2-40B4-BE49-F238E27FC236}">
              <a16:creationId xmlns:a16="http://schemas.microsoft.com/office/drawing/2014/main" id="{00000000-0008-0000-0700-0000A1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169217</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7594111" y="12856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97747</xdr:rowOff>
    </xdr:from>
    <xdr:to>
      <xdr:col>36</xdr:col>
      <xdr:colOff>165100</xdr:colOff>
      <xdr:row>76</xdr:row>
      <xdr:rowOff>27896</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6921500" y="1295649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44424</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05111" y="1273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47867</xdr:rowOff>
    </xdr:from>
    <xdr:to>
      <xdr:col>55</xdr:col>
      <xdr:colOff>50800</xdr:colOff>
      <xdr:row>78</xdr:row>
      <xdr:rowOff>149467</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10426700" y="1342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134244</xdr:rowOff>
    </xdr:from>
    <xdr:ext cx="469744" cy="259045"/>
    <xdr:sp macro="" textlink="">
      <xdr:nvSpPr>
        <xdr:cNvPr id="427" name="商工費該当値テキスト">
          <a:extLst>
            <a:ext uri="{FF2B5EF4-FFF2-40B4-BE49-F238E27FC236}">
              <a16:creationId xmlns:a16="http://schemas.microsoft.com/office/drawing/2014/main" id="{00000000-0008-0000-0700-0000AB010000}"/>
            </a:ext>
          </a:extLst>
        </xdr:cNvPr>
        <xdr:cNvSpPr txBox="1"/>
      </xdr:nvSpPr>
      <xdr:spPr>
        <a:xfrm>
          <a:off x="10528300" y="133358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29807</xdr:rowOff>
    </xdr:from>
    <xdr:to>
      <xdr:col>50</xdr:col>
      <xdr:colOff>165100</xdr:colOff>
      <xdr:row>78</xdr:row>
      <xdr:rowOff>131407</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9588500" y="13402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122534</xdr:rowOff>
    </xdr:from>
    <xdr:ext cx="469744"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9404428" y="13495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9621</xdr:rowOff>
    </xdr:from>
    <xdr:to>
      <xdr:col>46</xdr:col>
      <xdr:colOff>38100</xdr:colOff>
      <xdr:row>78</xdr:row>
      <xdr:rowOff>111221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8699500" y="133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102348</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8515428" y="1347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165869</xdr:rowOff>
    </xdr:from>
    <xdr:to>
      <xdr:col>41</xdr:col>
      <xdr:colOff>101600</xdr:colOff>
      <xdr:row>78</xdr:row>
      <xdr:rowOff>96019</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7810500" y="13367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87146</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7626428" y="13460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128608</xdr:rowOff>
    </xdr:from>
    <xdr:to>
      <xdr:col>36</xdr:col>
      <xdr:colOff>165100</xdr:colOff>
      <xdr:row>78</xdr:row>
      <xdr:rowOff>58758</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6921500" y="1333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49885</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6737428" y="1342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8" name="土木費グラフ枠">
          <a:extLst>
            <a:ext uri="{FF2B5EF4-FFF2-40B4-BE49-F238E27FC236}">
              <a16:creationId xmlns:a16="http://schemas.microsoft.com/office/drawing/2014/main" id="{00000000-0008-0000-0700-0000CA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60" name="土木費最小値テキスト">
          <a:extLst>
            <a:ext uri="{FF2B5EF4-FFF2-40B4-BE49-F238E27FC236}">
              <a16:creationId xmlns:a16="http://schemas.microsoft.com/office/drawing/2014/main" id="{00000000-0008-0000-0700-0000CC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62" name="土木費最大値テキスト">
          <a:extLst>
            <a:ext uri="{FF2B5EF4-FFF2-40B4-BE49-F238E27FC236}">
              <a16:creationId xmlns:a16="http://schemas.microsoft.com/office/drawing/2014/main" id="{00000000-0008-0000-0700-0000CE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64681</xdr:rowOff>
    </xdr:from>
    <xdr:to>
      <xdr:col>55</xdr:col>
      <xdr:colOff>0</xdr:colOff>
      <xdr:row>96</xdr:row>
      <xdr:rowOff>135852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9639300" y="16523881"/>
          <a:ext cx="838200" cy="7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104512</xdr:rowOff>
    </xdr:from>
    <xdr:ext cx="534377" cy="259045"/>
    <xdr:sp macro="" textlink="">
      <xdr:nvSpPr>
        <xdr:cNvPr id="465" name="土木費平均値テキスト">
          <a:extLst>
            <a:ext uri="{FF2B5EF4-FFF2-40B4-BE49-F238E27FC236}">
              <a16:creationId xmlns:a16="http://schemas.microsoft.com/office/drawing/2014/main" id="{00000000-0008-0000-0700-0000D1010000}"/>
            </a:ext>
          </a:extLst>
        </xdr:cNvPr>
        <xdr:cNvSpPr txBox="1"/>
      </xdr:nvSpPr>
      <xdr:spPr>
        <a:xfrm>
          <a:off x="10528300" y="16220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135852</xdr:rowOff>
    </xdr:from>
    <xdr:to>
      <xdr:col>50</xdr:col>
      <xdr:colOff>114300</xdr:colOff>
      <xdr:row>97</xdr:row>
      <xdr:rowOff>1436</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8750300" y="16595052"/>
          <a:ext cx="889000" cy="37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59314</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9372111" y="1617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1436</xdr:rowOff>
    </xdr:from>
    <xdr:to>
      <xdr:col>45</xdr:col>
      <xdr:colOff>177800</xdr:colOff>
      <xdr:row>97</xdr:row>
      <xdr:rowOff>59843</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7861300" y="16632086"/>
          <a:ext cx="889000" cy="5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46714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8483111" y="1616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59843</xdr:rowOff>
    </xdr:from>
    <xdr:to>
      <xdr:col>41</xdr:col>
      <xdr:colOff>50800</xdr:colOff>
      <xdr:row>97</xdr:row>
      <xdr:rowOff>106541</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6972300" y="16690493"/>
          <a:ext cx="889000" cy="46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56202</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7594111" y="1617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28663</xdr:rowOff>
    </xdr:from>
    <xdr:to>
      <xdr:col>36</xdr:col>
      <xdr:colOff>165100</xdr:colOff>
      <xdr:row>95</xdr:row>
      <xdr:rowOff>130263</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6921500" y="1631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146790</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6705111" y="16091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13881</xdr:rowOff>
    </xdr:from>
    <xdr:to>
      <xdr:col>55</xdr:col>
      <xdr:colOff>50800</xdr:colOff>
      <xdr:row>96</xdr:row>
      <xdr:rowOff>115481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10426700" y="1647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163758</xdr:rowOff>
    </xdr:from>
    <xdr:ext cx="534377" cy="259045"/>
    <xdr:sp macro="" textlink="">
      <xdr:nvSpPr>
        <xdr:cNvPr id="484" name="土木費該当値テキスト">
          <a:extLst>
            <a:ext uri="{FF2B5EF4-FFF2-40B4-BE49-F238E27FC236}">
              <a16:creationId xmlns:a16="http://schemas.microsoft.com/office/drawing/2014/main" id="{00000000-0008-0000-0700-0000E4010000}"/>
            </a:ext>
          </a:extLst>
        </xdr:cNvPr>
        <xdr:cNvSpPr txBox="1"/>
      </xdr:nvSpPr>
      <xdr:spPr>
        <a:xfrm>
          <a:off x="10528300" y="16451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85052</xdr:rowOff>
    </xdr:from>
    <xdr:to>
      <xdr:col>50</xdr:col>
      <xdr:colOff>165100</xdr:colOff>
      <xdr:row>97</xdr:row>
      <xdr:rowOff>15202</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9588500" y="16544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6329</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9372111" y="16636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122086</xdr:rowOff>
    </xdr:from>
    <xdr:to>
      <xdr:col>46</xdr:col>
      <xdr:colOff>38100</xdr:colOff>
      <xdr:row>97</xdr:row>
      <xdr:rowOff>52236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8699500" y="16581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43363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8483111" y="166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9043</xdr:rowOff>
    </xdr:from>
    <xdr:to>
      <xdr:col>41</xdr:col>
      <xdr:colOff>101600</xdr:colOff>
      <xdr:row>97</xdr:row>
      <xdr:rowOff>110643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7810500" y="1663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101770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7594111" y="16732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55741</xdr:rowOff>
    </xdr:from>
    <xdr:to>
      <xdr:col>36</xdr:col>
      <xdr:colOff>165100</xdr:colOff>
      <xdr:row>97</xdr:row>
      <xdr:rowOff>157341</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6921500" y="1668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148468</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6705111" y="1677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28905</xdr:rowOff>
    </xdr:from>
    <xdr:to>
      <xdr:col>85</xdr:col>
      <xdr:colOff>127000</xdr:colOff>
      <xdr:row>37</xdr:row>
      <xdr:rowOff>95885</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201105"/>
          <a:ext cx="838200" cy="238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27309</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199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28905</xdr:rowOff>
    </xdr:from>
    <xdr:to>
      <xdr:col>81</xdr:col>
      <xdr:colOff>50800</xdr:colOff>
      <xdr:row>38</xdr:row>
      <xdr:rowOff>33896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01105"/>
          <a:ext cx="889000" cy="34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33896</xdr:rowOff>
    </xdr:from>
    <xdr:to>
      <xdr:col>76</xdr:col>
      <xdr:colOff>114300</xdr:colOff>
      <xdr:row>38</xdr:row>
      <xdr:rowOff>37020</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3703300" y="6548996"/>
          <a:ext cx="889000" cy="3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38549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210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137223</xdr:rowOff>
    </xdr:from>
    <xdr:to>
      <xdr:col>71</xdr:col>
      <xdr:colOff>177800</xdr:colOff>
      <xdr:row>38</xdr:row>
      <xdr:rowOff>37020</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a:off x="12814300" y="6480873"/>
          <a:ext cx="889000" cy="7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31995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204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82918</xdr:rowOff>
    </xdr:from>
    <xdr:to>
      <xdr:col>67</xdr:col>
      <xdr:colOff>101600</xdr:colOff>
      <xdr:row>37</xdr:row>
      <xdr:rowOff>13068</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255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29595</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603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45085</xdr:rowOff>
    </xdr:from>
    <xdr:to>
      <xdr:col>85</xdr:col>
      <xdr:colOff>177800</xdr:colOff>
      <xdr:row>37</xdr:row>
      <xdr:rowOff>146685</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38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23512</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367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149555</xdr:rowOff>
    </xdr:from>
    <xdr:to>
      <xdr:col>81</xdr:col>
      <xdr:colOff>101600</xdr:colOff>
      <xdr:row>36</xdr:row>
      <xdr:rowOff>79705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15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96232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25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154546</xdr:rowOff>
    </xdr:from>
    <xdr:to>
      <xdr:col>76</xdr:col>
      <xdr:colOff>165100</xdr:colOff>
      <xdr:row>38</xdr:row>
      <xdr:rowOff>84696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49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75823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59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157671</xdr:rowOff>
    </xdr:from>
    <xdr:to>
      <xdr:col>72</xdr:col>
      <xdr:colOff>38100</xdr:colOff>
      <xdr:row>38</xdr:row>
      <xdr:rowOff>87821</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501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78947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594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86423</xdr:rowOff>
    </xdr:from>
    <xdr:to>
      <xdr:col>67</xdr:col>
      <xdr:colOff>101600</xdr:colOff>
      <xdr:row>38</xdr:row>
      <xdr:rowOff>16573</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430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7700</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522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4" name="教育費グラフ枠">
          <a:extLst>
            <a:ext uri="{FF2B5EF4-FFF2-40B4-BE49-F238E27FC236}">
              <a16:creationId xmlns:a16="http://schemas.microsoft.com/office/drawing/2014/main" id="{00000000-0008-0000-0700-00003E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6" name="教育費最小値テキスト">
          <a:extLst>
            <a:ext uri="{FF2B5EF4-FFF2-40B4-BE49-F238E27FC236}">
              <a16:creationId xmlns:a16="http://schemas.microsoft.com/office/drawing/2014/main" id="{00000000-0008-0000-0700-000040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8" name="教育費最大値テキスト">
          <a:extLst>
            <a:ext uri="{FF2B5EF4-FFF2-40B4-BE49-F238E27FC236}">
              <a16:creationId xmlns:a16="http://schemas.microsoft.com/office/drawing/2014/main" id="{00000000-0008-0000-0700-000042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159245</xdr:rowOff>
    </xdr:from>
    <xdr:to>
      <xdr:col>85</xdr:col>
      <xdr:colOff>127000</xdr:colOff>
      <xdr:row>57</xdr:row>
      <xdr:rowOff>32868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5481300" y="9760445"/>
          <a:ext cx="838200" cy="45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115720</xdr:rowOff>
    </xdr:from>
    <xdr:ext cx="534377" cy="259045"/>
    <xdr:sp macro="" textlink="">
      <xdr:nvSpPr>
        <xdr:cNvPr id="581" name="教育費平均値テキスト">
          <a:extLst>
            <a:ext uri="{FF2B5EF4-FFF2-40B4-BE49-F238E27FC236}">
              <a16:creationId xmlns:a16="http://schemas.microsoft.com/office/drawing/2014/main" id="{00000000-0008-0000-0700-000045020000}"/>
            </a:ext>
          </a:extLst>
        </xdr:cNvPr>
        <xdr:cNvSpPr txBox="1"/>
      </xdr:nvSpPr>
      <xdr:spPr>
        <a:xfrm>
          <a:off x="16370300" y="920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32868</xdr:rowOff>
    </xdr:from>
    <xdr:to>
      <xdr:col>81</xdr:col>
      <xdr:colOff>50800</xdr:colOff>
      <xdr:row>57</xdr:row>
      <xdr:rowOff>60833</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4592300" y="9805518"/>
          <a:ext cx="889000" cy="27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53</xdr:row>
      <xdr:rowOff>131113</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5214111" y="921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15227</xdr:rowOff>
    </xdr:from>
    <xdr:to>
      <xdr:col>76</xdr:col>
      <xdr:colOff>114300</xdr:colOff>
      <xdr:row>57</xdr:row>
      <xdr:rowOff>60833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a:off x="13703300" y="9787877"/>
          <a:ext cx="889000" cy="45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53</xdr:row>
      <xdr:rowOff>158869</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4325111" y="9245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136899</xdr:rowOff>
    </xdr:from>
    <xdr:to>
      <xdr:col>71</xdr:col>
      <xdr:colOff>177800</xdr:colOff>
      <xdr:row>57</xdr:row>
      <xdr:rowOff>15227</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2814300" y="9566649"/>
          <a:ext cx="889000" cy="2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27709</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436111" y="9286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137763</xdr:rowOff>
    </xdr:from>
    <xdr:to>
      <xdr:col>67</xdr:col>
      <xdr:colOff>101600</xdr:colOff>
      <xdr:row>55</xdr:row>
      <xdr:rowOff>67913</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2763500" y="9396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84440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547111" y="9171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108445</xdr:rowOff>
    </xdr:from>
    <xdr:to>
      <xdr:col>85</xdr:col>
      <xdr:colOff>177800</xdr:colOff>
      <xdr:row>57</xdr:row>
      <xdr:rowOff>38595</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6268700" y="970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86872</xdr:rowOff>
    </xdr:from>
    <xdr:ext cx="534377" cy="259045"/>
    <xdr:sp macro="" textlink="">
      <xdr:nvSpPr>
        <xdr:cNvPr id="600" name="教育費該当値テキスト">
          <a:extLst>
            <a:ext uri="{FF2B5EF4-FFF2-40B4-BE49-F238E27FC236}">
              <a16:creationId xmlns:a16="http://schemas.microsoft.com/office/drawing/2014/main" id="{00000000-0008-0000-0700-000058020000}"/>
            </a:ext>
          </a:extLst>
        </xdr:cNvPr>
        <xdr:cNvSpPr txBox="1"/>
      </xdr:nvSpPr>
      <xdr:spPr>
        <a:xfrm>
          <a:off x="16370300" y="9688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153518</xdr:rowOff>
    </xdr:from>
    <xdr:to>
      <xdr:col>81</xdr:col>
      <xdr:colOff>101600</xdr:colOff>
      <xdr:row>57</xdr:row>
      <xdr:rowOff>83668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5430500" y="9754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74795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5214111" y="9847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10033</xdr:rowOff>
    </xdr:from>
    <xdr:to>
      <xdr:col>76</xdr:col>
      <xdr:colOff>165100</xdr:colOff>
      <xdr:row>57</xdr:row>
      <xdr:rowOff>111633</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4541500" y="978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102760</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4325111" y="9875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135877</xdr:rowOff>
    </xdr:from>
    <xdr:to>
      <xdr:col>72</xdr:col>
      <xdr:colOff>38100</xdr:colOff>
      <xdr:row>57</xdr:row>
      <xdr:rowOff>66027</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3652500" y="9737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57154</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3436111" y="9829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86099</xdr:rowOff>
    </xdr:from>
    <xdr:to>
      <xdr:col>67</xdr:col>
      <xdr:colOff>101600</xdr:colOff>
      <xdr:row>56</xdr:row>
      <xdr:rowOff>16249</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2763500" y="9515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7376</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547111" y="9608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139700</xdr:rowOff>
    </xdr:from>
    <xdr:to>
      <xdr:col>85</xdr:col>
      <xdr:colOff>127000</xdr:colOff>
      <xdr:row>78</xdr:row>
      <xdr:rowOff>139700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1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21800</xdr:rowOff>
    </xdr:from>
    <xdr:ext cx="469744"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23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139700</xdr:rowOff>
    </xdr:from>
    <xdr:to>
      <xdr:col>81</xdr:col>
      <xdr:colOff>50800</xdr:colOff>
      <xdr:row>78</xdr:row>
      <xdr:rowOff>139700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4592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139700</xdr:rowOff>
    </xdr:from>
    <xdr:to>
      <xdr:col>76</xdr:col>
      <xdr:colOff>114300</xdr:colOff>
      <xdr:row>78</xdr:row>
      <xdr:rowOff>139700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139700</xdr:rowOff>
    </xdr:from>
    <xdr:to>
      <xdr:col>71</xdr:col>
      <xdr:colOff>177800</xdr:colOff>
      <xdr:row>78</xdr:row>
      <xdr:rowOff>139700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1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75595</xdr:rowOff>
    </xdr:from>
    <xdr:to>
      <xdr:col>67</xdr:col>
      <xdr:colOff>101600</xdr:colOff>
      <xdr:row>77</xdr:row>
      <xdr:rowOff>5745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105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75</xdr:row>
      <xdr:rowOff>22272</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79428" y="1288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88900</xdr:rowOff>
    </xdr:from>
    <xdr:to>
      <xdr:col>85</xdr:col>
      <xdr:colOff>177800</xdr:colOff>
      <xdr:row>79</xdr:row>
      <xdr:rowOff>19050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3827</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376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88900</xdr:rowOff>
    </xdr:from>
    <xdr:to>
      <xdr:col>81</xdr:col>
      <xdr:colOff>101600</xdr:colOff>
      <xdr:row>79</xdr:row>
      <xdr:rowOff>19050</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10177</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88900</xdr:rowOff>
    </xdr:from>
    <xdr:to>
      <xdr:col>76</xdr:col>
      <xdr:colOff>165100</xdr:colOff>
      <xdr:row>79</xdr:row>
      <xdr:rowOff>19050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10177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88900</xdr:rowOff>
    </xdr:from>
    <xdr:to>
      <xdr:col>72</xdr:col>
      <xdr:colOff>38100</xdr:colOff>
      <xdr:row>79</xdr:row>
      <xdr:rowOff>19050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10177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8" name="公債費グラフ枠">
          <a:extLst>
            <a:ext uri="{FF2B5EF4-FFF2-40B4-BE49-F238E27FC236}">
              <a16:creationId xmlns:a16="http://schemas.microsoft.com/office/drawing/2014/main" id="{00000000-0008-0000-0700-0000B0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90" name="公債費最小値テキスト">
          <a:extLst>
            <a:ext uri="{FF2B5EF4-FFF2-40B4-BE49-F238E27FC236}">
              <a16:creationId xmlns:a16="http://schemas.microsoft.com/office/drawing/2014/main" id="{00000000-0008-0000-0700-0000B2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92" name="公債費最大値テキスト">
          <a:extLst>
            <a:ext uri="{FF2B5EF4-FFF2-40B4-BE49-F238E27FC236}">
              <a16:creationId xmlns:a16="http://schemas.microsoft.com/office/drawing/2014/main" id="{00000000-0008-0000-0700-0000B4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30821</xdr:rowOff>
    </xdr:from>
    <xdr:to>
      <xdr:col>85</xdr:col>
      <xdr:colOff>127000</xdr:colOff>
      <xdr:row>96</xdr:row>
      <xdr:rowOff>52163</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5481300" y="16490021"/>
          <a:ext cx="838200" cy="21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70302</xdr:rowOff>
    </xdr:from>
    <xdr:ext cx="534377" cy="259045"/>
    <xdr:sp macro="" textlink="">
      <xdr:nvSpPr>
        <xdr:cNvPr id="695" name="公債費平均値テキスト">
          <a:extLst>
            <a:ext uri="{FF2B5EF4-FFF2-40B4-BE49-F238E27FC236}">
              <a16:creationId xmlns:a16="http://schemas.microsoft.com/office/drawing/2014/main" id="{00000000-0008-0000-0700-0000B7020000}"/>
            </a:ext>
          </a:extLst>
        </xdr:cNvPr>
        <xdr:cNvSpPr txBox="1"/>
      </xdr:nvSpPr>
      <xdr:spPr>
        <a:xfrm>
          <a:off x="16370300" y="16186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30821</xdr:rowOff>
    </xdr:from>
    <xdr:to>
      <xdr:col>81</xdr:col>
      <xdr:colOff>50800</xdr:colOff>
      <xdr:row>96</xdr:row>
      <xdr:rowOff>36323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4592300" y="16490021"/>
          <a:ext cx="889000" cy="5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123539</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5214111" y="1606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35376</xdr:rowOff>
    </xdr:from>
    <xdr:to>
      <xdr:col>76</xdr:col>
      <xdr:colOff>114300</xdr:colOff>
      <xdr:row>96</xdr:row>
      <xdr:rowOff>36323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3703300" y="16494576"/>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146530</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4325111" y="16091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35376</xdr:rowOff>
    </xdr:from>
    <xdr:to>
      <xdr:col>71</xdr:col>
      <xdr:colOff>177800</xdr:colOff>
      <xdr:row>96</xdr:row>
      <xdr:rowOff>52946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2814300" y="16494576"/>
          <a:ext cx="889000" cy="17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141991</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086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9609</xdr:rowOff>
    </xdr:from>
    <xdr:to>
      <xdr:col>67</xdr:col>
      <xdr:colOff>101600</xdr:colOff>
      <xdr:row>94</xdr:row>
      <xdr:rowOff>111209</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2763500" y="16125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127736</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5901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1363</xdr:rowOff>
    </xdr:from>
    <xdr:to>
      <xdr:col>85</xdr:col>
      <xdr:colOff>177800</xdr:colOff>
      <xdr:row>96</xdr:row>
      <xdr:rowOff>102963</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6268700" y="16460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151240</xdr:rowOff>
    </xdr:from>
    <xdr:ext cx="534377" cy="259045"/>
    <xdr:sp macro="" textlink="">
      <xdr:nvSpPr>
        <xdr:cNvPr id="714" name="公債費該当値テキスト">
          <a:extLst>
            <a:ext uri="{FF2B5EF4-FFF2-40B4-BE49-F238E27FC236}">
              <a16:creationId xmlns:a16="http://schemas.microsoft.com/office/drawing/2014/main" id="{00000000-0008-0000-0700-0000CA020000}"/>
            </a:ext>
          </a:extLst>
        </xdr:cNvPr>
        <xdr:cNvSpPr txBox="1"/>
      </xdr:nvSpPr>
      <xdr:spPr>
        <a:xfrm>
          <a:off x="16370300" y="1643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151471</xdr:rowOff>
    </xdr:from>
    <xdr:to>
      <xdr:col>81</xdr:col>
      <xdr:colOff>101600</xdr:colOff>
      <xdr:row>96</xdr:row>
      <xdr:rowOff>81621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5430500" y="1643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72748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5214111" y="16531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156973</xdr:rowOff>
    </xdr:from>
    <xdr:to>
      <xdr:col>76</xdr:col>
      <xdr:colOff>165100</xdr:colOff>
      <xdr:row>96</xdr:row>
      <xdr:rowOff>87123</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4541500" y="16444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78250</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325111" y="16537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156026</xdr:rowOff>
    </xdr:from>
    <xdr:to>
      <xdr:col>72</xdr:col>
      <xdr:colOff>38100</xdr:colOff>
      <xdr:row>96</xdr:row>
      <xdr:rowOff>86176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3652500" y="1644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77303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3436111" y="16536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2146</xdr:rowOff>
    </xdr:from>
    <xdr:to>
      <xdr:col>67</xdr:col>
      <xdr:colOff>101600</xdr:colOff>
      <xdr:row>96</xdr:row>
      <xdr:rowOff>103746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2763500" y="1646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94873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2547111" y="16554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諸支出金グラフ枠">
          <a:extLst>
            <a:ext uri="{FF2B5EF4-FFF2-40B4-BE49-F238E27FC236}">
              <a16:creationId xmlns:a16="http://schemas.microsoft.com/office/drawing/2014/main" id="{00000000-0008-0000-07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5" name="諸支出金最小値テキスト">
          <a:extLst>
            <a:ext uri="{FF2B5EF4-FFF2-40B4-BE49-F238E27FC236}">
              <a16:creationId xmlns:a16="http://schemas.microsoft.com/office/drawing/2014/main" id="{00000000-0008-0000-0700-0000E9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7" name="諸支出金最大値テキスト">
          <a:extLst>
            <a:ext uri="{FF2B5EF4-FFF2-40B4-BE49-F238E27FC236}">
              <a16:creationId xmlns:a16="http://schemas.microsoft.com/office/drawing/2014/main" id="{00000000-0008-0000-0700-0000EB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50" name="諸支出金平均値テキスト">
          <a:extLst>
            <a:ext uri="{FF2B5EF4-FFF2-40B4-BE49-F238E27FC236}">
              <a16:creationId xmlns:a16="http://schemas.microsoft.com/office/drawing/2014/main" id="{00000000-0008-0000-0700-0000EE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124960</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0245017" y="62971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121302</xdr:rowOff>
    </xdr:from>
    <xdr:ext cx="378565"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356017" y="62935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41580</xdr:rowOff>
    </xdr:from>
    <xdr:to>
      <xdr:col>98</xdr:col>
      <xdr:colOff>38100</xdr:colOff>
      <xdr:row>38</xdr:row>
      <xdr:rowOff>143180</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8605500" y="65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159707</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7017" y="6331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9" name="諸支出金該当値テキスト">
          <a:extLst>
            <a:ext uri="{FF2B5EF4-FFF2-40B4-BE49-F238E27FC236}">
              <a16:creationId xmlns:a16="http://schemas.microsoft.com/office/drawing/2014/main" id="{00000000-0008-0000-0700-00000103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2" name="前年度繰上充用金グラフ枠">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4" name="前年度繰上充用金最小値テキスト">
          <a:extLst>
            <a:ext uri="{FF2B5EF4-FFF2-40B4-BE49-F238E27FC236}">
              <a16:creationId xmlns:a16="http://schemas.microsoft.com/office/drawing/2014/main" id="{00000000-0008-0000-0700-00001A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6" name="前年度繰上充用金最大値テキスト">
          <a:extLst>
            <a:ext uri="{FF2B5EF4-FFF2-40B4-BE49-F238E27FC236}">
              <a16:creationId xmlns:a16="http://schemas.microsoft.com/office/drawing/2014/main" id="{00000000-0008-0000-0700-00001C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9" name="前年度繰上充用金平均値テキスト">
          <a:extLst>
            <a:ext uri="{FF2B5EF4-FFF2-40B4-BE49-F238E27FC236}">
              <a16:creationId xmlns:a16="http://schemas.microsoft.com/office/drawing/2014/main" id="{00000000-0008-0000-0700-00001F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8" name="前年度繰上充用金該当値テキスト">
          <a:extLst>
            <a:ext uri="{FF2B5EF4-FFF2-40B4-BE49-F238E27FC236}">
              <a16:creationId xmlns:a16="http://schemas.microsoft.com/office/drawing/2014/main" id="{00000000-0008-0000-0700-000032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7" name="正方形/長方形 826">
          <a:extLst>
            <a:ext uri="{FF2B5EF4-FFF2-40B4-BE49-F238E27FC236}">
              <a16:creationId xmlns:a16="http://schemas.microsoft.com/office/drawing/2014/main" id="{00000000-0008-0000-0700-00003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8" name="正方形/長方形 827">
          <a:extLst>
            <a:ext uri="{FF2B5EF4-FFF2-40B4-BE49-F238E27FC236}">
              <a16:creationId xmlns:a16="http://schemas.microsoft.com/office/drawing/2014/main" id="{00000000-0008-0000-0700-00003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目的別歳出の主な構成項目は総務費、民生費及び教育費となっている。令和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年度における主な増減理由は以下のとおり。</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・総務費は住民一人あたり</a:t>
          </a:r>
          <a:r>
            <a:rPr kumimoji="1" lang="en-US" altLang="ja-JP" sz="1300">
              <a:latin typeface="ＭＳ Ｐゴシック" panose="020B0600070205080204" pitchFamily="50" charset="-128"/>
              <a:ea typeface="ＭＳ Ｐゴシック" panose="020B0600070205080204" pitchFamily="50" charset="-128"/>
            </a:rPr>
            <a:t>63,621</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年度の事業費は、人事院勧告に伴う給与等の増加や、公共事業整備基金への積立金の増により、令和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年度と比較して増加した。</a:t>
          </a:r>
        </a:p>
        <a:p>
          <a:r>
            <a:rPr kumimoji="1" lang="ja-JP" altLang="en-US" sz="1300">
              <a:latin typeface="ＭＳ Ｐゴシック" panose="020B0600070205080204" pitchFamily="50" charset="-128"/>
              <a:ea typeface="ＭＳ Ｐゴシック" panose="020B0600070205080204" pitchFamily="50" charset="-128"/>
            </a:rPr>
            <a:t>・民生費は住民一人あたり</a:t>
          </a:r>
          <a:r>
            <a:rPr kumimoji="1" lang="en-US" altLang="ja-JP" sz="1300">
              <a:latin typeface="ＭＳ Ｐゴシック" panose="020B0600070205080204" pitchFamily="50" charset="-128"/>
              <a:ea typeface="ＭＳ Ｐゴシック" panose="020B0600070205080204" pitchFamily="50" charset="-128"/>
            </a:rPr>
            <a:t>212,760</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年度の事業費は、低所得者および低所得世帯への支援給付事業や就学前教育・保育施設整備事業の実施により、令和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年度と比較して増加した。</a:t>
          </a:r>
        </a:p>
        <a:p>
          <a:r>
            <a:rPr kumimoji="1" lang="ja-JP" altLang="en-US" sz="1300">
              <a:latin typeface="ＭＳ Ｐゴシック" panose="020B0600070205080204" pitchFamily="50" charset="-128"/>
              <a:ea typeface="ＭＳ Ｐゴシック" panose="020B0600070205080204" pitchFamily="50" charset="-128"/>
            </a:rPr>
            <a:t>・教育費は住民一人あたり</a:t>
          </a:r>
          <a:r>
            <a:rPr kumimoji="1" lang="en-US" altLang="ja-JP" sz="1300">
              <a:latin typeface="ＭＳ Ｐゴシック" panose="020B0600070205080204" pitchFamily="50" charset="-128"/>
              <a:ea typeface="ＭＳ Ｐゴシック" panose="020B0600070205080204" pitchFamily="50" charset="-128"/>
            </a:rPr>
            <a:t>40,974</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円となっており、類似団体平均を下回っている。令和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年度の事業費は、小中学校給食室および中学校体育館の空調設備整備事業の実施により、令和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年度と比較して増加した。</a:t>
          </a:r>
        </a:p>
        <a:p>
          <a:r>
            <a:rPr kumimoji="1" lang="ja-JP" altLang="en-US" sz="1300">
              <a:latin typeface="ＭＳ Ｐゴシック" panose="020B0600070205080204" pitchFamily="50" charset="-128"/>
              <a:ea typeface="ＭＳ Ｐゴシック" panose="020B0600070205080204" pitchFamily="50" charset="-128"/>
            </a:rPr>
            <a:t>・農林水産業費は住民一人あたり</a:t>
          </a:r>
          <a:r>
            <a:rPr kumimoji="1" lang="en-US" altLang="ja-JP" sz="1300">
              <a:latin typeface="ＭＳ Ｐゴシック" panose="020B0600070205080204" pitchFamily="50" charset="-128"/>
              <a:ea typeface="ＭＳ Ｐゴシック" panose="020B0600070205080204" pitchFamily="50" charset="-128"/>
            </a:rPr>
            <a:t>32,028</a:t>
          </a:r>
          <a:r>
            <a:rPr kumimoji="1" lang="ja-JP" altLang="en-US" sz="1300">
              <a:latin typeface="ＭＳ Ｐゴシック" panose="020B0600070205080204" pitchFamily="50" charset="-128"/>
              <a:ea typeface="ＭＳ Ｐゴシック" panose="020B0600070205080204" pitchFamily="50" charset="-128"/>
            </a:rPr>
            <a:t>円となっており、類似団体平均を上回っている。令和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年度の事業費は、道の駅周辺整備事業の実施により、令和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年度と比較して増加した。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愛知県愛西市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年度末の財政調整基金残高は、令和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年度中の取崩額が積立額を上回り、令和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末の残高と比較して大きく減少した。その他特定目的基金では、公共事業整備基金で取崩額が積立額を上回ったこと、地域し尿処理施設維持管理事業基金及び立田地域交流拠点施設基金の廃止に伴い大きく取崩したことで、基金全体において取崩額が積立額の倍となり、実質単年度収支は引き続き赤字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なお、実質収支額は黒字を維持している。</a:t>
          </a:r>
          <a:endParaRPr kumimoji="1" lang="en-US" altLang="ja-JP"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愛知県愛西市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市の全会計において黒字を維持することができた。今後も必要に応じて各会計に対する繰出金の基準の見直しを行うとともに、各会計においてさらなる経費削減及び収入確保の取り組みを行い、黒字の維持を目指す。</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愛知県愛西市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年度の元利償還金は、主に旧合併特例事業債の残高が減少したことに伴い減少した。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令和</a:t>
          </a:r>
          <a:r>
            <a:rPr kumimoji="1" lang="en-US" altLang="ja-JP" sz="1400">
              <a:latin typeface="ＭＳ ゴシック" pitchFamily="49" charset="-128"/>
              <a:ea typeface="ＭＳ ゴシック" pitchFamily="49" charset="-128"/>
            </a:rPr>
            <a:t>7</a:t>
          </a:r>
          <a:r>
            <a:rPr kumimoji="1" lang="ja-JP" altLang="en-US" sz="1400">
              <a:latin typeface="ＭＳ ゴシック" pitchFamily="49" charset="-128"/>
              <a:ea typeface="ＭＳ ゴシック" pitchFamily="49" charset="-128"/>
            </a:rPr>
            <a:t>年度以降も道の駅事業等の大規模事業の借入れがあるため、増加が見込まれる。交付税措置のある有利な地方債メニューの選定や国県支出金を活用し、計画的な発行に努める。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a:t>
          </a:r>
          <a:r>
            <a:rPr kumimoji="1" lang="ja-JP" altLang="en-US" sz="1400">
              <a:latin typeface="ＭＳ ゴシック" pitchFamily="49" charset="-128"/>
              <a:ea typeface="ＭＳ ゴシック" pitchFamily="49" charset="-128"/>
            </a:rPr>
            <a:t>該当なし（満期一括償還地方債の借入れなし）。</a:t>
          </a:r>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愛知県愛西市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将来負担額は近年減少傾向であり、令和</a:t>
          </a:r>
          <a:r>
            <a:rPr kumimoji="1" lang="en-US" altLang="ja-JP" sz="1400">
              <a:latin typeface="ＭＳ ゴシック" pitchFamily="49" charset="-128"/>
              <a:ea typeface="ＭＳ ゴシック" pitchFamily="49" charset="-128"/>
            </a:rPr>
            <a:t>6</a:t>
          </a:r>
          <a:r>
            <a:rPr kumimoji="1" lang="ja-JP" altLang="en-US" sz="1400">
              <a:latin typeface="ＭＳ ゴシック" pitchFamily="49" charset="-128"/>
              <a:ea typeface="ＭＳ ゴシック" pitchFamily="49" charset="-128"/>
            </a:rPr>
            <a:t>年度においては元金償還額を超える額の借入れを行ったため地方債残高は増加している。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充当可能財源等は、公共事業整備基金で取崩額が積立額を上回ったこと、地域し尿処理施設維持管理事業基金及び立田地域交流拠点施設基金の廃止に伴い大きく取崩したことで、基金全体において取崩額が積立額の倍となったことで大きく減少し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今後も公共施設の老朽化対策事業などを地方債や基金を活用して実施していくため、将来負担比率は現状よりも悪化していく見込みである。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愛知県愛西市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基金全体の令和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1,355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百万円減少した。財政調整基金において、歳出不足への対応のため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百万円を取り崩したことが主な要因である。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普通交付税の合併算定替が令和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をもって終了しており、市の財源確保が課題となっている。社会保障経費の増加や大規模事業の実施による取崩しにより今後も基金残高は減少していく見込みであるが、引き続き歳出の抑制と自主財源の確保に努めるとともに、有利な地方債の活用を検討するなど効率的な資金配分となるよう調整する。その上で直面している様々な課題に対応できるよう特定目的基金への積立てを適宜行い、充当可能財源確保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単年度予算主義の補完として、市の事業における充当可能額の確保と将来の特定の財源需要に備えるため、資金を積み立てて活用していく。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・公共事業整備基金：公共事業の整備を図る。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・地域づくり振興基金：市民の連帯の強化、一体感の醸成又は地域の振興に要する経費の財源に充てる。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・地域福祉振興基金：高齢化社会に向けて福祉の促進を図る。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・ふるさとづくり事業推進基金：住民のふれあい及び郷土愛の高揚に資する本市の特色を活かしたユニークなふるさとづくり事業を推進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・市民協働まちづくり基金：寄附者から収受した寄附金を適正に管理運用し、市の施策の充実を図るための事業に充てる。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その他特定目的基金の令和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年度末残高は令和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年度と比較して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百万円減少しており、公共施設整備基金において市内コミュニティセンターや児童館、福祉センター等の施設整備のために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247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百万円を取り崩したことが主な要因である。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の更新や老朽化対策、高齢化対策等の当市における課題に対して財政的に対応できるよう特定目的基金の積み立てを行うとともに、取り崩しの少ない特定目的基金を整理し、適切な財源確保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年度は、歳出不足への対応のため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1,977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百万円を取り崩し、前年度余剰金の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相当額である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百万円と、利息分である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百万円、決算余剰金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百万円を積み立てた結果、取崩額が積立額を大きく上回ったため、令和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年度残高は大きく減少した。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赤字決算を防ぐため、歳入の落ち込みや歳出の所要額が膨らんだ場合の年度間調整基金として必要である。また、南海トラフ巨大地震等に対する災害復旧費の財源としての利用も想定しているため、</a:t>
          </a:r>
          <a:r>
            <a:rPr kumimoji="1" lang="en-US" altLang="ja-JP" sz="1300">
              <a:solidFill>
                <a:srgbClr val="FF0000"/>
              </a:solidFill>
              <a:effectLst/>
              <a:latin typeface="ＭＳ ゴシック" panose="020B0609070205080204" pitchFamily="49" charset="-128"/>
              <a:ea typeface="ＭＳ ゴシック" panose="020B0609070205080204" pitchFamily="49" charset="-128"/>
              <a:cs typeface="+mn-cs"/>
            </a:rPr>
            <a:t>6,000</a:t>
          </a:r>
          <a:r>
            <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rPr>
            <a:t>百万円</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を適正額と設定し、確保できるよう努める。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年度は減収補てん債及び財源対策として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百万円取り崩したものの、運用益である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百万円を積み立てたことにより増加した。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引き続き将来の償還財源の計画的な確保と資金の流動性の向上、償還確実性の向上を図るため、地方債現在高の状況と公債費負担の見通しにより取崩しを検討していく。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E53F16D-66CD-497A-B7D6-FA1A4C1945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7861965-07AA-40B8-86C8-79D00BF209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4E82BB92-5C75-4583-8FD4-3C12F3FD735D}"/>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F7DEF90-B6CD-4B89-AB23-667C4D72D119}"/>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17DEF2FD-1161-4FAC-8A7A-E0BA67FDE002}"/>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E3E8F6E6-5985-42D2-8A41-D0F2C7083F2B}"/>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CA19082-E8FF-4474-9049-C4B5821AE385}"/>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8F9B5A60-30EB-44EE-B5CB-81C3075056E8}"/>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72AF0F7-439B-4239-AB8A-8EB415A43FE6}"/>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4A5ED38C-5C16-4624-8F7F-A2A25BB14C26}"/>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9110C33-3C2A-4C29-8D70-055AAC89428F}"/>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E3580D38-69FE-44EC-A9ED-5438221F7A68}"/>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C11120A9-8386-4A12-8F77-A8046199077B}"/>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C14C38EF-9108-4656-A520-61E6E92BA29E}"/>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BA7382E8-837B-4864-A895-CC78C65D539A}"/>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68E5F949-DA48-4648-8E8E-09EE3CCB239E}"/>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愛知県愛西市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2F684868-D729-4DB6-B863-E0753824DA2F}"/>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2C50DFB1-6069-47F7-86C4-662A024E5AE9}"/>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6764E8C8-53FD-49DB-B238-EFBE8D0144F6}"/>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0F322B4-357F-4770-87CF-204049B0A6EF}"/>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39470129-AB25-49BA-81EC-64260848FADB}"/>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C041EA6-8DB0-41FB-80EA-4F89AD2DFB56}"/>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60,457
58,895
66.68
30,023,392
28,848,799
1,138,155
15,882,450
16,290,926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D1FC1D1A-35CE-43E1-97C2-E6503345E3DF}"/>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48654AF8-A24E-4F47-972F-AFDDB08FF674}"/>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2BAD6E4-7857-4463-A8B7-368898BB8374}"/>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44D73042-D8E4-4C7D-A085-2D6BC91BE1E7}"/>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4DFB274-369F-400D-951F-F83C4327FBD8}"/>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C0A49CB-D037-4990-873F-5CA249601FD0}"/>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8FC7EA58-666F-4D88-8F49-32A493E90D2D}"/>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216F709-94D2-4F82-9645-B369D0377C6E}"/>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ACF1272C-C291-4BFB-BA49-070F6CA6D20B}"/>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C41551C0-EF46-4765-AEA1-FF66E8114093}"/>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364AB1BD-1D41-433F-9711-C1AFCA898E22}"/>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6DF1584D-6B27-4ADB-9613-CC880E0FBBED}"/>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BEE86B5D-152E-4531-B322-E6FEC783061A}"/>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9B62220-54D5-4C20-B4FD-349DB8AB2098}"/>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6F19FC64-E091-4636-9941-C9D300C8A66B}"/>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3BF07209-7008-483D-8337-736F14BD0744}"/>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83223EF9-B209-4945-AA52-5D50011E6F08}"/>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6BB2D50D-8A6E-4F8D-AAAD-BE4B96C806FA}"/>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BF6DCF36-B47C-4804-B559-7BCAF9FDA0DD}"/>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B6BC0DF9-45D5-42D7-9CC2-F8D2508D668F}"/>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A1A3B8EE-4A94-4DEB-969C-8AF87545A182}"/>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1ACC1017-2719-4132-A92A-A5A33D00A97D}"/>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CBCB6DB2-FEC9-4C56-8552-9F8CE9DD834D}"/>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84F590F3-F795-4C51-94B8-DA2C8A25B752}"/>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C1DADBC6-8FCD-43FB-B987-A26B919CDB63}"/>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[ 78.2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765778CC-8C56-41DA-804D-E85B342B1B03}"/>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D5AD087A-F839-44E8-B3EF-391FE6A31588}"/>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D615FAE-39A5-49B2-9994-CCE5161045E3}"/>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74D4016B-10C8-41A9-BB9B-8889F18D0CE1}"/>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92D34652-36E2-46FA-8583-5DD47B1053DA}"/>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1FFDDE5B-F789-47D3-BC24-DF54650FF124}"/>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66EAD9F1-5189-40F8-8F84-486CD964B541}"/>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F2A1309-B649-44AF-98F3-D8774FECC02A}"/>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D766513-09AE-4B18-B395-7C521EAF9053}"/>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4C2E7228-5CA9-4307-8CB6-B1169C28A9BF}"/>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有形固定資産減価償却率は増加傾向にあり、類似団体より高い水準にある。今後も個別施設計画に基づいた施設の維持管理を適切に進めていく。</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7CF08DA9-15F9-44C5-A96D-B7BDBC776BD1}"/>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D9B0FA79-DD9F-4E5E-8641-CD7180A6C1B0}"/>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7F3DCA73-7328-46F3-9A5D-F2948A584332}"/>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62" name="直線コネクタ 61">
          <a:extLst>
            <a:ext uri="{FF2B5EF4-FFF2-40B4-BE49-F238E27FC236}">
              <a16:creationId xmlns:a16="http://schemas.microsoft.com/office/drawing/2014/main" id="{4C20051A-D3AE-41CD-A30D-C06AA005B59E}"/>
            </a:ext>
          </a:extLst>
        </xdr:cNvPr>
        <xdr:cNvCxnSpPr/>
      </xdr:nvCxnSpPr>
      <xdr:spPr>
        <a:xfrm>
          <a:off x="1152525" y="64865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63" name="テキスト ボックス 62">
          <a:extLst>
            <a:ext uri="{FF2B5EF4-FFF2-40B4-BE49-F238E27FC236}">
              <a16:creationId xmlns:a16="http://schemas.microsoft.com/office/drawing/2014/main" id="{E33A969C-12F6-446B-AFCA-007A936F932A}"/>
            </a:ext>
          </a:extLst>
        </xdr:cNvPr>
        <xdr:cNvSpPr txBox="1"/>
      </xdr:nvSpPr>
      <xdr:spPr>
        <a:xfrm>
          <a:off x="786781" y="639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4" name="直線コネクタ 63">
          <a:extLst>
            <a:ext uri="{FF2B5EF4-FFF2-40B4-BE49-F238E27FC236}">
              <a16:creationId xmlns:a16="http://schemas.microsoft.com/office/drawing/2014/main" id="{E4B96B95-6582-405A-995B-5F39BAC71B91}"/>
            </a:ext>
          </a:extLst>
        </xdr:cNvPr>
        <xdr:cNvCxnSpPr/>
      </xdr:nvCxnSpPr>
      <xdr:spPr>
        <a:xfrm>
          <a:off x="1152525" y="60737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5" name="テキスト ボックス 64">
          <a:extLst>
            <a:ext uri="{FF2B5EF4-FFF2-40B4-BE49-F238E27FC236}">
              <a16:creationId xmlns:a16="http://schemas.microsoft.com/office/drawing/2014/main" id="{4600CC6B-9D87-4DFB-89FD-84DA54CFB6E2}"/>
            </a:ext>
          </a:extLst>
        </xdr:cNvPr>
        <xdr:cNvSpPr txBox="1"/>
      </xdr:nvSpPr>
      <xdr:spPr>
        <a:xfrm>
          <a:off x="786781" y="59799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6" name="直線コネクタ 65">
          <a:extLst>
            <a:ext uri="{FF2B5EF4-FFF2-40B4-BE49-F238E27FC236}">
              <a16:creationId xmlns:a16="http://schemas.microsoft.com/office/drawing/2014/main" id="{97535F8C-6C32-4F5F-9D67-7F9853E25D44}"/>
            </a:ext>
          </a:extLst>
        </xdr:cNvPr>
        <xdr:cNvCxnSpPr/>
      </xdr:nvCxnSpPr>
      <xdr:spPr>
        <a:xfrm>
          <a:off x="1152525" y="56546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7" name="テキスト ボックス 66">
          <a:extLst>
            <a:ext uri="{FF2B5EF4-FFF2-40B4-BE49-F238E27FC236}">
              <a16:creationId xmlns:a16="http://schemas.microsoft.com/office/drawing/2014/main" id="{64E57E9F-2446-4186-9632-F06F46BE83F5}"/>
            </a:ext>
          </a:extLst>
        </xdr:cNvPr>
        <xdr:cNvSpPr txBox="1"/>
      </xdr:nvSpPr>
      <xdr:spPr>
        <a:xfrm>
          <a:off x="786781" y="55672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8" name="直線コネクタ 67">
          <a:extLst>
            <a:ext uri="{FF2B5EF4-FFF2-40B4-BE49-F238E27FC236}">
              <a16:creationId xmlns:a16="http://schemas.microsoft.com/office/drawing/2014/main" id="{FF41A384-A265-4502-82D4-F088B150910A}"/>
            </a:ext>
          </a:extLst>
        </xdr:cNvPr>
        <xdr:cNvCxnSpPr/>
      </xdr:nvCxnSpPr>
      <xdr:spPr>
        <a:xfrm>
          <a:off x="1152525" y="52419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9" name="テキスト ボックス 68">
          <a:extLst>
            <a:ext uri="{FF2B5EF4-FFF2-40B4-BE49-F238E27FC236}">
              <a16:creationId xmlns:a16="http://schemas.microsoft.com/office/drawing/2014/main" id="{F4432621-269B-4C9E-AD46-60A549686369}"/>
            </a:ext>
          </a:extLst>
        </xdr:cNvPr>
        <xdr:cNvSpPr txBox="1"/>
      </xdr:nvSpPr>
      <xdr:spPr>
        <a:xfrm>
          <a:off x="786781" y="51481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F0AF814E-47B8-4C46-B41D-CBE4B7878EA5}"/>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86AB7AB9-6ECA-4579-B73E-0DF9474423B9}"/>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FB2BADDC-1DB9-46FB-BC04-D653370DDCED}"/>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73" name="直線コネクタ 72">
          <a:extLst>
            <a:ext uri="{FF2B5EF4-FFF2-40B4-BE49-F238E27FC236}">
              <a16:creationId xmlns:a16="http://schemas.microsoft.com/office/drawing/2014/main" id="{860433A6-2692-4801-8DA2-E6B59A56B60C}"/>
            </a:ext>
          </a:extLst>
        </xdr:cNvPr>
        <xdr:cNvCxnSpPr/>
      </xdr:nvCxnSpPr>
      <xdr:spPr>
        <a:xfrm flipV="1">
          <a:off x="4300220" y="5287391"/>
          <a:ext cx="127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74" name="有形固定資産減価償却率最小値テキスト">
          <a:extLst>
            <a:ext uri="{FF2B5EF4-FFF2-40B4-BE49-F238E27FC236}">
              <a16:creationId xmlns:a16="http://schemas.microsoft.com/office/drawing/2014/main" id="{8158825D-FD36-443A-81CC-D96557081A22}"/>
            </a:ext>
          </a:extLst>
        </xdr:cNvPr>
        <xdr:cNvSpPr txBox="1"/>
      </xdr:nvSpPr>
      <xdr:spPr>
        <a:xfrm>
          <a:off x="4352925" y="6498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75" name="直線コネクタ 74">
          <a:extLst>
            <a:ext uri="{FF2B5EF4-FFF2-40B4-BE49-F238E27FC236}">
              <a16:creationId xmlns:a16="http://schemas.microsoft.com/office/drawing/2014/main" id="{5C1E1A8C-9D88-4735-869C-43BDECF7E48E}"/>
            </a:ext>
          </a:extLst>
        </xdr:cNvPr>
        <xdr:cNvCxnSpPr/>
      </xdr:nvCxnSpPr>
      <xdr:spPr>
        <a:xfrm>
          <a:off x="4213225" y="649516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76" name="有形固定資産減価償却率最大値テキスト">
          <a:extLst>
            <a:ext uri="{FF2B5EF4-FFF2-40B4-BE49-F238E27FC236}">
              <a16:creationId xmlns:a16="http://schemas.microsoft.com/office/drawing/2014/main" id="{492658C9-1C10-49D8-A9F3-14307A57AE96}"/>
            </a:ext>
          </a:extLst>
        </xdr:cNvPr>
        <xdr:cNvSpPr txBox="1"/>
      </xdr:nvSpPr>
      <xdr:spPr>
        <a:xfrm>
          <a:off x="4352925" y="5075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77" name="直線コネクタ 76">
          <a:extLst>
            <a:ext uri="{FF2B5EF4-FFF2-40B4-BE49-F238E27FC236}">
              <a16:creationId xmlns:a16="http://schemas.microsoft.com/office/drawing/2014/main" id="{F7D1B9D7-88C7-4382-81A9-ADE5EC6CBADF}"/>
            </a:ext>
          </a:extLst>
        </xdr:cNvPr>
        <xdr:cNvCxnSpPr/>
      </xdr:nvCxnSpPr>
      <xdr:spPr>
        <a:xfrm>
          <a:off x="4213225" y="528739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128414</xdr:rowOff>
    </xdr:from>
    <xdr:ext cx="405111" cy="259045"/>
    <xdr:sp macro="" textlink="">
      <xdr:nvSpPr>
        <xdr:cNvPr id="78" name="有形固定資産減価償却率平均値テキスト">
          <a:extLst>
            <a:ext uri="{FF2B5EF4-FFF2-40B4-BE49-F238E27FC236}">
              <a16:creationId xmlns:a16="http://schemas.microsoft.com/office/drawing/2014/main" id="{4B1530F1-96D2-4D68-98B5-9F818FDE1D00}"/>
            </a:ext>
          </a:extLst>
        </xdr:cNvPr>
        <xdr:cNvSpPr txBox="1"/>
      </xdr:nvSpPr>
      <xdr:spPr>
        <a:xfrm>
          <a:off x="4352925" y="57100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79" name="フローチャート: 判断 78">
          <a:extLst>
            <a:ext uri="{FF2B5EF4-FFF2-40B4-BE49-F238E27FC236}">
              <a16:creationId xmlns:a16="http://schemas.microsoft.com/office/drawing/2014/main" id="{3CB6849E-D971-40A9-AE7E-5A61D557E456}"/>
            </a:ext>
          </a:extLst>
        </xdr:cNvPr>
        <xdr:cNvSpPr/>
      </xdr:nvSpPr>
      <xdr:spPr>
        <a:xfrm>
          <a:off x="4251325" y="585228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80" name="フローチャート: 判断 79">
          <a:extLst>
            <a:ext uri="{FF2B5EF4-FFF2-40B4-BE49-F238E27FC236}">
              <a16:creationId xmlns:a16="http://schemas.microsoft.com/office/drawing/2014/main" id="{D0D1F82D-C203-48D1-92D7-58B20808B75E}"/>
            </a:ext>
          </a:extLst>
        </xdr:cNvPr>
        <xdr:cNvSpPr/>
      </xdr:nvSpPr>
      <xdr:spPr>
        <a:xfrm>
          <a:off x="3616325" y="579615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81" name="フローチャート: 判断 80">
          <a:extLst>
            <a:ext uri="{FF2B5EF4-FFF2-40B4-BE49-F238E27FC236}">
              <a16:creationId xmlns:a16="http://schemas.microsoft.com/office/drawing/2014/main" id="{F894E09A-31ED-4210-BE78-83DBB989172C}"/>
            </a:ext>
          </a:extLst>
        </xdr:cNvPr>
        <xdr:cNvSpPr/>
      </xdr:nvSpPr>
      <xdr:spPr>
        <a:xfrm>
          <a:off x="2930525" y="574205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82" name="フローチャート: 判断 81">
          <a:extLst>
            <a:ext uri="{FF2B5EF4-FFF2-40B4-BE49-F238E27FC236}">
              <a16:creationId xmlns:a16="http://schemas.microsoft.com/office/drawing/2014/main" id="{309027BB-8B73-4507-8235-D8ADAE9D4832}"/>
            </a:ext>
          </a:extLst>
        </xdr:cNvPr>
        <xdr:cNvSpPr/>
      </xdr:nvSpPr>
      <xdr:spPr>
        <a:xfrm>
          <a:off x="2244725" y="569887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83" name="フローチャート: 判断 82">
          <a:extLst>
            <a:ext uri="{FF2B5EF4-FFF2-40B4-BE49-F238E27FC236}">
              <a16:creationId xmlns:a16="http://schemas.microsoft.com/office/drawing/2014/main" id="{49CE6E9E-8017-42C5-BDA2-F4AD993ED2DC}"/>
            </a:ext>
          </a:extLst>
        </xdr:cNvPr>
        <xdr:cNvSpPr/>
      </xdr:nvSpPr>
      <xdr:spPr>
        <a:xfrm>
          <a:off x="1558925" y="56902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199CFEA-D8D5-4989-9650-C182155B0626}"/>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47AF52FF-EA5D-4DB5-96BD-2F1934C9D1DA}"/>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54676E57-C167-4574-8484-4330C471E8BF}"/>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3CA17170-FFC2-4D22-9ECE-287946C6C746}"/>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791C71E-1546-4A8E-8DE3-34B2D43E904E}"/>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122301</xdr:rowOff>
    </xdr:from>
    <xdr:to>
      <xdr:col>23</xdr:col>
      <xdr:colOff>136525</xdr:colOff>
      <xdr:row>34</xdr:row>
      <xdr:rowOff>52451</xdr:rowOff>
    </xdr:to>
    <xdr:sp macro="" textlink="">
      <xdr:nvSpPr>
        <xdr:cNvPr id="89" name="楕円 88">
          <a:extLst>
            <a:ext uri="{FF2B5EF4-FFF2-40B4-BE49-F238E27FC236}">
              <a16:creationId xmlns:a16="http://schemas.microsoft.com/office/drawing/2014/main" id="{0987756E-A60E-4F03-921C-CE78CF8291DB}"/>
            </a:ext>
          </a:extLst>
        </xdr:cNvPr>
        <xdr:cNvSpPr/>
      </xdr:nvSpPr>
      <xdr:spPr>
        <a:xfrm>
          <a:off x="4251325" y="636435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37228</xdr:rowOff>
    </xdr:from>
    <xdr:ext cx="405111" cy="259045"/>
    <xdr:sp macro="" textlink="">
      <xdr:nvSpPr>
        <xdr:cNvPr id="90" name="有形固定資産減価償却率該当値テキスト">
          <a:extLst>
            <a:ext uri="{FF2B5EF4-FFF2-40B4-BE49-F238E27FC236}">
              <a16:creationId xmlns:a16="http://schemas.microsoft.com/office/drawing/2014/main" id="{A92B9289-1ADF-427F-BA85-9E6D5C078C51}"/>
            </a:ext>
          </a:extLst>
        </xdr:cNvPr>
        <xdr:cNvSpPr txBox="1"/>
      </xdr:nvSpPr>
      <xdr:spPr>
        <a:xfrm>
          <a:off x="4352925" y="6279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61849</xdr:rowOff>
    </xdr:from>
    <xdr:to>
      <xdr:col>19</xdr:col>
      <xdr:colOff>187325</xdr:colOff>
      <xdr:row>33</xdr:row>
      <xdr:rowOff>163449</xdr:rowOff>
    </xdr:to>
    <xdr:sp macro="" textlink="">
      <xdr:nvSpPr>
        <xdr:cNvPr id="91" name="楕円 90">
          <a:extLst>
            <a:ext uri="{FF2B5EF4-FFF2-40B4-BE49-F238E27FC236}">
              <a16:creationId xmlns:a16="http://schemas.microsoft.com/office/drawing/2014/main" id="{F55202FF-FBDA-476C-A7C2-F187E0344A9C}"/>
            </a:ext>
          </a:extLst>
        </xdr:cNvPr>
        <xdr:cNvSpPr/>
      </xdr:nvSpPr>
      <xdr:spPr>
        <a:xfrm>
          <a:off x="3616325" y="63038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112649</xdr:rowOff>
    </xdr:from>
    <xdr:to>
      <xdr:col>23</xdr:col>
      <xdr:colOff>85725</xdr:colOff>
      <xdr:row>34</xdr:row>
      <xdr:rowOff>1651</xdr:rowOff>
    </xdr:to>
    <xdr:cxnSp macro="">
      <xdr:nvCxnSpPr>
        <xdr:cNvPr id="92" name="直線コネクタ 91">
          <a:extLst>
            <a:ext uri="{FF2B5EF4-FFF2-40B4-BE49-F238E27FC236}">
              <a16:creationId xmlns:a16="http://schemas.microsoft.com/office/drawing/2014/main" id="{7628B110-9D81-406E-B4E9-2CE73093C1B5}"/>
            </a:ext>
          </a:extLst>
        </xdr:cNvPr>
        <xdr:cNvCxnSpPr/>
      </xdr:nvCxnSpPr>
      <xdr:spPr>
        <a:xfrm>
          <a:off x="3667125" y="6354699"/>
          <a:ext cx="635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164211</xdr:rowOff>
    </xdr:from>
    <xdr:to>
      <xdr:col>15</xdr:col>
      <xdr:colOff>187325</xdr:colOff>
      <xdr:row>33</xdr:row>
      <xdr:rowOff>94361</xdr:rowOff>
    </xdr:to>
    <xdr:sp macro="" textlink="">
      <xdr:nvSpPr>
        <xdr:cNvPr id="93" name="楕円 92">
          <a:extLst>
            <a:ext uri="{FF2B5EF4-FFF2-40B4-BE49-F238E27FC236}">
              <a16:creationId xmlns:a16="http://schemas.microsoft.com/office/drawing/2014/main" id="{257E883A-9AE2-47DA-B590-704EA26129B3}"/>
            </a:ext>
          </a:extLst>
        </xdr:cNvPr>
        <xdr:cNvSpPr/>
      </xdr:nvSpPr>
      <xdr:spPr>
        <a:xfrm>
          <a:off x="2930525" y="624116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43561</xdr:rowOff>
    </xdr:from>
    <xdr:to>
      <xdr:col>19</xdr:col>
      <xdr:colOff>136525</xdr:colOff>
      <xdr:row>33</xdr:row>
      <xdr:rowOff>112649</xdr:rowOff>
    </xdr:to>
    <xdr:cxnSp macro="">
      <xdr:nvCxnSpPr>
        <xdr:cNvPr id="94" name="直線コネクタ 93">
          <a:extLst>
            <a:ext uri="{FF2B5EF4-FFF2-40B4-BE49-F238E27FC236}">
              <a16:creationId xmlns:a16="http://schemas.microsoft.com/office/drawing/2014/main" id="{7A8DF914-57AB-4252-959E-D71E0766502B}"/>
            </a:ext>
          </a:extLst>
        </xdr:cNvPr>
        <xdr:cNvCxnSpPr/>
      </xdr:nvCxnSpPr>
      <xdr:spPr>
        <a:xfrm>
          <a:off x="2981325" y="6285611"/>
          <a:ext cx="685800" cy="69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112395</xdr:rowOff>
    </xdr:from>
    <xdr:to>
      <xdr:col>11</xdr:col>
      <xdr:colOff>187325</xdr:colOff>
      <xdr:row>33</xdr:row>
      <xdr:rowOff>42545</xdr:rowOff>
    </xdr:to>
    <xdr:sp macro="" textlink="">
      <xdr:nvSpPr>
        <xdr:cNvPr id="95" name="楕円 94">
          <a:extLst>
            <a:ext uri="{FF2B5EF4-FFF2-40B4-BE49-F238E27FC236}">
              <a16:creationId xmlns:a16="http://schemas.microsoft.com/office/drawing/2014/main" id="{88F53924-CAFA-4394-90FB-B466E915CFCB}"/>
            </a:ext>
          </a:extLst>
        </xdr:cNvPr>
        <xdr:cNvSpPr/>
      </xdr:nvSpPr>
      <xdr:spPr>
        <a:xfrm>
          <a:off x="2244725" y="618934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163195</xdr:rowOff>
    </xdr:from>
    <xdr:to>
      <xdr:col>15</xdr:col>
      <xdr:colOff>136525</xdr:colOff>
      <xdr:row>33</xdr:row>
      <xdr:rowOff>43561</xdr:rowOff>
    </xdr:to>
    <xdr:cxnSp macro="">
      <xdr:nvCxnSpPr>
        <xdr:cNvPr id="96" name="直線コネクタ 95">
          <a:extLst>
            <a:ext uri="{FF2B5EF4-FFF2-40B4-BE49-F238E27FC236}">
              <a16:creationId xmlns:a16="http://schemas.microsoft.com/office/drawing/2014/main" id="{3975E014-8BC0-4339-B27C-8CBD71AB07D3}"/>
            </a:ext>
          </a:extLst>
        </xdr:cNvPr>
        <xdr:cNvCxnSpPr/>
      </xdr:nvCxnSpPr>
      <xdr:spPr>
        <a:xfrm>
          <a:off x="2295525" y="6240145"/>
          <a:ext cx="685800" cy="45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47625</xdr:rowOff>
    </xdr:from>
    <xdr:to>
      <xdr:col>7</xdr:col>
      <xdr:colOff>187325</xdr:colOff>
      <xdr:row>32</xdr:row>
      <xdr:rowOff>149225</xdr:rowOff>
    </xdr:to>
    <xdr:sp macro="" textlink="">
      <xdr:nvSpPr>
        <xdr:cNvPr id="97" name="楕円 96">
          <a:extLst>
            <a:ext uri="{FF2B5EF4-FFF2-40B4-BE49-F238E27FC236}">
              <a16:creationId xmlns:a16="http://schemas.microsoft.com/office/drawing/2014/main" id="{98D7591D-A458-4F25-AD13-A84131565C16}"/>
            </a:ext>
          </a:extLst>
        </xdr:cNvPr>
        <xdr:cNvSpPr/>
      </xdr:nvSpPr>
      <xdr:spPr>
        <a:xfrm>
          <a:off x="1558925" y="61245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98425</xdr:rowOff>
    </xdr:from>
    <xdr:to>
      <xdr:col>11</xdr:col>
      <xdr:colOff>136525</xdr:colOff>
      <xdr:row>32</xdr:row>
      <xdr:rowOff>163195</xdr:rowOff>
    </xdr:to>
    <xdr:cxnSp macro="">
      <xdr:nvCxnSpPr>
        <xdr:cNvPr id="98" name="直線コネクタ 97">
          <a:extLst>
            <a:ext uri="{FF2B5EF4-FFF2-40B4-BE49-F238E27FC236}">
              <a16:creationId xmlns:a16="http://schemas.microsoft.com/office/drawing/2014/main" id="{2F314D00-F116-4447-A1DD-660F012B360B}"/>
            </a:ext>
          </a:extLst>
        </xdr:cNvPr>
        <xdr:cNvCxnSpPr/>
      </xdr:nvCxnSpPr>
      <xdr:spPr>
        <a:xfrm>
          <a:off x="1609725" y="6175375"/>
          <a:ext cx="6858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167530</xdr:rowOff>
    </xdr:from>
    <xdr:ext cx="405111" cy="259045"/>
    <xdr:sp macro="" textlink="">
      <xdr:nvSpPr>
        <xdr:cNvPr id="99" name="n_1aveValue有形固定資産減価償却率">
          <a:extLst>
            <a:ext uri="{FF2B5EF4-FFF2-40B4-BE49-F238E27FC236}">
              <a16:creationId xmlns:a16="http://schemas.microsoft.com/office/drawing/2014/main" id="{BB98B2A3-FB25-4F96-B3B5-8219D5E8BF87}"/>
            </a:ext>
          </a:extLst>
        </xdr:cNvPr>
        <xdr:cNvSpPr txBox="1"/>
      </xdr:nvSpPr>
      <xdr:spPr>
        <a:xfrm>
          <a:off x="3470919" y="5584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107078</xdr:rowOff>
    </xdr:from>
    <xdr:ext cx="405111" cy="259045"/>
    <xdr:sp macro="" textlink="">
      <xdr:nvSpPr>
        <xdr:cNvPr id="100" name="n_2aveValue有形固定資産減価償却率">
          <a:extLst>
            <a:ext uri="{FF2B5EF4-FFF2-40B4-BE49-F238E27FC236}">
              <a16:creationId xmlns:a16="http://schemas.microsoft.com/office/drawing/2014/main" id="{89E89630-5481-404B-9BBF-EEE9A82338E2}"/>
            </a:ext>
          </a:extLst>
        </xdr:cNvPr>
        <xdr:cNvSpPr txBox="1"/>
      </xdr:nvSpPr>
      <xdr:spPr>
        <a:xfrm>
          <a:off x="2797819" y="5523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63898</xdr:rowOff>
    </xdr:from>
    <xdr:ext cx="405111" cy="259045"/>
    <xdr:sp macro="" textlink="">
      <xdr:nvSpPr>
        <xdr:cNvPr id="101" name="n_3aveValue有形固定資産減価償却率">
          <a:extLst>
            <a:ext uri="{FF2B5EF4-FFF2-40B4-BE49-F238E27FC236}">
              <a16:creationId xmlns:a16="http://schemas.microsoft.com/office/drawing/2014/main" id="{EE0CBC73-4774-4969-8510-0BFD9967A873}"/>
            </a:ext>
          </a:extLst>
        </xdr:cNvPr>
        <xdr:cNvSpPr txBox="1"/>
      </xdr:nvSpPr>
      <xdr:spPr>
        <a:xfrm>
          <a:off x="2112019" y="5480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55262</xdr:rowOff>
    </xdr:from>
    <xdr:ext cx="405111" cy="259045"/>
    <xdr:sp macro="" textlink="">
      <xdr:nvSpPr>
        <xdr:cNvPr id="102" name="n_4aveValue有形固定資産減価償却率">
          <a:extLst>
            <a:ext uri="{FF2B5EF4-FFF2-40B4-BE49-F238E27FC236}">
              <a16:creationId xmlns:a16="http://schemas.microsoft.com/office/drawing/2014/main" id="{A5524011-E374-4F22-958E-BEBC3D0D134A}"/>
            </a:ext>
          </a:extLst>
        </xdr:cNvPr>
        <xdr:cNvSpPr txBox="1"/>
      </xdr:nvSpPr>
      <xdr:spPr>
        <a:xfrm>
          <a:off x="1426219" y="5471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154576</xdr:rowOff>
    </xdr:from>
    <xdr:ext cx="405111" cy="259045"/>
    <xdr:sp macro="" textlink="">
      <xdr:nvSpPr>
        <xdr:cNvPr id="103" name="n_1mainValue有形固定資産減価償却率">
          <a:extLst>
            <a:ext uri="{FF2B5EF4-FFF2-40B4-BE49-F238E27FC236}">
              <a16:creationId xmlns:a16="http://schemas.microsoft.com/office/drawing/2014/main" id="{635E87B0-D750-416F-AB70-9B291B6CF7B2}"/>
            </a:ext>
          </a:extLst>
        </xdr:cNvPr>
        <xdr:cNvSpPr txBox="1"/>
      </xdr:nvSpPr>
      <xdr:spPr>
        <a:xfrm>
          <a:off x="3470919" y="6396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85488</xdr:rowOff>
    </xdr:from>
    <xdr:ext cx="405111" cy="259045"/>
    <xdr:sp macro="" textlink="">
      <xdr:nvSpPr>
        <xdr:cNvPr id="104" name="n_2mainValue有形固定資産減価償却率">
          <a:extLst>
            <a:ext uri="{FF2B5EF4-FFF2-40B4-BE49-F238E27FC236}">
              <a16:creationId xmlns:a16="http://schemas.microsoft.com/office/drawing/2014/main" id="{16CDBB06-216F-4153-BBDA-90BD05A7F285}"/>
            </a:ext>
          </a:extLst>
        </xdr:cNvPr>
        <xdr:cNvSpPr txBox="1"/>
      </xdr:nvSpPr>
      <xdr:spPr>
        <a:xfrm>
          <a:off x="2797819" y="6327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33672</xdr:rowOff>
    </xdr:from>
    <xdr:ext cx="405111" cy="259045"/>
    <xdr:sp macro="" textlink="">
      <xdr:nvSpPr>
        <xdr:cNvPr id="105" name="n_3mainValue有形固定資産減価償却率">
          <a:extLst>
            <a:ext uri="{FF2B5EF4-FFF2-40B4-BE49-F238E27FC236}">
              <a16:creationId xmlns:a16="http://schemas.microsoft.com/office/drawing/2014/main" id="{D5975282-0B3C-48B1-B5F8-5AC56969A96B}"/>
            </a:ext>
          </a:extLst>
        </xdr:cNvPr>
        <xdr:cNvSpPr txBox="1"/>
      </xdr:nvSpPr>
      <xdr:spPr>
        <a:xfrm>
          <a:off x="2112019"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140352</xdr:rowOff>
    </xdr:from>
    <xdr:ext cx="405111" cy="259045"/>
    <xdr:sp macro="" textlink="">
      <xdr:nvSpPr>
        <xdr:cNvPr id="106" name="n_4mainValue有形固定資産減価償却率">
          <a:extLst>
            <a:ext uri="{FF2B5EF4-FFF2-40B4-BE49-F238E27FC236}">
              <a16:creationId xmlns:a16="http://schemas.microsoft.com/office/drawing/2014/main" id="{F0096BE5-2372-4BD5-B734-54066D1478A0}"/>
            </a:ext>
          </a:extLst>
        </xdr:cNvPr>
        <xdr:cNvSpPr txBox="1"/>
      </xdr:nvSpPr>
      <xdr:spPr>
        <a:xfrm>
          <a:off x="1426219" y="6217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26859571-1EC8-49C3-B955-EC0586A56B1F}"/>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84BA4CE6-92B4-4B4F-A3D3-B29E84B6DD80}"/>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725F263A-9193-4815-B303-2889F02AE039}"/>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[ 453.9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C253C98B-5881-4B04-8AD1-0110F4FEA051}"/>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5AF2EEEA-1072-4409-941B-BF3BAE3D55FC}"/>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E3F955CC-126B-494F-A6F3-85D51C088CF0}"/>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B798C3AC-4A81-41D3-A459-5662DF5B2A7F}"/>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BE3E1B15-4B4F-4301-80CC-817224B6F073}"/>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F45DE4FE-CB52-4269-A568-4263DFA27B64}"/>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43EC263-A748-49AA-BE76-E23F56EBD3D9}"/>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9739193C-FCD7-49AC-ADB3-7985C106E623}"/>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FEEEAC02-13C9-494E-BD3C-DF3390AB5403}"/>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83B5862-B3F3-4472-B9DF-FCD8C711D218}"/>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地方債については、当該年度の新規発行額が償還額を大きく上回らないよう留意し、起債残高の抑制に努めているが、今後、道の駅整備事業等の大規模事業により新規発行額が大きく増加する見込みであるため、事業の平準化をより意識して事業計画を立てる必要があ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A76D139C-FB28-404A-9463-4B2C5F5C9AAA}"/>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003BDA3-F2FC-464A-813A-B681373009DB}"/>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FDF11F1C-DA08-43B8-8A28-93C15900BDD0}"/>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5EEE2E1C-E7D8-4515-B6F3-5009A410A7D5}"/>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79932003-F52A-41C4-BA32-E478A5EDF8EC}"/>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C4B9C347-C732-44D6-B8EC-288A2FA38C8C}"/>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675E6420-4B69-4046-B0B3-4040091F32C2}"/>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55F929A6-11EF-4243-AD39-095D73DAC688}"/>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B2BE2EF5-52EB-46C4-AF6C-9EC3311A545E}"/>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3D366F7B-9395-40C0-9117-88C273CEAB18}"/>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C4ECDFBB-6B4E-4D92-B71E-A41985903EF5}"/>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7E09BA10-9BBA-485F-8BD1-11644281809E}"/>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BAF18FA6-EA54-4F65-9D15-953A828A12FA}"/>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983D040B-A04C-4AC7-884A-9742B4D2549D}"/>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690A4979-08D4-40A1-8517-5BE2C9651F6D}"/>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35" name="直線コネクタ 134">
          <a:extLst>
            <a:ext uri="{FF2B5EF4-FFF2-40B4-BE49-F238E27FC236}">
              <a16:creationId xmlns:a16="http://schemas.microsoft.com/office/drawing/2014/main" id="{9CAD298A-18BB-43B8-BA27-7C9A6F84BD98}"/>
            </a:ext>
          </a:extLst>
        </xdr:cNvPr>
        <xdr:cNvCxnSpPr/>
      </xdr:nvCxnSpPr>
      <xdr:spPr>
        <a:xfrm flipV="1">
          <a:off x="13323570" y="5169958"/>
          <a:ext cx="1269" cy="119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36" name="債務償還比率最小値テキスト">
          <a:extLst>
            <a:ext uri="{FF2B5EF4-FFF2-40B4-BE49-F238E27FC236}">
              <a16:creationId xmlns:a16="http://schemas.microsoft.com/office/drawing/2014/main" id="{9250CAAE-8A58-4913-B38F-3AF22CE00374}"/>
            </a:ext>
          </a:extLst>
        </xdr:cNvPr>
        <xdr:cNvSpPr txBox="1"/>
      </xdr:nvSpPr>
      <xdr:spPr>
        <a:xfrm>
          <a:off x="13376275" y="63730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37" name="直線コネクタ 136">
          <a:extLst>
            <a:ext uri="{FF2B5EF4-FFF2-40B4-BE49-F238E27FC236}">
              <a16:creationId xmlns:a16="http://schemas.microsoft.com/office/drawing/2014/main" id="{AEA3180C-AC3B-49FB-BF11-E6ADEBA0A816}"/>
            </a:ext>
          </a:extLst>
        </xdr:cNvPr>
        <xdr:cNvCxnSpPr/>
      </xdr:nvCxnSpPr>
      <xdr:spPr>
        <a:xfrm>
          <a:off x="13255625" y="6369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36B248DB-9164-41D0-B5AE-47FE9D60D9E3}"/>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5C429C48-1FF3-4649-B3E2-86A017C36BC2}"/>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120117</xdr:rowOff>
    </xdr:from>
    <xdr:ext cx="469744" cy="259045"/>
    <xdr:sp macro="" textlink="">
      <xdr:nvSpPr>
        <xdr:cNvPr id="140" name="債務償還比率平均値テキスト">
          <a:extLst>
            <a:ext uri="{FF2B5EF4-FFF2-40B4-BE49-F238E27FC236}">
              <a16:creationId xmlns:a16="http://schemas.microsoft.com/office/drawing/2014/main" id="{1F3D61F4-7ED7-436A-8929-DB7A3763CCA9}"/>
            </a:ext>
          </a:extLst>
        </xdr:cNvPr>
        <xdr:cNvSpPr txBox="1"/>
      </xdr:nvSpPr>
      <xdr:spPr>
        <a:xfrm>
          <a:off x="13376275" y="5701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41" name="フローチャート: 判断 140">
          <a:extLst>
            <a:ext uri="{FF2B5EF4-FFF2-40B4-BE49-F238E27FC236}">
              <a16:creationId xmlns:a16="http://schemas.microsoft.com/office/drawing/2014/main" id="{8A7FA50D-7BA1-4D47-B785-76D12B77B815}"/>
            </a:ext>
          </a:extLst>
        </xdr:cNvPr>
        <xdr:cNvSpPr/>
      </xdr:nvSpPr>
      <xdr:spPr>
        <a:xfrm>
          <a:off x="13293725" y="57233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42" name="フローチャート: 判断 141">
          <a:extLst>
            <a:ext uri="{FF2B5EF4-FFF2-40B4-BE49-F238E27FC236}">
              <a16:creationId xmlns:a16="http://schemas.microsoft.com/office/drawing/2014/main" id="{5F158380-79A6-4A23-991E-542F14B50DA6}"/>
            </a:ext>
          </a:extLst>
        </xdr:cNvPr>
        <xdr:cNvSpPr/>
      </xdr:nvSpPr>
      <xdr:spPr>
        <a:xfrm>
          <a:off x="12639675" y="57443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43" name="フローチャート: 判断 142">
          <a:extLst>
            <a:ext uri="{FF2B5EF4-FFF2-40B4-BE49-F238E27FC236}">
              <a16:creationId xmlns:a16="http://schemas.microsoft.com/office/drawing/2014/main" id="{875F9933-2F31-4BD2-90E7-E12A077F5D4F}"/>
            </a:ext>
          </a:extLst>
        </xdr:cNvPr>
        <xdr:cNvSpPr/>
      </xdr:nvSpPr>
      <xdr:spPr>
        <a:xfrm>
          <a:off x="11953875" y="57372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44" name="フローチャート: 判断 143">
          <a:extLst>
            <a:ext uri="{FF2B5EF4-FFF2-40B4-BE49-F238E27FC236}">
              <a16:creationId xmlns:a16="http://schemas.microsoft.com/office/drawing/2014/main" id="{D451B1AE-3526-490B-858D-AA68585794A1}"/>
            </a:ext>
          </a:extLst>
        </xdr:cNvPr>
        <xdr:cNvSpPr/>
      </xdr:nvSpPr>
      <xdr:spPr>
        <a:xfrm>
          <a:off x="11268075" y="5691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115732</xdr:rowOff>
    </xdr:from>
    <xdr:to>
      <xdr:col>60</xdr:col>
      <xdr:colOff>123825</xdr:colOff>
      <xdr:row>31</xdr:row>
      <xdr:rowOff>45882</xdr:rowOff>
    </xdr:to>
    <xdr:sp macro="" textlink="">
      <xdr:nvSpPr>
        <xdr:cNvPr id="145" name="フローチャート: 判断 144">
          <a:extLst>
            <a:ext uri="{FF2B5EF4-FFF2-40B4-BE49-F238E27FC236}">
              <a16:creationId xmlns:a16="http://schemas.microsoft.com/office/drawing/2014/main" id="{6E47FBB8-C24A-41A0-BB81-6612896FF51B}"/>
            </a:ext>
          </a:extLst>
        </xdr:cNvPr>
        <xdr:cNvSpPr/>
      </xdr:nvSpPr>
      <xdr:spPr>
        <a:xfrm>
          <a:off x="10582275" y="58624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17893B25-55D3-4471-9B07-7856E28FE634}"/>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D42B289F-7919-4B2A-8CCA-82CC6BC6A066}"/>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75C60E9-4EAE-4296-8DA3-E2B91641D957}"/>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F38722E8-11DF-458B-B272-6547734EFA9E}"/>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2B70F27B-A113-42B4-BF5B-8D314DDC1AE5}"/>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62886</xdr:rowOff>
    </xdr:from>
    <xdr:to>
      <xdr:col>76</xdr:col>
      <xdr:colOff>73025</xdr:colOff>
      <xdr:row>29</xdr:row>
      <xdr:rowOff>164486</xdr:rowOff>
    </xdr:to>
    <xdr:sp macro="" textlink="">
      <xdr:nvSpPr>
        <xdr:cNvPr id="151" name="楕円 150">
          <a:extLst>
            <a:ext uri="{FF2B5EF4-FFF2-40B4-BE49-F238E27FC236}">
              <a16:creationId xmlns:a16="http://schemas.microsoft.com/office/drawing/2014/main" id="{F5AEF38D-2C3D-48A0-97D4-BA754C8C1DD4}"/>
            </a:ext>
          </a:extLst>
        </xdr:cNvPr>
        <xdr:cNvSpPr/>
      </xdr:nvSpPr>
      <xdr:spPr>
        <a:xfrm>
          <a:off x="13293725" y="564453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85763</xdr:rowOff>
    </xdr:from>
    <xdr:ext cx="469744" cy="259045"/>
    <xdr:sp macro="" textlink="">
      <xdr:nvSpPr>
        <xdr:cNvPr id="152" name="債務償還比率該当値テキスト">
          <a:extLst>
            <a:ext uri="{FF2B5EF4-FFF2-40B4-BE49-F238E27FC236}">
              <a16:creationId xmlns:a16="http://schemas.microsoft.com/office/drawing/2014/main" id="{28F3F828-C4CF-41CD-ADC1-557B0402CDB7}"/>
            </a:ext>
          </a:extLst>
        </xdr:cNvPr>
        <xdr:cNvSpPr txBox="1"/>
      </xdr:nvSpPr>
      <xdr:spPr>
        <a:xfrm>
          <a:off x="13376275" y="5502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161410</xdr:rowOff>
    </xdr:from>
    <xdr:to>
      <xdr:col>72</xdr:col>
      <xdr:colOff>123825</xdr:colOff>
      <xdr:row>29</xdr:row>
      <xdr:rowOff>91560</xdr:rowOff>
    </xdr:to>
    <xdr:sp macro="" textlink="">
      <xdr:nvSpPr>
        <xdr:cNvPr id="153" name="楕円 152">
          <a:extLst>
            <a:ext uri="{FF2B5EF4-FFF2-40B4-BE49-F238E27FC236}">
              <a16:creationId xmlns:a16="http://schemas.microsoft.com/office/drawing/2014/main" id="{225F21DF-B4D7-48EC-926A-D61016C6EB76}"/>
            </a:ext>
          </a:extLst>
        </xdr:cNvPr>
        <xdr:cNvSpPr/>
      </xdr:nvSpPr>
      <xdr:spPr>
        <a:xfrm>
          <a:off x="12639675" y="5577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40760</xdr:rowOff>
    </xdr:from>
    <xdr:to>
      <xdr:col>76</xdr:col>
      <xdr:colOff>22225</xdr:colOff>
      <xdr:row>29</xdr:row>
      <xdr:rowOff>113686</xdr:rowOff>
    </xdr:to>
    <xdr:cxnSp macro="">
      <xdr:nvCxnSpPr>
        <xdr:cNvPr id="154" name="直線コネクタ 153">
          <a:extLst>
            <a:ext uri="{FF2B5EF4-FFF2-40B4-BE49-F238E27FC236}">
              <a16:creationId xmlns:a16="http://schemas.microsoft.com/office/drawing/2014/main" id="{FC069C02-C540-4563-A491-8A830AA851B1}"/>
            </a:ext>
          </a:extLst>
        </xdr:cNvPr>
        <xdr:cNvCxnSpPr/>
      </xdr:nvCxnSpPr>
      <xdr:spPr>
        <a:xfrm>
          <a:off x="12690475" y="5622410"/>
          <a:ext cx="635000" cy="72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126266</xdr:rowOff>
    </xdr:from>
    <xdr:to>
      <xdr:col>68</xdr:col>
      <xdr:colOff>123825</xdr:colOff>
      <xdr:row>29</xdr:row>
      <xdr:rowOff>56416</xdr:rowOff>
    </xdr:to>
    <xdr:sp macro="" textlink="">
      <xdr:nvSpPr>
        <xdr:cNvPr id="155" name="楕円 154">
          <a:extLst>
            <a:ext uri="{FF2B5EF4-FFF2-40B4-BE49-F238E27FC236}">
              <a16:creationId xmlns:a16="http://schemas.microsoft.com/office/drawing/2014/main" id="{41F769B8-2006-4F0A-B9FE-F779D7CED7BE}"/>
            </a:ext>
          </a:extLst>
        </xdr:cNvPr>
        <xdr:cNvSpPr/>
      </xdr:nvSpPr>
      <xdr:spPr>
        <a:xfrm>
          <a:off x="11953875" y="554281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5616</xdr:rowOff>
    </xdr:from>
    <xdr:to>
      <xdr:col>72</xdr:col>
      <xdr:colOff>73025</xdr:colOff>
      <xdr:row>29</xdr:row>
      <xdr:rowOff>40760</xdr:rowOff>
    </xdr:to>
    <xdr:cxnSp macro="">
      <xdr:nvCxnSpPr>
        <xdr:cNvPr id="156" name="直線コネクタ 155">
          <a:extLst>
            <a:ext uri="{FF2B5EF4-FFF2-40B4-BE49-F238E27FC236}">
              <a16:creationId xmlns:a16="http://schemas.microsoft.com/office/drawing/2014/main" id="{7413A6D1-1B64-47E6-A699-8348878C75E0}"/>
            </a:ext>
          </a:extLst>
        </xdr:cNvPr>
        <xdr:cNvCxnSpPr/>
      </xdr:nvCxnSpPr>
      <xdr:spPr>
        <a:xfrm>
          <a:off x="12004675" y="5587266"/>
          <a:ext cx="685800" cy="35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77089</xdr:rowOff>
    </xdr:from>
    <xdr:to>
      <xdr:col>64</xdr:col>
      <xdr:colOff>123825</xdr:colOff>
      <xdr:row>29</xdr:row>
      <xdr:rowOff>7239</xdr:rowOff>
    </xdr:to>
    <xdr:sp macro="" textlink="">
      <xdr:nvSpPr>
        <xdr:cNvPr id="157" name="楕円 156">
          <a:extLst>
            <a:ext uri="{FF2B5EF4-FFF2-40B4-BE49-F238E27FC236}">
              <a16:creationId xmlns:a16="http://schemas.microsoft.com/office/drawing/2014/main" id="{8C446271-17A1-4D8D-AAC1-59FF5DEAB473}"/>
            </a:ext>
          </a:extLst>
        </xdr:cNvPr>
        <xdr:cNvSpPr/>
      </xdr:nvSpPr>
      <xdr:spPr>
        <a:xfrm>
          <a:off x="11268075" y="549363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127889</xdr:rowOff>
    </xdr:from>
    <xdr:to>
      <xdr:col>68</xdr:col>
      <xdr:colOff>73025</xdr:colOff>
      <xdr:row>29</xdr:row>
      <xdr:rowOff>5616</xdr:rowOff>
    </xdr:to>
    <xdr:cxnSp macro="">
      <xdr:nvCxnSpPr>
        <xdr:cNvPr id="158" name="直線コネクタ 157">
          <a:extLst>
            <a:ext uri="{FF2B5EF4-FFF2-40B4-BE49-F238E27FC236}">
              <a16:creationId xmlns:a16="http://schemas.microsoft.com/office/drawing/2014/main" id="{872A910C-A8C6-438C-B82E-F61AE558201E}"/>
            </a:ext>
          </a:extLst>
        </xdr:cNvPr>
        <xdr:cNvCxnSpPr/>
      </xdr:nvCxnSpPr>
      <xdr:spPr>
        <a:xfrm>
          <a:off x="11318875" y="5544439"/>
          <a:ext cx="685800" cy="42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14908</xdr:rowOff>
    </xdr:from>
    <xdr:to>
      <xdr:col>60</xdr:col>
      <xdr:colOff>123825</xdr:colOff>
      <xdr:row>29</xdr:row>
      <xdr:rowOff>116508</xdr:rowOff>
    </xdr:to>
    <xdr:sp macro="" textlink="">
      <xdr:nvSpPr>
        <xdr:cNvPr id="159" name="楕円 158">
          <a:extLst>
            <a:ext uri="{FF2B5EF4-FFF2-40B4-BE49-F238E27FC236}">
              <a16:creationId xmlns:a16="http://schemas.microsoft.com/office/drawing/2014/main" id="{B7D79DB1-7691-40BA-B89B-3CF21146C4DB}"/>
            </a:ext>
          </a:extLst>
        </xdr:cNvPr>
        <xdr:cNvSpPr/>
      </xdr:nvSpPr>
      <xdr:spPr>
        <a:xfrm>
          <a:off x="10582275" y="559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127889</xdr:rowOff>
    </xdr:from>
    <xdr:to>
      <xdr:col>64</xdr:col>
      <xdr:colOff>73025</xdr:colOff>
      <xdr:row>29</xdr:row>
      <xdr:rowOff>65708</xdr:rowOff>
    </xdr:to>
    <xdr:cxnSp macro="">
      <xdr:nvCxnSpPr>
        <xdr:cNvPr id="160" name="直線コネクタ 159">
          <a:extLst>
            <a:ext uri="{FF2B5EF4-FFF2-40B4-BE49-F238E27FC236}">
              <a16:creationId xmlns:a16="http://schemas.microsoft.com/office/drawing/2014/main" id="{1CB7F94A-898A-4BD5-B4AF-9A8750D1340E}"/>
            </a:ext>
          </a:extLst>
        </xdr:cNvPr>
        <xdr:cNvCxnSpPr/>
      </xdr:nvCxnSpPr>
      <xdr:spPr>
        <a:xfrm flipV="1">
          <a:off x="10633075" y="5544439"/>
          <a:ext cx="685800" cy="10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83957</xdr:rowOff>
    </xdr:from>
    <xdr:ext cx="469744" cy="259045"/>
    <xdr:sp macro="" textlink="">
      <xdr:nvSpPr>
        <xdr:cNvPr id="161" name="n_1aveValue債務償還比率">
          <a:extLst>
            <a:ext uri="{FF2B5EF4-FFF2-40B4-BE49-F238E27FC236}">
              <a16:creationId xmlns:a16="http://schemas.microsoft.com/office/drawing/2014/main" id="{7C73A937-7D44-4D10-A1D8-A6C89C66675E}"/>
            </a:ext>
          </a:extLst>
        </xdr:cNvPr>
        <xdr:cNvSpPr txBox="1"/>
      </xdr:nvSpPr>
      <xdr:spPr>
        <a:xfrm>
          <a:off x="12461952" y="58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76880</xdr:rowOff>
    </xdr:from>
    <xdr:ext cx="469744" cy="259045"/>
    <xdr:sp macro="" textlink="">
      <xdr:nvSpPr>
        <xdr:cNvPr id="162" name="n_2aveValue債務償還比率">
          <a:extLst>
            <a:ext uri="{FF2B5EF4-FFF2-40B4-BE49-F238E27FC236}">
              <a16:creationId xmlns:a16="http://schemas.microsoft.com/office/drawing/2014/main" id="{9DC3E868-2CB6-48A7-8021-8ADB7D4473E3}"/>
            </a:ext>
          </a:extLst>
        </xdr:cNvPr>
        <xdr:cNvSpPr txBox="1"/>
      </xdr:nvSpPr>
      <xdr:spPr>
        <a:xfrm>
          <a:off x="11788852" y="5823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30942</xdr:rowOff>
    </xdr:from>
    <xdr:ext cx="469744" cy="259045"/>
    <xdr:sp macro="" textlink="">
      <xdr:nvSpPr>
        <xdr:cNvPr id="163" name="n_3aveValue債務償還比率">
          <a:extLst>
            <a:ext uri="{FF2B5EF4-FFF2-40B4-BE49-F238E27FC236}">
              <a16:creationId xmlns:a16="http://schemas.microsoft.com/office/drawing/2014/main" id="{890BEE2C-700E-4B16-B4D1-0F80D9FE88AE}"/>
            </a:ext>
          </a:extLst>
        </xdr:cNvPr>
        <xdr:cNvSpPr txBox="1"/>
      </xdr:nvSpPr>
      <xdr:spPr>
        <a:xfrm>
          <a:off x="11103052" y="577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37009</xdr:rowOff>
    </xdr:from>
    <xdr:ext cx="469744" cy="259045"/>
    <xdr:sp macro="" textlink="">
      <xdr:nvSpPr>
        <xdr:cNvPr id="164" name="n_4aveValue債務償還比率">
          <a:extLst>
            <a:ext uri="{FF2B5EF4-FFF2-40B4-BE49-F238E27FC236}">
              <a16:creationId xmlns:a16="http://schemas.microsoft.com/office/drawing/2014/main" id="{BED72576-9DE9-4930-89C8-D0C2013C4865}"/>
            </a:ext>
          </a:extLst>
        </xdr:cNvPr>
        <xdr:cNvSpPr txBox="1"/>
      </xdr:nvSpPr>
      <xdr:spPr>
        <a:xfrm>
          <a:off x="10417252" y="594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108087</xdr:rowOff>
    </xdr:from>
    <xdr:ext cx="469744" cy="259045"/>
    <xdr:sp macro="" textlink="">
      <xdr:nvSpPr>
        <xdr:cNvPr id="165" name="n_1mainValue債務償還比率">
          <a:extLst>
            <a:ext uri="{FF2B5EF4-FFF2-40B4-BE49-F238E27FC236}">
              <a16:creationId xmlns:a16="http://schemas.microsoft.com/office/drawing/2014/main" id="{ED6A8AB3-17C1-474E-B7F3-DDE8BDD0F9FB}"/>
            </a:ext>
          </a:extLst>
        </xdr:cNvPr>
        <xdr:cNvSpPr txBox="1"/>
      </xdr:nvSpPr>
      <xdr:spPr>
        <a:xfrm>
          <a:off x="12461952" y="5359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72943</xdr:rowOff>
    </xdr:from>
    <xdr:ext cx="469744" cy="259045"/>
    <xdr:sp macro="" textlink="">
      <xdr:nvSpPr>
        <xdr:cNvPr id="166" name="n_2mainValue債務償還比率">
          <a:extLst>
            <a:ext uri="{FF2B5EF4-FFF2-40B4-BE49-F238E27FC236}">
              <a16:creationId xmlns:a16="http://schemas.microsoft.com/office/drawing/2014/main" id="{27AC541F-DE65-40E0-AB41-011C125D2D67}"/>
            </a:ext>
          </a:extLst>
        </xdr:cNvPr>
        <xdr:cNvSpPr txBox="1"/>
      </xdr:nvSpPr>
      <xdr:spPr>
        <a:xfrm>
          <a:off x="11788852" y="5324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23766</xdr:rowOff>
    </xdr:from>
    <xdr:ext cx="469744" cy="259045"/>
    <xdr:sp macro="" textlink="">
      <xdr:nvSpPr>
        <xdr:cNvPr id="167" name="n_3mainValue債務償還比率">
          <a:extLst>
            <a:ext uri="{FF2B5EF4-FFF2-40B4-BE49-F238E27FC236}">
              <a16:creationId xmlns:a16="http://schemas.microsoft.com/office/drawing/2014/main" id="{A1C0C988-5649-4812-B62B-DD9E27BD0BBB}"/>
            </a:ext>
          </a:extLst>
        </xdr:cNvPr>
        <xdr:cNvSpPr txBox="1"/>
      </xdr:nvSpPr>
      <xdr:spPr>
        <a:xfrm>
          <a:off x="11103052" y="5275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133035</xdr:rowOff>
    </xdr:from>
    <xdr:ext cx="469744" cy="259045"/>
    <xdr:sp macro="" textlink="">
      <xdr:nvSpPr>
        <xdr:cNvPr id="168" name="n_4mainValue債務償還比率">
          <a:extLst>
            <a:ext uri="{FF2B5EF4-FFF2-40B4-BE49-F238E27FC236}">
              <a16:creationId xmlns:a16="http://schemas.microsoft.com/office/drawing/2014/main" id="{A6431798-D73B-49A5-9B01-5DD47247EF68}"/>
            </a:ext>
          </a:extLst>
        </xdr:cNvPr>
        <xdr:cNvSpPr txBox="1"/>
      </xdr:nvSpPr>
      <xdr:spPr>
        <a:xfrm>
          <a:off x="10417252" y="5384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C6D342B4-3DF3-4739-A106-FBB4240BB9E1}"/>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432D16A7-415D-4342-A3CD-EEE32D9EDC6E}"/>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5DC1F1A5-9530-466E-9A35-616A5F30D085}"/>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1D9DF2F9-107F-406D-B8FF-8F82023C64BD}"/>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8382199C-487E-43CD-9E72-9E54FEB4AB9E}"/>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A657FFDE-EB3D-4D8E-9C63-6C7091230FCC}"/>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9723F0E-F0C2-4155-A50C-252DE1940B50}"/>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AE62CFC-D2DF-470E-B950-5714847899C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250A1F-8331-447C-853C-CAA757616A5F}"/>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526DED7-6561-4D40-8081-EA66CD323FD4}"/>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愛知県愛西市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884CBF3-D554-4019-83A3-BA591C565DF6}"/>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7C3FEAE-D5EA-44A8-818C-4A6BF05FA03C}"/>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C9A65A4-9F0E-4FAC-B066-5FD66CA4F61F}"/>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EC9F17D-BF6D-4BE2-ACDD-4CB23A159080}"/>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9111E1A-F66A-4405-AB62-26685EA3D827}"/>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EC138CE-5B95-4206-A91D-538C41F2497D}"/>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60,457
58,895
66.68
30,023,392
28,848,799
1,138,155
15,882,450
16,290,926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071C94F-CC00-4D9E-AC30-464BF599C24F}"/>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24DC8DD-9E91-4FB1-9769-40D92792B866}"/>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6061C73-A0F8-43FD-AD93-87BB91AC905F}"/>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31CF6D-A6DD-4957-A648-DD6A773C0339}"/>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421D7161-FB12-467D-A319-B7DADA645075}"/>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52CFC51-123B-44BB-8FF9-542706667FA7}"/>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E04AF4D-97D6-45FF-9986-A2657387DDF8}"/>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36983A1-2488-47FD-BD0A-2321DD9C5C50}"/>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69B39C8-82AA-497B-9B04-F6675708C96A}"/>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733B035-A475-475B-8A9C-B25849BE4421}"/>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57AC655-4CC2-456D-918C-1A625F2D74B1}"/>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27A05A8B-AA10-4774-BD12-99DF7590C110}"/>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B31B1E7-5A2C-4CCC-98A9-216D2357ABBC}"/>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8F0DCD-DC5D-43BA-8436-BF58FBAA2115}"/>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7F4A828-CA9C-4754-BBD9-23C8DA84128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11ECB4E-7355-49CF-B523-7D26E457C509}"/>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984BEA2-FE16-4DBE-ABD0-7D88DBB2F28F}"/>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E06B3AF-8864-4BA4-9181-A703ECDF22B8}"/>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C2154C9-E9E7-43A2-9561-72D54B747A71}"/>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D7A09CE-09E5-497D-8DF6-5D910763B4A9}"/>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7A426EB-2F62-4F2A-AB51-2D3D4E62AACD}"/>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71D811-6D53-4D8F-8C4E-3E29690C0294}"/>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E1937D-A519-4D9E-A5C5-D8360EA015B5}"/>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F2E1580-0BE4-45E0-A128-C6F69D8285D8}"/>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F8CE847-1BA0-493F-9CE3-28D338B7B0BC}"/>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FEBDD6D-BFE5-4CFD-932B-766D31C8C3FF}"/>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663D227-838E-4F86-91E9-84DCDABF827B}"/>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3CEC948-19F6-494B-AD7E-779ADA84B24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C7A0D46-074A-4A5F-BE6D-EFB6D326C348}"/>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927363E-B78A-41BA-A30E-ED329155DD94}"/>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B7DB033-808A-4237-9816-03808CF8514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D194D35-5FE0-4248-893E-11528B6C64E7}"/>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AAE02BBB-B662-4855-BD77-5A79C88494D2}"/>
            </a:ext>
          </a:extLst>
        </xdr:cNvPr>
        <xdr:cNvCxnSpPr/>
      </xdr:nvCxnSpPr>
      <xdr:spPr>
        <a:xfrm>
          <a:off x="6858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F46F499B-3209-4166-8173-77A314AD97B1}"/>
            </a:ext>
          </a:extLst>
        </xdr:cNvPr>
        <xdr:cNvSpPr txBox="1"/>
      </xdr:nvSpPr>
      <xdr:spPr>
        <a:xfrm>
          <a:off x="2757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D0552065-3EA9-4A33-A229-897550DCA68A}"/>
            </a:ext>
          </a:extLst>
        </xdr:cNvPr>
        <xdr:cNvCxnSpPr/>
      </xdr:nvCxnSpPr>
      <xdr:spPr>
        <a:xfrm>
          <a:off x="6858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4025D7AC-AC59-479F-B517-61FBEEB672B7}"/>
            </a:ext>
          </a:extLst>
        </xdr:cNvPr>
        <xdr:cNvSpPr txBox="1"/>
      </xdr:nvSpPr>
      <xdr:spPr>
        <a:xfrm>
          <a:off x="3398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C77AB471-2FBC-4F1B-87D1-6B7B8487E04D}"/>
            </a:ext>
          </a:extLst>
        </xdr:cNvPr>
        <xdr:cNvCxnSpPr/>
      </xdr:nvCxnSpPr>
      <xdr:spPr>
        <a:xfrm>
          <a:off x="6858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1FDD0321-18E6-4CBF-904A-ABFE017C88C2}"/>
            </a:ext>
          </a:extLst>
        </xdr:cNvPr>
        <xdr:cNvSpPr txBox="1"/>
      </xdr:nvSpPr>
      <xdr:spPr>
        <a:xfrm>
          <a:off x="3398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D6BC3AC8-278C-44AF-BD0C-983F5A2381F0}"/>
            </a:ext>
          </a:extLst>
        </xdr:cNvPr>
        <xdr:cNvCxnSpPr/>
      </xdr:nvCxnSpPr>
      <xdr:spPr>
        <a:xfrm>
          <a:off x="6858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B6B1F0C8-D757-4C03-9A66-570E49C71DCF}"/>
            </a:ext>
          </a:extLst>
        </xdr:cNvPr>
        <xdr:cNvSpPr txBox="1"/>
      </xdr:nvSpPr>
      <xdr:spPr>
        <a:xfrm>
          <a:off x="3398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702C46A8-1F7C-4939-8F1C-A5F10A6ACE06}"/>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8512F74-9C6D-4BE8-91E6-7554CA39C518}"/>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8A9E1BFF-C360-46EB-A597-290AE351EAE2}"/>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D963ABF5-45FA-47B4-88E2-C52AE3CC5D2A}"/>
            </a:ext>
          </a:extLst>
        </xdr:cNvPr>
        <xdr:cNvCxnSpPr/>
      </xdr:nvCxnSpPr>
      <xdr:spPr>
        <a:xfrm flipV="1">
          <a:off x="4177665" y="5553710"/>
          <a:ext cx="0" cy="1125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7A751310-6D4C-4409-83D7-3D968EF8D09D}"/>
            </a:ext>
          </a:extLst>
        </xdr:cNvPr>
        <xdr:cNvSpPr txBox="1"/>
      </xdr:nvSpPr>
      <xdr:spPr>
        <a:xfrm>
          <a:off x="4216400"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7E25BD8E-DBE5-4CEF-BCBC-5326E24F7089}"/>
            </a:ext>
          </a:extLst>
        </xdr:cNvPr>
        <xdr:cNvCxnSpPr/>
      </xdr:nvCxnSpPr>
      <xdr:spPr>
        <a:xfrm>
          <a:off x="4108450" y="6679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340F015D-B222-423E-9F0C-244B894FB02A}"/>
            </a:ext>
          </a:extLst>
        </xdr:cNvPr>
        <xdr:cNvSpPr txBox="1"/>
      </xdr:nvSpPr>
      <xdr:spPr>
        <a:xfrm>
          <a:off x="4216400" y="5335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1657D196-70A9-4FEF-855A-B0369019F7A6}"/>
            </a:ext>
          </a:extLst>
        </xdr:cNvPr>
        <xdr:cNvCxnSpPr/>
      </xdr:nvCxnSpPr>
      <xdr:spPr>
        <a:xfrm>
          <a:off x="4108450" y="555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61993</xdr:rowOff>
    </xdr:from>
    <xdr:ext cx="405111" cy="259045"/>
    <xdr:sp macro="" textlink="">
      <xdr:nvSpPr>
        <xdr:cNvPr id="60" name="【道路】&#10;有形固定資産減価償却率平均値テキスト">
          <a:extLst>
            <a:ext uri="{FF2B5EF4-FFF2-40B4-BE49-F238E27FC236}">
              <a16:creationId xmlns:a16="http://schemas.microsoft.com/office/drawing/2014/main" id="{53AC2191-46E1-46E7-8EF0-AE8EA4E08EC9}"/>
            </a:ext>
          </a:extLst>
        </xdr:cNvPr>
        <xdr:cNvSpPr txBox="1"/>
      </xdr:nvSpPr>
      <xdr:spPr>
        <a:xfrm>
          <a:off x="4216400" y="6011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F35115A3-47CF-4C3A-810B-2C44AC562662}"/>
            </a:ext>
          </a:extLst>
        </xdr:cNvPr>
        <xdr:cNvSpPr/>
      </xdr:nvSpPr>
      <xdr:spPr>
        <a:xfrm>
          <a:off x="4127500" y="615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A5ED1382-15E3-49A9-B76D-5296318D87AC}"/>
            </a:ext>
          </a:extLst>
        </xdr:cNvPr>
        <xdr:cNvSpPr/>
      </xdr:nvSpPr>
      <xdr:spPr>
        <a:xfrm>
          <a:off x="3384550" y="611708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EF02FE6A-349A-43D9-8A63-4B0C91EEDD9B}"/>
            </a:ext>
          </a:extLst>
        </xdr:cNvPr>
        <xdr:cNvSpPr/>
      </xdr:nvSpPr>
      <xdr:spPr>
        <a:xfrm>
          <a:off x="2571750" y="60736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B9F56A06-E3EA-4AD8-9F92-E8A8310E23B3}"/>
            </a:ext>
          </a:extLst>
        </xdr:cNvPr>
        <xdr:cNvSpPr/>
      </xdr:nvSpPr>
      <xdr:spPr>
        <a:xfrm>
          <a:off x="1778000" y="60393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107696</xdr:rowOff>
    </xdr:from>
    <xdr:to>
      <xdr:col>6</xdr:col>
      <xdr:colOff>38100</xdr:colOff>
      <xdr:row>37</xdr:row>
      <xdr:rowOff>37846</xdr:rowOff>
    </xdr:to>
    <xdr:sp macro="" textlink="">
      <xdr:nvSpPr>
        <xdr:cNvPr id="65" name="フローチャート: 判断 64">
          <a:extLst>
            <a:ext uri="{FF2B5EF4-FFF2-40B4-BE49-F238E27FC236}">
              <a16:creationId xmlns:a16="http://schemas.microsoft.com/office/drawing/2014/main" id="{00997886-7F68-4337-9112-A54BA02C588E}"/>
            </a:ext>
          </a:extLst>
        </xdr:cNvPr>
        <xdr:cNvSpPr/>
      </xdr:nvSpPr>
      <xdr:spPr>
        <a:xfrm>
          <a:off x="984250" y="605764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BC61E1F-2A34-4F4D-A7B1-C22FCBA52783}"/>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D366C9AE-36D8-4B3E-8ADD-D5905FF5D432}"/>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17B0AB5-F97A-4A33-BA0F-E96C50C30F9E}"/>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23B9B989-81F5-4BBD-8421-99E5F36E9926}"/>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BC7B7DB-E8A1-4316-B6E0-0E1956519083}"/>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29972</xdr:rowOff>
    </xdr:from>
    <xdr:to>
      <xdr:col>24</xdr:col>
      <xdr:colOff>114300</xdr:colOff>
      <xdr:row>39</xdr:row>
      <xdr:rowOff>131572</xdr:rowOff>
    </xdr:to>
    <xdr:sp macro="" textlink="">
      <xdr:nvSpPr>
        <xdr:cNvPr id="71" name="楕円 70">
          <a:extLst>
            <a:ext uri="{FF2B5EF4-FFF2-40B4-BE49-F238E27FC236}">
              <a16:creationId xmlns:a16="http://schemas.microsoft.com/office/drawing/2014/main" id="{E197F89F-7BC6-4B1D-A93B-8D444D553677}"/>
            </a:ext>
          </a:extLst>
        </xdr:cNvPr>
        <xdr:cNvSpPr/>
      </xdr:nvSpPr>
      <xdr:spPr>
        <a:xfrm>
          <a:off x="4127500" y="6475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8399</xdr:rowOff>
    </xdr:from>
    <xdr:ext cx="405111" cy="259045"/>
    <xdr:sp macro="" textlink="">
      <xdr:nvSpPr>
        <xdr:cNvPr id="72" name="【道路】&#10;有形固定資産減価償却率該当値テキスト">
          <a:extLst>
            <a:ext uri="{FF2B5EF4-FFF2-40B4-BE49-F238E27FC236}">
              <a16:creationId xmlns:a16="http://schemas.microsoft.com/office/drawing/2014/main" id="{0EEAD01F-FAE2-4274-83D4-58608656BDA8}"/>
            </a:ext>
          </a:extLst>
        </xdr:cNvPr>
        <xdr:cNvSpPr txBox="1"/>
      </xdr:nvSpPr>
      <xdr:spPr>
        <a:xfrm>
          <a:off x="4216400" y="6453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254</xdr:rowOff>
    </xdr:from>
    <xdr:to>
      <xdr:col>20</xdr:col>
      <xdr:colOff>38100</xdr:colOff>
      <xdr:row>39</xdr:row>
      <xdr:rowOff>101854</xdr:rowOff>
    </xdr:to>
    <xdr:sp macro="" textlink="">
      <xdr:nvSpPr>
        <xdr:cNvPr id="73" name="楕円 72">
          <a:extLst>
            <a:ext uri="{FF2B5EF4-FFF2-40B4-BE49-F238E27FC236}">
              <a16:creationId xmlns:a16="http://schemas.microsoft.com/office/drawing/2014/main" id="{DAD5131B-E916-44A8-8416-52A8FD3BB4CB}"/>
            </a:ext>
          </a:extLst>
        </xdr:cNvPr>
        <xdr:cNvSpPr/>
      </xdr:nvSpPr>
      <xdr:spPr>
        <a:xfrm>
          <a:off x="3384550" y="64455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51054</xdr:rowOff>
    </xdr:from>
    <xdr:to>
      <xdr:col>24</xdr:col>
      <xdr:colOff>63500</xdr:colOff>
      <xdr:row>39</xdr:row>
      <xdr:rowOff>80772</xdr:rowOff>
    </xdr:to>
    <xdr:cxnSp macro="">
      <xdr:nvCxnSpPr>
        <xdr:cNvPr id="74" name="直線コネクタ 73">
          <a:extLst>
            <a:ext uri="{FF2B5EF4-FFF2-40B4-BE49-F238E27FC236}">
              <a16:creationId xmlns:a16="http://schemas.microsoft.com/office/drawing/2014/main" id="{B8B6243D-6A24-49BF-AFAD-7AD35B966C54}"/>
            </a:ext>
          </a:extLst>
        </xdr:cNvPr>
        <xdr:cNvCxnSpPr/>
      </xdr:nvCxnSpPr>
      <xdr:spPr>
        <a:xfrm>
          <a:off x="3429000" y="6496304"/>
          <a:ext cx="7493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141986</xdr:rowOff>
    </xdr:from>
    <xdr:to>
      <xdr:col>15</xdr:col>
      <xdr:colOff>101600</xdr:colOff>
      <xdr:row>39</xdr:row>
      <xdr:rowOff>72136</xdr:rowOff>
    </xdr:to>
    <xdr:sp macro="" textlink="">
      <xdr:nvSpPr>
        <xdr:cNvPr id="75" name="楕円 74">
          <a:extLst>
            <a:ext uri="{FF2B5EF4-FFF2-40B4-BE49-F238E27FC236}">
              <a16:creationId xmlns:a16="http://schemas.microsoft.com/office/drawing/2014/main" id="{321535C8-D39E-47AA-95BC-401324B80E65}"/>
            </a:ext>
          </a:extLst>
        </xdr:cNvPr>
        <xdr:cNvSpPr/>
      </xdr:nvSpPr>
      <xdr:spPr>
        <a:xfrm>
          <a:off x="2571750" y="64221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21336</xdr:rowOff>
    </xdr:from>
    <xdr:to>
      <xdr:col>19</xdr:col>
      <xdr:colOff>177800</xdr:colOff>
      <xdr:row>39</xdr:row>
      <xdr:rowOff>51054</xdr:rowOff>
    </xdr:to>
    <xdr:cxnSp macro="">
      <xdr:nvCxnSpPr>
        <xdr:cNvPr id="76" name="直線コネクタ 75">
          <a:extLst>
            <a:ext uri="{FF2B5EF4-FFF2-40B4-BE49-F238E27FC236}">
              <a16:creationId xmlns:a16="http://schemas.microsoft.com/office/drawing/2014/main" id="{8EB0719F-9745-4ACC-BB6B-4DF82ED9FCB3}"/>
            </a:ext>
          </a:extLst>
        </xdr:cNvPr>
        <xdr:cNvCxnSpPr/>
      </xdr:nvCxnSpPr>
      <xdr:spPr>
        <a:xfrm>
          <a:off x="2622550" y="6466586"/>
          <a:ext cx="80645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112268</xdr:rowOff>
    </xdr:from>
    <xdr:to>
      <xdr:col>10</xdr:col>
      <xdr:colOff>165100</xdr:colOff>
      <xdr:row>39</xdr:row>
      <xdr:rowOff>42418</xdr:rowOff>
    </xdr:to>
    <xdr:sp macro="" textlink="">
      <xdr:nvSpPr>
        <xdr:cNvPr id="77" name="楕円 76">
          <a:extLst>
            <a:ext uri="{FF2B5EF4-FFF2-40B4-BE49-F238E27FC236}">
              <a16:creationId xmlns:a16="http://schemas.microsoft.com/office/drawing/2014/main" id="{807E3C61-8CBB-404B-BC2D-C2619D5836DD}"/>
            </a:ext>
          </a:extLst>
        </xdr:cNvPr>
        <xdr:cNvSpPr/>
      </xdr:nvSpPr>
      <xdr:spPr>
        <a:xfrm>
          <a:off x="1778000" y="639241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163068</xdr:rowOff>
    </xdr:from>
    <xdr:to>
      <xdr:col>15</xdr:col>
      <xdr:colOff>50800</xdr:colOff>
      <xdr:row>39</xdr:row>
      <xdr:rowOff>21336</xdr:rowOff>
    </xdr:to>
    <xdr:cxnSp macro="">
      <xdr:nvCxnSpPr>
        <xdr:cNvPr id="78" name="直線コネクタ 77">
          <a:extLst>
            <a:ext uri="{FF2B5EF4-FFF2-40B4-BE49-F238E27FC236}">
              <a16:creationId xmlns:a16="http://schemas.microsoft.com/office/drawing/2014/main" id="{38B4817B-2BC5-425E-B989-DE68B154588B}"/>
            </a:ext>
          </a:extLst>
        </xdr:cNvPr>
        <xdr:cNvCxnSpPr/>
      </xdr:nvCxnSpPr>
      <xdr:spPr>
        <a:xfrm>
          <a:off x="1828800" y="6443218"/>
          <a:ext cx="793750" cy="23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82550</xdr:rowOff>
    </xdr:from>
    <xdr:to>
      <xdr:col>6</xdr:col>
      <xdr:colOff>38100</xdr:colOff>
      <xdr:row>39</xdr:row>
      <xdr:rowOff>12700</xdr:rowOff>
    </xdr:to>
    <xdr:sp macro="" textlink="">
      <xdr:nvSpPr>
        <xdr:cNvPr id="79" name="楕円 78">
          <a:extLst>
            <a:ext uri="{FF2B5EF4-FFF2-40B4-BE49-F238E27FC236}">
              <a16:creationId xmlns:a16="http://schemas.microsoft.com/office/drawing/2014/main" id="{C296AF5A-0757-4D45-B5D8-4EB543989086}"/>
            </a:ext>
          </a:extLst>
        </xdr:cNvPr>
        <xdr:cNvSpPr/>
      </xdr:nvSpPr>
      <xdr:spPr>
        <a:xfrm>
          <a:off x="984250" y="63627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133350</xdr:rowOff>
    </xdr:from>
    <xdr:to>
      <xdr:col>10</xdr:col>
      <xdr:colOff>114300</xdr:colOff>
      <xdr:row>38</xdr:row>
      <xdr:rowOff>163068</xdr:rowOff>
    </xdr:to>
    <xdr:cxnSp macro="">
      <xdr:nvCxnSpPr>
        <xdr:cNvPr id="80" name="直線コネクタ 79">
          <a:extLst>
            <a:ext uri="{FF2B5EF4-FFF2-40B4-BE49-F238E27FC236}">
              <a16:creationId xmlns:a16="http://schemas.microsoft.com/office/drawing/2014/main" id="{A2F71435-84F6-4F52-8C87-3997B7D91FC7}"/>
            </a:ext>
          </a:extLst>
        </xdr:cNvPr>
        <xdr:cNvCxnSpPr/>
      </xdr:nvCxnSpPr>
      <xdr:spPr>
        <a:xfrm>
          <a:off x="1028700" y="6413500"/>
          <a:ext cx="8001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113809</xdr:rowOff>
    </xdr:from>
    <xdr:ext cx="405111" cy="259045"/>
    <xdr:sp macro="" textlink="">
      <xdr:nvSpPr>
        <xdr:cNvPr id="81" name="n_1aveValue【道路】&#10;有形固定資産減価償却率">
          <a:extLst>
            <a:ext uri="{FF2B5EF4-FFF2-40B4-BE49-F238E27FC236}">
              <a16:creationId xmlns:a16="http://schemas.microsoft.com/office/drawing/2014/main" id="{C72E8854-7FF7-4C02-A047-C6FF2D475BA3}"/>
            </a:ext>
          </a:extLst>
        </xdr:cNvPr>
        <xdr:cNvSpPr txBox="1"/>
      </xdr:nvSpPr>
      <xdr:spPr>
        <a:xfrm>
          <a:off x="3239144" y="589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70375</xdr:rowOff>
    </xdr:from>
    <xdr:ext cx="405111" cy="259045"/>
    <xdr:sp macro="" textlink="">
      <xdr:nvSpPr>
        <xdr:cNvPr id="82" name="n_2aveValue【道路】&#10;有形固定資産減価償却率">
          <a:extLst>
            <a:ext uri="{FF2B5EF4-FFF2-40B4-BE49-F238E27FC236}">
              <a16:creationId xmlns:a16="http://schemas.microsoft.com/office/drawing/2014/main" id="{1E0F3F84-5C77-46AC-9552-E591F332BF87}"/>
            </a:ext>
          </a:extLst>
        </xdr:cNvPr>
        <xdr:cNvSpPr txBox="1"/>
      </xdr:nvSpPr>
      <xdr:spPr>
        <a:xfrm>
          <a:off x="2439044" y="5855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36085</xdr:rowOff>
    </xdr:from>
    <xdr:ext cx="405111" cy="259045"/>
    <xdr:sp macro="" textlink="">
      <xdr:nvSpPr>
        <xdr:cNvPr id="83" name="n_3aveValue【道路】&#10;有形固定資産減価償却率">
          <a:extLst>
            <a:ext uri="{FF2B5EF4-FFF2-40B4-BE49-F238E27FC236}">
              <a16:creationId xmlns:a16="http://schemas.microsoft.com/office/drawing/2014/main" id="{7974AB58-6DB5-4FA6-9DF8-BF9A31DF4254}"/>
            </a:ext>
          </a:extLst>
        </xdr:cNvPr>
        <xdr:cNvSpPr txBox="1"/>
      </xdr:nvSpPr>
      <xdr:spPr>
        <a:xfrm>
          <a:off x="1645294" y="58209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54373</xdr:rowOff>
    </xdr:from>
    <xdr:ext cx="405111" cy="259045"/>
    <xdr:sp macro="" textlink="">
      <xdr:nvSpPr>
        <xdr:cNvPr id="84" name="n_4aveValue【道路】&#10;有形固定資産減価償却率">
          <a:extLst>
            <a:ext uri="{FF2B5EF4-FFF2-40B4-BE49-F238E27FC236}">
              <a16:creationId xmlns:a16="http://schemas.microsoft.com/office/drawing/2014/main" id="{78E4731D-A789-412E-AF29-EBDF3FBEBF1D}"/>
            </a:ext>
          </a:extLst>
        </xdr:cNvPr>
        <xdr:cNvSpPr txBox="1"/>
      </xdr:nvSpPr>
      <xdr:spPr>
        <a:xfrm>
          <a:off x="851544" y="5839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92981</xdr:rowOff>
    </xdr:from>
    <xdr:ext cx="405111" cy="259045"/>
    <xdr:sp macro="" textlink="">
      <xdr:nvSpPr>
        <xdr:cNvPr id="85" name="n_1mainValue【道路】&#10;有形固定資産減価償却率">
          <a:extLst>
            <a:ext uri="{FF2B5EF4-FFF2-40B4-BE49-F238E27FC236}">
              <a16:creationId xmlns:a16="http://schemas.microsoft.com/office/drawing/2014/main" id="{62488179-9D77-48C8-B57D-7C3B02C482FB}"/>
            </a:ext>
          </a:extLst>
        </xdr:cNvPr>
        <xdr:cNvSpPr txBox="1"/>
      </xdr:nvSpPr>
      <xdr:spPr>
        <a:xfrm>
          <a:off x="3239144" y="6538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63263</xdr:rowOff>
    </xdr:from>
    <xdr:ext cx="405111" cy="259045"/>
    <xdr:sp macro="" textlink="">
      <xdr:nvSpPr>
        <xdr:cNvPr id="86" name="n_2mainValue【道路】&#10;有形固定資産減価償却率">
          <a:extLst>
            <a:ext uri="{FF2B5EF4-FFF2-40B4-BE49-F238E27FC236}">
              <a16:creationId xmlns:a16="http://schemas.microsoft.com/office/drawing/2014/main" id="{A5EA093A-2FB9-4C86-ACEA-1A5618936E4C}"/>
            </a:ext>
          </a:extLst>
        </xdr:cNvPr>
        <xdr:cNvSpPr txBox="1"/>
      </xdr:nvSpPr>
      <xdr:spPr>
        <a:xfrm>
          <a:off x="2439044" y="6508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33545</xdr:rowOff>
    </xdr:from>
    <xdr:ext cx="405111" cy="259045"/>
    <xdr:sp macro="" textlink="">
      <xdr:nvSpPr>
        <xdr:cNvPr id="87" name="n_3mainValue【道路】&#10;有形固定資産減価償却率">
          <a:extLst>
            <a:ext uri="{FF2B5EF4-FFF2-40B4-BE49-F238E27FC236}">
              <a16:creationId xmlns:a16="http://schemas.microsoft.com/office/drawing/2014/main" id="{77BDCB29-1D60-4331-86E9-55164CD82ACE}"/>
            </a:ext>
          </a:extLst>
        </xdr:cNvPr>
        <xdr:cNvSpPr txBox="1"/>
      </xdr:nvSpPr>
      <xdr:spPr>
        <a:xfrm>
          <a:off x="1645294" y="6478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3827</xdr:rowOff>
    </xdr:from>
    <xdr:ext cx="405111" cy="259045"/>
    <xdr:sp macro="" textlink="">
      <xdr:nvSpPr>
        <xdr:cNvPr id="88" name="n_4mainValue【道路】&#10;有形固定資産減価償却率">
          <a:extLst>
            <a:ext uri="{FF2B5EF4-FFF2-40B4-BE49-F238E27FC236}">
              <a16:creationId xmlns:a16="http://schemas.microsoft.com/office/drawing/2014/main" id="{9582463A-BD1E-4F7F-8945-A06A70B7EE78}"/>
            </a:ext>
          </a:extLst>
        </xdr:cNvPr>
        <xdr:cNvSpPr txBox="1"/>
      </xdr:nvSpPr>
      <xdr:spPr>
        <a:xfrm>
          <a:off x="851544" y="6449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503B992-384D-481B-8E76-9FBE167C15CE}"/>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742DF25-DC00-41A8-B3B3-F28F3F7FAA9F}"/>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768CE348-DEA4-4AE2-9C28-24E112D13E14}"/>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6E938DD-B4E2-4CEC-B5AA-BC876169CCD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A5F9EE27-F521-4046-8E79-F9A1D7C876E6}"/>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A23216F-5271-4D50-B348-28F03E8BF021}"/>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0922449-4128-47A9-8455-D41E075CEFAD}"/>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9F5FEDC-98AD-42D6-8ED5-42E41369C247}"/>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B6573DF4-62AC-4310-B24E-987413B0FF12}"/>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39032D95-5552-4A19-A933-E0A964253403}"/>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9A2AA686-6DBD-4B4A-AAA8-04439ACAFC65}"/>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9D5992B6-3E76-4646-9DC0-D898BBA9BB85}"/>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75E77850-47C5-48E4-BEDF-9683E1E3AE5D}"/>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52821B84-C56B-4AB2-9306-E187630354CF}"/>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AAADFD39-8DFF-46B5-98AD-E953C613D9D2}"/>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1AD8C843-3721-4574-97C4-99E3EB38A87A}"/>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F57EA05-5CCD-4CA3-BAC6-E1E0C327AD4A}"/>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FC79F74D-2C44-4972-9D76-C057D4A7F121}"/>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F7B153BB-30A7-4836-A362-82A26F2F29D4}"/>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E069C06-307B-47F5-B55D-10A34B750708}"/>
            </a:ext>
          </a:extLst>
        </xdr:cNvPr>
        <xdr:cNvSpPr txBox="1"/>
      </xdr:nvSpPr>
      <xdr:spPr>
        <a:xfrm>
          <a:off x="5482151" y="53759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54339A96-07C4-4993-BE14-D227E71EA391}"/>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D21ACDDA-F526-4EF9-BAE5-30FB4ED5035C}"/>
            </a:ext>
          </a:extLst>
        </xdr:cNvPr>
        <xdr:cNvSpPr txBox="1"/>
      </xdr:nvSpPr>
      <xdr:spPr>
        <a:xfrm>
          <a:off x="5482151" y="50076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9A65A2E5-A2B8-457D-A30B-030234B9EB2D}"/>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30F1FB58-3803-42D8-9444-FD8A1173AD5F}"/>
            </a:ext>
          </a:extLst>
        </xdr:cNvPr>
        <xdr:cNvCxnSpPr/>
      </xdr:nvCxnSpPr>
      <xdr:spPr>
        <a:xfrm flipV="1">
          <a:off x="9429115" y="5685396"/>
          <a:ext cx="0" cy="1164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8E071BBC-1A6B-4C5E-AC37-441F44272D3C}"/>
            </a:ext>
          </a:extLst>
        </xdr:cNvPr>
        <xdr:cNvSpPr txBox="1"/>
      </xdr:nvSpPr>
      <xdr:spPr>
        <a:xfrm>
          <a:off x="9467850" y="6854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21C8EEAF-9BDA-46A2-B83F-F16C8BD7991A}"/>
            </a:ext>
          </a:extLst>
        </xdr:cNvPr>
        <xdr:cNvCxnSpPr/>
      </xdr:nvCxnSpPr>
      <xdr:spPr>
        <a:xfrm>
          <a:off x="9359900" y="6850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864100A6-2FD3-48D1-84CB-76E020A9EB23}"/>
            </a:ext>
          </a:extLst>
        </xdr:cNvPr>
        <xdr:cNvSpPr txBox="1"/>
      </xdr:nvSpPr>
      <xdr:spPr>
        <a:xfrm>
          <a:off x="9467850" y="5466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016534BA-0DB7-4B45-BD11-069119430224}"/>
            </a:ext>
          </a:extLst>
        </xdr:cNvPr>
        <xdr:cNvCxnSpPr/>
      </xdr:nvCxnSpPr>
      <xdr:spPr>
        <a:xfrm>
          <a:off x="9359900" y="568539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DCA97858-F604-4321-A466-A7015924244C}"/>
            </a:ext>
          </a:extLst>
        </xdr:cNvPr>
        <xdr:cNvSpPr txBox="1"/>
      </xdr:nvSpPr>
      <xdr:spPr>
        <a:xfrm>
          <a:off x="9467850" y="6414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AEDAD422-D203-44AB-8680-F18C1FF60A36}"/>
            </a:ext>
          </a:extLst>
        </xdr:cNvPr>
        <xdr:cNvSpPr/>
      </xdr:nvSpPr>
      <xdr:spPr>
        <a:xfrm>
          <a:off x="9398000" y="64363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A857684A-89A3-4E35-9D13-1FA2A194DCB7}"/>
            </a:ext>
          </a:extLst>
        </xdr:cNvPr>
        <xdr:cNvSpPr/>
      </xdr:nvSpPr>
      <xdr:spPr>
        <a:xfrm>
          <a:off x="8636000" y="64409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044E87AF-FD5E-416E-8031-BE9133F0B51F}"/>
            </a:ext>
          </a:extLst>
        </xdr:cNvPr>
        <xdr:cNvSpPr/>
      </xdr:nvSpPr>
      <xdr:spPr>
        <a:xfrm>
          <a:off x="7842250" y="64009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2C0B7B7D-7F8F-4913-BD42-8809DB6F9C59}"/>
            </a:ext>
          </a:extLst>
        </xdr:cNvPr>
        <xdr:cNvSpPr/>
      </xdr:nvSpPr>
      <xdr:spPr>
        <a:xfrm>
          <a:off x="7029450" y="63979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117564</xdr:rowOff>
    </xdr:from>
    <xdr:to>
      <xdr:col>36</xdr:col>
      <xdr:colOff>165100</xdr:colOff>
      <xdr:row>38</xdr:row>
      <xdr:rowOff>47713</xdr:rowOff>
    </xdr:to>
    <xdr:sp macro="" textlink="">
      <xdr:nvSpPr>
        <xdr:cNvPr id="122" name="フローチャート: 判断 121">
          <a:extLst>
            <a:ext uri="{FF2B5EF4-FFF2-40B4-BE49-F238E27FC236}">
              <a16:creationId xmlns:a16="http://schemas.microsoft.com/office/drawing/2014/main" id="{A28BC2B9-2130-4D71-BDBE-C3857AA7E6AC}"/>
            </a:ext>
          </a:extLst>
        </xdr:cNvPr>
        <xdr:cNvSpPr/>
      </xdr:nvSpPr>
      <xdr:spPr>
        <a:xfrm>
          <a:off x="6235700" y="6232614"/>
          <a:ext cx="101600" cy="9524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6AF13013-032B-465D-87EC-37DB4F14C651}"/>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DC62F8A-B21D-4FC4-828E-B125F654079A}"/>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6ACB61FA-EC6B-4CB8-BAD1-26BC3A2E02A1}"/>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6CF705F-B266-4391-8E86-5FF5E619CBC9}"/>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5A3B3D5-81E2-4CD2-B046-28467A3B71E5}"/>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42697</xdr:rowOff>
    </xdr:from>
    <xdr:to>
      <xdr:col>55</xdr:col>
      <xdr:colOff>50800</xdr:colOff>
      <xdr:row>38</xdr:row>
      <xdr:rowOff>144297</xdr:rowOff>
    </xdr:to>
    <xdr:sp macro="" textlink="">
      <xdr:nvSpPr>
        <xdr:cNvPr id="128" name="楕円 127">
          <a:extLst>
            <a:ext uri="{FF2B5EF4-FFF2-40B4-BE49-F238E27FC236}">
              <a16:creationId xmlns:a16="http://schemas.microsoft.com/office/drawing/2014/main" id="{7838A26F-FC5F-4677-B0DE-6DB7CB73A81E}"/>
            </a:ext>
          </a:extLst>
        </xdr:cNvPr>
        <xdr:cNvSpPr/>
      </xdr:nvSpPr>
      <xdr:spPr>
        <a:xfrm>
          <a:off x="9398000" y="63228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65574</xdr:rowOff>
    </xdr:from>
    <xdr:ext cx="534377" cy="259045"/>
    <xdr:sp macro="" textlink="">
      <xdr:nvSpPr>
        <xdr:cNvPr id="129" name="【道路】&#10;一人当たり延長該当値テキスト">
          <a:extLst>
            <a:ext uri="{FF2B5EF4-FFF2-40B4-BE49-F238E27FC236}">
              <a16:creationId xmlns:a16="http://schemas.microsoft.com/office/drawing/2014/main" id="{1DD86B8F-D675-41BC-A5A8-7DEBA8B0D333}"/>
            </a:ext>
          </a:extLst>
        </xdr:cNvPr>
        <xdr:cNvSpPr txBox="1"/>
      </xdr:nvSpPr>
      <xdr:spPr>
        <a:xfrm>
          <a:off x="9467850" y="6180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50508</xdr:rowOff>
    </xdr:from>
    <xdr:to>
      <xdr:col>50</xdr:col>
      <xdr:colOff>165100</xdr:colOff>
      <xdr:row>38</xdr:row>
      <xdr:rowOff>152108</xdr:rowOff>
    </xdr:to>
    <xdr:sp macro="" textlink="">
      <xdr:nvSpPr>
        <xdr:cNvPr id="130" name="楕円 129">
          <a:extLst>
            <a:ext uri="{FF2B5EF4-FFF2-40B4-BE49-F238E27FC236}">
              <a16:creationId xmlns:a16="http://schemas.microsoft.com/office/drawing/2014/main" id="{063BD5F4-8E57-4A30-B07A-6D19120E625C}"/>
            </a:ext>
          </a:extLst>
        </xdr:cNvPr>
        <xdr:cNvSpPr/>
      </xdr:nvSpPr>
      <xdr:spPr>
        <a:xfrm>
          <a:off x="8636000" y="633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93497</xdr:rowOff>
    </xdr:from>
    <xdr:to>
      <xdr:col>55</xdr:col>
      <xdr:colOff>0</xdr:colOff>
      <xdr:row>38</xdr:row>
      <xdr:rowOff>101308</xdr:rowOff>
    </xdr:to>
    <xdr:cxnSp macro="">
      <xdr:nvCxnSpPr>
        <xdr:cNvPr id="131" name="直線コネクタ 130">
          <a:extLst>
            <a:ext uri="{FF2B5EF4-FFF2-40B4-BE49-F238E27FC236}">
              <a16:creationId xmlns:a16="http://schemas.microsoft.com/office/drawing/2014/main" id="{CF173949-8B74-4049-8FB7-83B01470869F}"/>
            </a:ext>
          </a:extLst>
        </xdr:cNvPr>
        <xdr:cNvCxnSpPr/>
      </xdr:nvCxnSpPr>
      <xdr:spPr>
        <a:xfrm flipV="1">
          <a:off x="8686800" y="6373647"/>
          <a:ext cx="74295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56032</xdr:rowOff>
    </xdr:from>
    <xdr:to>
      <xdr:col>46</xdr:col>
      <xdr:colOff>38100</xdr:colOff>
      <xdr:row>38</xdr:row>
      <xdr:rowOff>157632</xdr:rowOff>
    </xdr:to>
    <xdr:sp macro="" textlink="">
      <xdr:nvSpPr>
        <xdr:cNvPr id="132" name="楕円 131">
          <a:extLst>
            <a:ext uri="{FF2B5EF4-FFF2-40B4-BE49-F238E27FC236}">
              <a16:creationId xmlns:a16="http://schemas.microsoft.com/office/drawing/2014/main" id="{0E95C5A9-6611-4018-88B8-E7844BE6292C}"/>
            </a:ext>
          </a:extLst>
        </xdr:cNvPr>
        <xdr:cNvSpPr/>
      </xdr:nvSpPr>
      <xdr:spPr>
        <a:xfrm>
          <a:off x="7842250" y="63361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101308</xdr:rowOff>
    </xdr:from>
    <xdr:to>
      <xdr:col>50</xdr:col>
      <xdr:colOff>114300</xdr:colOff>
      <xdr:row>38</xdr:row>
      <xdr:rowOff>106832</xdr:rowOff>
    </xdr:to>
    <xdr:cxnSp macro="">
      <xdr:nvCxnSpPr>
        <xdr:cNvPr id="133" name="直線コネクタ 132">
          <a:extLst>
            <a:ext uri="{FF2B5EF4-FFF2-40B4-BE49-F238E27FC236}">
              <a16:creationId xmlns:a16="http://schemas.microsoft.com/office/drawing/2014/main" id="{286C4900-829D-4455-8AAF-BB75A02E9B66}"/>
            </a:ext>
          </a:extLst>
        </xdr:cNvPr>
        <xdr:cNvCxnSpPr/>
      </xdr:nvCxnSpPr>
      <xdr:spPr>
        <a:xfrm flipV="1">
          <a:off x="7886700" y="6381458"/>
          <a:ext cx="800100" cy="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60033</xdr:rowOff>
    </xdr:from>
    <xdr:to>
      <xdr:col>41</xdr:col>
      <xdr:colOff>101600</xdr:colOff>
      <xdr:row>38</xdr:row>
      <xdr:rowOff>161633</xdr:rowOff>
    </xdr:to>
    <xdr:sp macro="" textlink="">
      <xdr:nvSpPr>
        <xdr:cNvPr id="134" name="楕円 133">
          <a:extLst>
            <a:ext uri="{FF2B5EF4-FFF2-40B4-BE49-F238E27FC236}">
              <a16:creationId xmlns:a16="http://schemas.microsoft.com/office/drawing/2014/main" id="{C666C7DD-12D6-4138-88F2-4F7EF6B8CF3C}"/>
            </a:ext>
          </a:extLst>
        </xdr:cNvPr>
        <xdr:cNvSpPr/>
      </xdr:nvSpPr>
      <xdr:spPr>
        <a:xfrm>
          <a:off x="7029450" y="6340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106832</xdr:rowOff>
    </xdr:from>
    <xdr:to>
      <xdr:col>45</xdr:col>
      <xdr:colOff>177800</xdr:colOff>
      <xdr:row>38</xdr:row>
      <xdr:rowOff>110833</xdr:rowOff>
    </xdr:to>
    <xdr:cxnSp macro="">
      <xdr:nvCxnSpPr>
        <xdr:cNvPr id="135" name="直線コネクタ 134">
          <a:extLst>
            <a:ext uri="{FF2B5EF4-FFF2-40B4-BE49-F238E27FC236}">
              <a16:creationId xmlns:a16="http://schemas.microsoft.com/office/drawing/2014/main" id="{FC076B93-C466-44DC-9ED3-BB60BD806C42}"/>
            </a:ext>
          </a:extLst>
        </xdr:cNvPr>
        <xdr:cNvCxnSpPr/>
      </xdr:nvCxnSpPr>
      <xdr:spPr>
        <a:xfrm flipV="1">
          <a:off x="7080250" y="6386982"/>
          <a:ext cx="80645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66015</xdr:rowOff>
    </xdr:from>
    <xdr:to>
      <xdr:col>36</xdr:col>
      <xdr:colOff>165100</xdr:colOff>
      <xdr:row>38</xdr:row>
      <xdr:rowOff>167615</xdr:rowOff>
    </xdr:to>
    <xdr:sp macro="" textlink="">
      <xdr:nvSpPr>
        <xdr:cNvPr id="136" name="楕円 135">
          <a:extLst>
            <a:ext uri="{FF2B5EF4-FFF2-40B4-BE49-F238E27FC236}">
              <a16:creationId xmlns:a16="http://schemas.microsoft.com/office/drawing/2014/main" id="{9AF8FD4D-F946-4FFA-AA99-4C1748D9EA05}"/>
            </a:ext>
          </a:extLst>
        </xdr:cNvPr>
        <xdr:cNvSpPr/>
      </xdr:nvSpPr>
      <xdr:spPr>
        <a:xfrm>
          <a:off x="6235700" y="63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110833</xdr:rowOff>
    </xdr:from>
    <xdr:to>
      <xdr:col>41</xdr:col>
      <xdr:colOff>50800</xdr:colOff>
      <xdr:row>38</xdr:row>
      <xdr:rowOff>116815</xdr:rowOff>
    </xdr:to>
    <xdr:cxnSp macro="">
      <xdr:nvCxnSpPr>
        <xdr:cNvPr id="137" name="直線コネクタ 136">
          <a:extLst>
            <a:ext uri="{FF2B5EF4-FFF2-40B4-BE49-F238E27FC236}">
              <a16:creationId xmlns:a16="http://schemas.microsoft.com/office/drawing/2014/main" id="{AF370AB1-D776-4D18-BE95-68606F568148}"/>
            </a:ext>
          </a:extLst>
        </xdr:cNvPr>
        <xdr:cNvCxnSpPr/>
      </xdr:nvCxnSpPr>
      <xdr:spPr>
        <a:xfrm flipV="1">
          <a:off x="6286500" y="6390983"/>
          <a:ext cx="793750" cy="5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59DA3388-0A9A-46C4-9055-1F35C30B07C2}"/>
            </a:ext>
          </a:extLst>
        </xdr:cNvPr>
        <xdr:cNvSpPr txBox="1"/>
      </xdr:nvSpPr>
      <xdr:spPr>
        <a:xfrm>
          <a:off x="8425961" y="65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AC6A662B-B526-4FAF-AB3D-7298C4EAF8E8}"/>
            </a:ext>
          </a:extLst>
        </xdr:cNvPr>
        <xdr:cNvSpPr txBox="1"/>
      </xdr:nvSpPr>
      <xdr:spPr>
        <a:xfrm>
          <a:off x="7644911" y="6487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E3363A25-EA8A-44FC-A435-B07C0547EF64}"/>
            </a:ext>
          </a:extLst>
        </xdr:cNvPr>
        <xdr:cNvSpPr txBox="1"/>
      </xdr:nvSpPr>
      <xdr:spPr>
        <a:xfrm>
          <a:off x="6851161" y="64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36</xdr:row>
      <xdr:rowOff>64241</xdr:rowOff>
    </xdr:from>
    <xdr:ext cx="534377" cy="259045"/>
    <xdr:sp macro="" textlink="">
      <xdr:nvSpPr>
        <xdr:cNvPr id="141" name="n_4aveValue【道路】&#10;一人当たり延長">
          <a:extLst>
            <a:ext uri="{FF2B5EF4-FFF2-40B4-BE49-F238E27FC236}">
              <a16:creationId xmlns:a16="http://schemas.microsoft.com/office/drawing/2014/main" id="{4B47FAB5-0902-4319-B6DB-882D01A7FDCF}"/>
            </a:ext>
          </a:extLst>
        </xdr:cNvPr>
        <xdr:cNvSpPr txBox="1"/>
      </xdr:nvSpPr>
      <xdr:spPr>
        <a:xfrm>
          <a:off x="6038361" y="601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168635</xdr:rowOff>
    </xdr:from>
    <xdr:ext cx="534377" cy="259045"/>
    <xdr:sp macro="" textlink="">
      <xdr:nvSpPr>
        <xdr:cNvPr id="142" name="n_1mainValue【道路】&#10;一人当たり延長">
          <a:extLst>
            <a:ext uri="{FF2B5EF4-FFF2-40B4-BE49-F238E27FC236}">
              <a16:creationId xmlns:a16="http://schemas.microsoft.com/office/drawing/2014/main" id="{51FF3FA2-E9C6-497E-AB84-B212E2062E43}"/>
            </a:ext>
          </a:extLst>
        </xdr:cNvPr>
        <xdr:cNvSpPr txBox="1"/>
      </xdr:nvSpPr>
      <xdr:spPr>
        <a:xfrm>
          <a:off x="8425961" y="6112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2709</xdr:rowOff>
    </xdr:from>
    <xdr:ext cx="534377" cy="259045"/>
    <xdr:sp macro="" textlink="">
      <xdr:nvSpPr>
        <xdr:cNvPr id="143" name="n_2mainValue【道路】&#10;一人当たり延長">
          <a:extLst>
            <a:ext uri="{FF2B5EF4-FFF2-40B4-BE49-F238E27FC236}">
              <a16:creationId xmlns:a16="http://schemas.microsoft.com/office/drawing/2014/main" id="{B6066F15-E3FD-40F8-8134-F1662213D703}"/>
            </a:ext>
          </a:extLst>
        </xdr:cNvPr>
        <xdr:cNvSpPr txBox="1"/>
      </xdr:nvSpPr>
      <xdr:spPr>
        <a:xfrm>
          <a:off x="7644911" y="6117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6710</xdr:rowOff>
    </xdr:from>
    <xdr:ext cx="534377" cy="259045"/>
    <xdr:sp macro="" textlink="">
      <xdr:nvSpPr>
        <xdr:cNvPr id="144" name="n_3mainValue【道路】&#10;一人当たり延長">
          <a:extLst>
            <a:ext uri="{FF2B5EF4-FFF2-40B4-BE49-F238E27FC236}">
              <a16:creationId xmlns:a16="http://schemas.microsoft.com/office/drawing/2014/main" id="{39A9A71E-0C3E-42CE-B8F5-479DDDFE67BF}"/>
            </a:ext>
          </a:extLst>
        </xdr:cNvPr>
        <xdr:cNvSpPr txBox="1"/>
      </xdr:nvSpPr>
      <xdr:spPr>
        <a:xfrm>
          <a:off x="6851161" y="6121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158742</xdr:rowOff>
    </xdr:from>
    <xdr:ext cx="534377" cy="259045"/>
    <xdr:sp macro="" textlink="">
      <xdr:nvSpPr>
        <xdr:cNvPr id="145" name="n_4mainValue【道路】&#10;一人当たり延長">
          <a:extLst>
            <a:ext uri="{FF2B5EF4-FFF2-40B4-BE49-F238E27FC236}">
              <a16:creationId xmlns:a16="http://schemas.microsoft.com/office/drawing/2014/main" id="{A5CC453A-3BA8-4035-829A-5A01D9348BD4}"/>
            </a:ext>
          </a:extLst>
        </xdr:cNvPr>
        <xdr:cNvSpPr txBox="1"/>
      </xdr:nvSpPr>
      <xdr:spPr>
        <a:xfrm>
          <a:off x="6038361" y="6438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63522F6D-0DE0-4565-B380-5636988A58B2}"/>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63A9CAD0-F919-4330-9C5D-3F94B371182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902EFB28-716B-4713-A26B-5BAFB0F90E6C}"/>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1977A891-DC2A-40B2-976F-D2E6744CCC9F}"/>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A6977FB-E18A-460E-A7A3-9604F3EF459B}"/>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85D99494-23AA-4B15-A197-B592398630AD}"/>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984F64F-1E36-481B-82B6-230F3018121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272E8120-4396-4C49-B63D-97A01FFF9C93}"/>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7BC51F67-D974-49C3-9F83-F689E897BD5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DED08B49-BC87-46D6-8ABF-416CC335895B}"/>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C4E42C4-512A-45FB-8507-D4BBBCC0FD88}"/>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658F1155-4A4C-4B56-B56C-0BDE670436E2}"/>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9772F009-2C51-4722-8ABF-ACB2A067A3E3}"/>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4A85B3FB-5966-4B45-AF15-D7B0119F9F1D}"/>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2C4CB9E-D732-4DA5-918E-FBBC680EC260}"/>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EAB969EA-1C5F-43CC-A179-494B6AFC09B8}"/>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3B3590A4-1525-43C7-88CA-3ECDAA480E1B}"/>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DA59F69F-EC75-492D-B769-CA0E8435A23F}"/>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F0E2065D-E560-44D4-ADA9-A7FC9EEFE225}"/>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19104CF2-7182-4279-B61D-E568443731C3}"/>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4F0DC08-4724-47D3-963B-D312DE0E03E2}"/>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6E16AD84-BAAD-4460-AB55-D51D61D34353}"/>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61E18813-F616-4A29-82BE-53507F7BEFD5}"/>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39BDE3D-1374-45E8-9793-9FC35B233E5F}"/>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A0F55755-67AB-4447-BE9A-1A74F1286C59}"/>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987558FE-4686-4F38-9A30-20DE880DD16F}"/>
            </a:ext>
          </a:extLst>
        </xdr:cNvPr>
        <xdr:cNvCxnSpPr/>
      </xdr:nvCxnSpPr>
      <xdr:spPr>
        <a:xfrm flipV="1">
          <a:off x="4177665" y="9206049"/>
          <a:ext cx="0" cy="134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A0578B54-97F5-4219-9EE7-DEBE1E1F79C5}"/>
            </a:ext>
          </a:extLst>
        </xdr:cNvPr>
        <xdr:cNvSpPr txBox="1"/>
      </xdr:nvSpPr>
      <xdr:spPr>
        <a:xfrm>
          <a:off x="4216400" y="10553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A57B016D-98BB-4F14-8191-64184A9B81A5}"/>
            </a:ext>
          </a:extLst>
        </xdr:cNvPr>
        <xdr:cNvCxnSpPr/>
      </xdr:nvCxnSpPr>
      <xdr:spPr>
        <a:xfrm>
          <a:off x="4108450" y="105497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F5B6D267-5C95-4520-BEE3-01F17EE944BB}"/>
            </a:ext>
          </a:extLst>
        </xdr:cNvPr>
        <xdr:cNvSpPr txBox="1"/>
      </xdr:nvSpPr>
      <xdr:spPr>
        <a:xfrm>
          <a:off x="4216400" y="89876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C905F6D6-C013-4094-8E48-A0D82F0DC3B2}"/>
            </a:ext>
          </a:extLst>
        </xdr:cNvPr>
        <xdr:cNvCxnSpPr/>
      </xdr:nvCxnSpPr>
      <xdr:spPr>
        <a:xfrm>
          <a:off x="4108450" y="920604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29227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3D290EAF-01BB-48A3-8172-3621BB32623B}"/>
            </a:ext>
          </a:extLst>
        </xdr:cNvPr>
        <xdr:cNvSpPr txBox="1"/>
      </xdr:nvSpPr>
      <xdr:spPr>
        <a:xfrm>
          <a:off x="4216400" y="99415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3241514F-BF60-4ECD-B9B9-CB14AB585269}"/>
            </a:ext>
          </a:extLst>
        </xdr:cNvPr>
        <xdr:cNvSpPr/>
      </xdr:nvSpPr>
      <xdr:spPr>
        <a:xfrm>
          <a:off x="4127500" y="1008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A0911424-D01D-49F2-B0AA-9E76EF17F193}"/>
            </a:ext>
          </a:extLst>
        </xdr:cNvPr>
        <xdr:cNvSpPr/>
      </xdr:nvSpPr>
      <xdr:spPr>
        <a:xfrm>
          <a:off x="3384550" y="1007055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3166D94A-501C-47F1-BE00-91F7DB734182}"/>
            </a:ext>
          </a:extLst>
        </xdr:cNvPr>
        <xdr:cNvSpPr/>
      </xdr:nvSpPr>
      <xdr:spPr>
        <a:xfrm>
          <a:off x="2571750" y="100427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EED1D949-2680-41CD-9F92-8C2ECDFE2B76}"/>
            </a:ext>
          </a:extLst>
        </xdr:cNvPr>
        <xdr:cNvSpPr/>
      </xdr:nvSpPr>
      <xdr:spPr>
        <a:xfrm>
          <a:off x="1778000" y="100215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164737</xdr:rowOff>
    </xdr:from>
    <xdr:to>
      <xdr:col>6</xdr:col>
      <xdr:colOff>38100</xdr:colOff>
      <xdr:row>61</xdr:row>
      <xdr:rowOff>94887</xdr:rowOff>
    </xdr:to>
    <xdr:sp macro="" textlink="">
      <xdr:nvSpPr>
        <xdr:cNvPr id="181" name="フローチャート: 判断 180">
          <a:extLst>
            <a:ext uri="{FF2B5EF4-FFF2-40B4-BE49-F238E27FC236}">
              <a16:creationId xmlns:a16="http://schemas.microsoft.com/office/drawing/2014/main" id="{F09EB47A-C6B5-400E-AE96-1CDE945D2E95}"/>
            </a:ext>
          </a:extLst>
        </xdr:cNvPr>
        <xdr:cNvSpPr/>
      </xdr:nvSpPr>
      <xdr:spPr>
        <a:xfrm>
          <a:off x="984250" y="100770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8D8CAD9C-9174-49EB-A4FF-E441D9927047}"/>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6EB0CAA0-F16F-4826-9B3F-18DF96699768}"/>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54CC2A1-C74E-40B4-B817-296619954DC1}"/>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6CDB9170-6681-4B32-BC28-46BC68255EF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4C3C1BF-DB3F-4B53-9E49-A1A05B3A6068}"/>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40640</xdr:rowOff>
    </xdr:from>
    <xdr:to>
      <xdr:col>24</xdr:col>
      <xdr:colOff>114300</xdr:colOff>
      <xdr:row>61</xdr:row>
      <xdr:rowOff>142240</xdr:rowOff>
    </xdr:to>
    <xdr:sp macro="" textlink="">
      <xdr:nvSpPr>
        <xdr:cNvPr id="187" name="楕円 186">
          <a:extLst>
            <a:ext uri="{FF2B5EF4-FFF2-40B4-BE49-F238E27FC236}">
              <a16:creationId xmlns:a16="http://schemas.microsoft.com/office/drawing/2014/main" id="{18185E14-E0BD-4ADE-9724-FBCAF7023825}"/>
            </a:ext>
          </a:extLst>
        </xdr:cNvPr>
        <xdr:cNvSpPr/>
      </xdr:nvSpPr>
      <xdr:spPr>
        <a:xfrm>
          <a:off x="4127500" y="10118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19067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C42B1C3D-BDBB-495E-8DDD-E2F24099F3C9}"/>
            </a:ext>
          </a:extLst>
        </xdr:cNvPr>
        <xdr:cNvSpPr txBox="1"/>
      </xdr:nvSpPr>
      <xdr:spPr>
        <a:xfrm>
          <a:off x="4216400" y="10096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16147</xdr:rowOff>
    </xdr:from>
    <xdr:to>
      <xdr:col>20</xdr:col>
      <xdr:colOff>38100</xdr:colOff>
      <xdr:row>61</xdr:row>
      <xdr:rowOff>117747</xdr:rowOff>
    </xdr:to>
    <xdr:sp macro="" textlink="">
      <xdr:nvSpPr>
        <xdr:cNvPr id="189" name="楕円 188">
          <a:extLst>
            <a:ext uri="{FF2B5EF4-FFF2-40B4-BE49-F238E27FC236}">
              <a16:creationId xmlns:a16="http://schemas.microsoft.com/office/drawing/2014/main" id="{8C6BBCF6-6722-4F4C-89B6-32F50AE6D28C}"/>
            </a:ext>
          </a:extLst>
        </xdr:cNvPr>
        <xdr:cNvSpPr/>
      </xdr:nvSpPr>
      <xdr:spPr>
        <a:xfrm>
          <a:off x="3384550" y="1009359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66947</xdr:rowOff>
    </xdr:from>
    <xdr:to>
      <xdr:col>24</xdr:col>
      <xdr:colOff>63500</xdr:colOff>
      <xdr:row>61</xdr:row>
      <xdr:rowOff>91440</xdr:rowOff>
    </xdr:to>
    <xdr:cxnSp macro="">
      <xdr:nvCxnSpPr>
        <xdr:cNvPr id="190" name="直線コネクタ 189">
          <a:extLst>
            <a:ext uri="{FF2B5EF4-FFF2-40B4-BE49-F238E27FC236}">
              <a16:creationId xmlns:a16="http://schemas.microsoft.com/office/drawing/2014/main" id="{94181432-81FA-460F-ADDF-2CD5BDF69E96}"/>
            </a:ext>
          </a:extLst>
        </xdr:cNvPr>
        <xdr:cNvCxnSpPr/>
      </xdr:nvCxnSpPr>
      <xdr:spPr>
        <a:xfrm>
          <a:off x="3429000" y="10144397"/>
          <a:ext cx="7493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163104</xdr:rowOff>
    </xdr:from>
    <xdr:to>
      <xdr:col>15</xdr:col>
      <xdr:colOff>101600</xdr:colOff>
      <xdr:row>61</xdr:row>
      <xdr:rowOff>93254</xdr:rowOff>
    </xdr:to>
    <xdr:sp macro="" textlink="">
      <xdr:nvSpPr>
        <xdr:cNvPr id="191" name="楕円 190">
          <a:extLst>
            <a:ext uri="{FF2B5EF4-FFF2-40B4-BE49-F238E27FC236}">
              <a16:creationId xmlns:a16="http://schemas.microsoft.com/office/drawing/2014/main" id="{9D5CBDFE-C979-4FAB-A42F-C217F33079C3}"/>
            </a:ext>
          </a:extLst>
        </xdr:cNvPr>
        <xdr:cNvSpPr/>
      </xdr:nvSpPr>
      <xdr:spPr>
        <a:xfrm>
          <a:off x="2571750" y="100754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42454</xdr:rowOff>
    </xdr:from>
    <xdr:to>
      <xdr:col>19</xdr:col>
      <xdr:colOff>177800</xdr:colOff>
      <xdr:row>61</xdr:row>
      <xdr:rowOff>66947</xdr:rowOff>
    </xdr:to>
    <xdr:cxnSp macro="">
      <xdr:nvCxnSpPr>
        <xdr:cNvPr id="192" name="直線コネクタ 191">
          <a:extLst>
            <a:ext uri="{FF2B5EF4-FFF2-40B4-BE49-F238E27FC236}">
              <a16:creationId xmlns:a16="http://schemas.microsoft.com/office/drawing/2014/main" id="{12FF4315-AE0C-486A-9ACA-F4825B67BB84}"/>
            </a:ext>
          </a:extLst>
        </xdr:cNvPr>
        <xdr:cNvCxnSpPr/>
      </xdr:nvCxnSpPr>
      <xdr:spPr>
        <a:xfrm>
          <a:off x="2622550" y="10119904"/>
          <a:ext cx="80645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140244</xdr:rowOff>
    </xdr:from>
    <xdr:to>
      <xdr:col>10</xdr:col>
      <xdr:colOff>165100</xdr:colOff>
      <xdr:row>61</xdr:row>
      <xdr:rowOff>70394</xdr:rowOff>
    </xdr:to>
    <xdr:sp macro="" textlink="">
      <xdr:nvSpPr>
        <xdr:cNvPr id="193" name="楕円 192">
          <a:extLst>
            <a:ext uri="{FF2B5EF4-FFF2-40B4-BE49-F238E27FC236}">
              <a16:creationId xmlns:a16="http://schemas.microsoft.com/office/drawing/2014/main" id="{C6490128-480E-4716-9330-1232DC2E149F}"/>
            </a:ext>
          </a:extLst>
        </xdr:cNvPr>
        <xdr:cNvSpPr/>
      </xdr:nvSpPr>
      <xdr:spPr>
        <a:xfrm>
          <a:off x="1778000" y="1005259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19594</xdr:rowOff>
    </xdr:from>
    <xdr:to>
      <xdr:col>15</xdr:col>
      <xdr:colOff>50800</xdr:colOff>
      <xdr:row>61</xdr:row>
      <xdr:rowOff>42454</xdr:rowOff>
    </xdr:to>
    <xdr:cxnSp macro="">
      <xdr:nvCxnSpPr>
        <xdr:cNvPr id="194" name="直線コネクタ 193">
          <a:extLst>
            <a:ext uri="{FF2B5EF4-FFF2-40B4-BE49-F238E27FC236}">
              <a16:creationId xmlns:a16="http://schemas.microsoft.com/office/drawing/2014/main" id="{DCBF1A6F-B9E8-46D6-95AB-EDD3F2524D98}"/>
            </a:ext>
          </a:extLst>
        </xdr:cNvPr>
        <xdr:cNvCxnSpPr/>
      </xdr:nvCxnSpPr>
      <xdr:spPr>
        <a:xfrm>
          <a:off x="1828800" y="10097044"/>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119017</xdr:rowOff>
    </xdr:from>
    <xdr:to>
      <xdr:col>6</xdr:col>
      <xdr:colOff>38100</xdr:colOff>
      <xdr:row>61</xdr:row>
      <xdr:rowOff>49167</xdr:rowOff>
    </xdr:to>
    <xdr:sp macro="" textlink="">
      <xdr:nvSpPr>
        <xdr:cNvPr id="195" name="楕円 194">
          <a:extLst>
            <a:ext uri="{FF2B5EF4-FFF2-40B4-BE49-F238E27FC236}">
              <a16:creationId xmlns:a16="http://schemas.microsoft.com/office/drawing/2014/main" id="{03103744-9B8D-4C50-AB45-FE98D4E99BB9}"/>
            </a:ext>
          </a:extLst>
        </xdr:cNvPr>
        <xdr:cNvSpPr/>
      </xdr:nvSpPr>
      <xdr:spPr>
        <a:xfrm>
          <a:off x="984250" y="1003136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169817</xdr:rowOff>
    </xdr:from>
    <xdr:to>
      <xdr:col>10</xdr:col>
      <xdr:colOff>114300</xdr:colOff>
      <xdr:row>61</xdr:row>
      <xdr:rowOff>19594</xdr:rowOff>
    </xdr:to>
    <xdr:cxnSp macro="">
      <xdr:nvCxnSpPr>
        <xdr:cNvPr id="196" name="直線コネクタ 195">
          <a:extLst>
            <a:ext uri="{FF2B5EF4-FFF2-40B4-BE49-F238E27FC236}">
              <a16:creationId xmlns:a16="http://schemas.microsoft.com/office/drawing/2014/main" id="{85F2E2B1-2024-454F-9CCD-ABCECB5402B4}"/>
            </a:ext>
          </a:extLst>
        </xdr:cNvPr>
        <xdr:cNvCxnSpPr/>
      </xdr:nvCxnSpPr>
      <xdr:spPr>
        <a:xfrm>
          <a:off x="1028700" y="10075817"/>
          <a:ext cx="8001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104883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3EB66060-F14C-4E1E-8C72-C3C51F2D20C8}"/>
            </a:ext>
          </a:extLst>
        </xdr:cNvPr>
        <xdr:cNvSpPr txBox="1"/>
      </xdr:nvSpPr>
      <xdr:spPr>
        <a:xfrm>
          <a:off x="3239144" y="9852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77124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5301621A-D5B1-4859-82FD-93D119839DD4}"/>
            </a:ext>
          </a:extLst>
        </xdr:cNvPr>
        <xdr:cNvSpPr txBox="1"/>
      </xdr:nvSpPr>
      <xdr:spPr>
        <a:xfrm>
          <a:off x="2439044" y="9824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55897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5F8E8B2E-5D12-46D6-BE48-CFFC15EF3CEF}"/>
            </a:ext>
          </a:extLst>
        </xdr:cNvPr>
        <xdr:cNvSpPr txBox="1"/>
      </xdr:nvSpPr>
      <xdr:spPr>
        <a:xfrm>
          <a:off x="1645294" y="980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86014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48648D29-C633-4A2A-B3C4-09B9E86E831B}"/>
            </a:ext>
          </a:extLst>
        </xdr:cNvPr>
        <xdr:cNvSpPr txBox="1"/>
      </xdr:nvSpPr>
      <xdr:spPr>
        <a:xfrm>
          <a:off x="851544" y="10163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108874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9B41EBBB-7675-4949-B40C-1FF8D54378B9}"/>
            </a:ext>
          </a:extLst>
        </xdr:cNvPr>
        <xdr:cNvSpPr txBox="1"/>
      </xdr:nvSpPr>
      <xdr:spPr>
        <a:xfrm>
          <a:off x="3239144" y="10186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84381</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AA1EB096-8581-423F-AA70-497F75431E9B}"/>
            </a:ext>
          </a:extLst>
        </xdr:cNvPr>
        <xdr:cNvSpPr txBox="1"/>
      </xdr:nvSpPr>
      <xdr:spPr>
        <a:xfrm>
          <a:off x="2439044" y="10161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61521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5A687F72-494E-4D9A-96A2-4BFC523CB34C}"/>
            </a:ext>
          </a:extLst>
        </xdr:cNvPr>
        <xdr:cNvSpPr txBox="1"/>
      </xdr:nvSpPr>
      <xdr:spPr>
        <a:xfrm>
          <a:off x="1645294" y="10138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65694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1712DA75-02F9-4E41-B5A6-4D9D483405B4}"/>
            </a:ext>
          </a:extLst>
        </xdr:cNvPr>
        <xdr:cNvSpPr txBox="1"/>
      </xdr:nvSpPr>
      <xdr:spPr>
        <a:xfrm>
          <a:off x="851544" y="9812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6F341295-97FB-4BC9-8974-F1DA63250BA4}"/>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CADE995B-988E-45C2-B8F8-DB12E48A50C0}"/>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33A06B41-7E3F-4414-AFFB-CDAAA9AB4D91}"/>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3767F9B2-5BEF-4C7E-A216-5B042981C64E}"/>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68690EFB-F318-4CC9-AF46-987C25983BB6}"/>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6CA9B298-FE80-4BB9-A061-DC1AC200E6D6}"/>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3D54FB5-B77D-4095-B089-3DF9D1B5B824}"/>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5A336A9E-3917-4108-BF92-D53C32E885D8}"/>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F59A514E-2C6E-48E6-B0E2-CA90F8B736AC}"/>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C1261DEF-CF18-4D2F-B368-6453C41C6F3D}"/>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B8AB51B7-26BB-435F-ACEB-44D62C32B15D}"/>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5EFDC718-B678-4C66-BD8B-057CA075156D}"/>
            </a:ext>
          </a:extLst>
        </xdr:cNvPr>
        <xdr:cNvSpPr txBox="1"/>
      </xdr:nvSpPr>
      <xdr:spPr>
        <a:xfrm>
          <a:off x="5726564" y="10513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659F4343-6320-4D7F-AAB5-B70E559F916E}"/>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71085128-658A-4B5B-8F91-EEB36615AB1C}"/>
            </a:ext>
          </a:extLst>
        </xdr:cNvPr>
        <xdr:cNvSpPr txBox="1"/>
      </xdr:nvSpPr>
      <xdr:spPr>
        <a:xfrm>
          <a:off x="541803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2DB02A71-32B9-46CB-97EC-15570585598D}"/>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78581D96-E03B-4BE0-A29F-C3A24039C982}"/>
            </a:ext>
          </a:extLst>
        </xdr:cNvPr>
        <xdr:cNvSpPr txBox="1"/>
      </xdr:nvSpPr>
      <xdr:spPr>
        <a:xfrm>
          <a:off x="5418031" y="9776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B6C90AA9-3F02-4264-809C-27389809F627}"/>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4C647FDF-769A-4669-A82D-6AFD62DF3322}"/>
            </a:ext>
          </a:extLst>
        </xdr:cNvPr>
        <xdr:cNvSpPr txBox="1"/>
      </xdr:nvSpPr>
      <xdr:spPr>
        <a:xfrm>
          <a:off x="5418031" y="9414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18CD3A3F-1A5F-4FD9-A564-BC154BDF316F}"/>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313DF50E-E6DD-46B8-8590-E27F589C58DA}"/>
            </a:ext>
          </a:extLst>
        </xdr:cNvPr>
        <xdr:cNvSpPr txBox="1"/>
      </xdr:nvSpPr>
      <xdr:spPr>
        <a:xfrm>
          <a:off x="5327878" y="90462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904F1BF4-DE2F-4BD7-92BF-FF6BC6FF344A}"/>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970E03D-AC23-47AD-ACBD-22F070BE2FA8}"/>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5C134C01-9461-4BD1-8655-0967530527FA}"/>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FB0D65BD-CA6F-4D8E-BAB3-4BCCF98B3E03}"/>
            </a:ext>
          </a:extLst>
        </xdr:cNvPr>
        <xdr:cNvCxnSpPr/>
      </xdr:nvCxnSpPr>
      <xdr:spPr>
        <a:xfrm flipV="1">
          <a:off x="9429115" y="9211511"/>
          <a:ext cx="0" cy="1419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E74603BD-B2DD-42DF-A7F3-29A409191CC4}"/>
            </a:ext>
          </a:extLst>
        </xdr:cNvPr>
        <xdr:cNvSpPr txBox="1"/>
      </xdr:nvSpPr>
      <xdr:spPr>
        <a:xfrm>
          <a:off x="9467850" y="10634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5652D906-CE37-4DBD-A618-0BAAEC56EEF5}"/>
            </a:ext>
          </a:extLst>
        </xdr:cNvPr>
        <xdr:cNvCxnSpPr/>
      </xdr:nvCxnSpPr>
      <xdr:spPr>
        <a:xfrm>
          <a:off x="9359900" y="106307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304EEC4-D04B-4E05-A6A8-F660DE821D19}"/>
            </a:ext>
          </a:extLst>
        </xdr:cNvPr>
        <xdr:cNvSpPr txBox="1"/>
      </xdr:nvSpPr>
      <xdr:spPr>
        <a:xfrm>
          <a:off x="9467850" y="89930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68E219F6-0255-47B5-93DA-E5BD436293DE}"/>
            </a:ext>
          </a:extLst>
        </xdr:cNvPr>
        <xdr:cNvCxnSpPr/>
      </xdr:nvCxnSpPr>
      <xdr:spPr>
        <a:xfrm>
          <a:off x="9359900" y="92115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120897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4DAE546F-3770-4B62-B945-98627BD97B90}"/>
            </a:ext>
          </a:extLst>
        </xdr:cNvPr>
        <xdr:cNvSpPr txBox="1"/>
      </xdr:nvSpPr>
      <xdr:spPr>
        <a:xfrm>
          <a:off x="9467850" y="10198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21BE9DBA-368B-4AE8-B675-450EB1A2EED0}"/>
            </a:ext>
          </a:extLst>
        </xdr:cNvPr>
        <xdr:cNvSpPr/>
      </xdr:nvSpPr>
      <xdr:spPr>
        <a:xfrm>
          <a:off x="9398000" y="1034057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FACC4405-C8E2-4A63-BC38-07963975AB95}"/>
            </a:ext>
          </a:extLst>
        </xdr:cNvPr>
        <xdr:cNvSpPr/>
      </xdr:nvSpPr>
      <xdr:spPr>
        <a:xfrm>
          <a:off x="8636000" y="103437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81E39A7D-D446-43FE-96CE-D5029E668AF4}"/>
            </a:ext>
          </a:extLst>
        </xdr:cNvPr>
        <xdr:cNvSpPr/>
      </xdr:nvSpPr>
      <xdr:spPr>
        <a:xfrm>
          <a:off x="7842250" y="1034148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70FBB27B-D3A3-482B-9422-DD9253808DE9}"/>
            </a:ext>
          </a:extLst>
        </xdr:cNvPr>
        <xdr:cNvSpPr/>
      </xdr:nvSpPr>
      <xdr:spPr>
        <a:xfrm>
          <a:off x="7029450" y="1033862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108017</xdr:rowOff>
    </xdr:from>
    <xdr:to>
      <xdr:col>36</xdr:col>
      <xdr:colOff>165100</xdr:colOff>
      <xdr:row>62</xdr:row>
      <xdr:rowOff>38167</xdr:rowOff>
    </xdr:to>
    <xdr:sp macro="" textlink="">
      <xdr:nvSpPr>
        <xdr:cNvPr id="238" name="フローチャート: 判断 237">
          <a:extLst>
            <a:ext uri="{FF2B5EF4-FFF2-40B4-BE49-F238E27FC236}">
              <a16:creationId xmlns:a16="http://schemas.microsoft.com/office/drawing/2014/main" id="{5D5A7472-AE2D-4BC1-AF29-9763412624E4}"/>
            </a:ext>
          </a:extLst>
        </xdr:cNvPr>
        <xdr:cNvSpPr/>
      </xdr:nvSpPr>
      <xdr:spPr>
        <a:xfrm>
          <a:off x="6235700" y="1018546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3EA862B-539F-4E75-AB9C-37D24ADBC8A2}"/>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1EDF018-387C-42C3-9078-E20BC429662E}"/>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64F16C0-0004-4191-8907-C12A7382B5E2}"/>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261B4F00-C29F-4A32-84DD-53A5E023FC3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B043A71-7AD1-43A9-8B40-2E07B6E097DC}"/>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39009</xdr:rowOff>
    </xdr:from>
    <xdr:to>
      <xdr:col>55</xdr:col>
      <xdr:colOff>50800</xdr:colOff>
      <xdr:row>63</xdr:row>
      <xdr:rowOff>140609</xdr:rowOff>
    </xdr:to>
    <xdr:sp macro="" textlink="">
      <xdr:nvSpPr>
        <xdr:cNvPr id="244" name="楕円 243">
          <a:extLst>
            <a:ext uri="{FF2B5EF4-FFF2-40B4-BE49-F238E27FC236}">
              <a16:creationId xmlns:a16="http://schemas.microsoft.com/office/drawing/2014/main" id="{194290E0-BE98-4873-9FAF-CA7E77B62367}"/>
            </a:ext>
          </a:extLst>
        </xdr:cNvPr>
        <xdr:cNvSpPr/>
      </xdr:nvSpPr>
      <xdr:spPr>
        <a:xfrm>
          <a:off x="9398000" y="1044665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17436</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C7541821-64AC-476E-BA16-3D83BE1D28DF}"/>
            </a:ext>
          </a:extLst>
        </xdr:cNvPr>
        <xdr:cNvSpPr txBox="1"/>
      </xdr:nvSpPr>
      <xdr:spPr>
        <a:xfrm>
          <a:off x="9467850" y="10425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40742</xdr:rowOff>
    </xdr:from>
    <xdr:to>
      <xdr:col>50</xdr:col>
      <xdr:colOff>165100</xdr:colOff>
      <xdr:row>63</xdr:row>
      <xdr:rowOff>142342</xdr:rowOff>
    </xdr:to>
    <xdr:sp macro="" textlink="">
      <xdr:nvSpPr>
        <xdr:cNvPr id="246" name="楕円 245">
          <a:extLst>
            <a:ext uri="{FF2B5EF4-FFF2-40B4-BE49-F238E27FC236}">
              <a16:creationId xmlns:a16="http://schemas.microsoft.com/office/drawing/2014/main" id="{AD96FC55-C1E9-4DE4-BC1D-06D263B44E05}"/>
            </a:ext>
          </a:extLst>
        </xdr:cNvPr>
        <xdr:cNvSpPr/>
      </xdr:nvSpPr>
      <xdr:spPr>
        <a:xfrm>
          <a:off x="8636000" y="10448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89809</xdr:rowOff>
    </xdr:from>
    <xdr:to>
      <xdr:col>55</xdr:col>
      <xdr:colOff>0</xdr:colOff>
      <xdr:row>63</xdr:row>
      <xdr:rowOff>91542</xdr:rowOff>
    </xdr:to>
    <xdr:cxnSp macro="">
      <xdr:nvCxnSpPr>
        <xdr:cNvPr id="247" name="直線コネクタ 246">
          <a:extLst>
            <a:ext uri="{FF2B5EF4-FFF2-40B4-BE49-F238E27FC236}">
              <a16:creationId xmlns:a16="http://schemas.microsoft.com/office/drawing/2014/main" id="{9A6D4414-3E65-47A2-A848-6014D3059945}"/>
            </a:ext>
          </a:extLst>
        </xdr:cNvPr>
        <xdr:cNvCxnSpPr/>
      </xdr:nvCxnSpPr>
      <xdr:spPr>
        <a:xfrm flipV="1">
          <a:off x="8686800" y="10497459"/>
          <a:ext cx="74295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41063</xdr:rowOff>
    </xdr:from>
    <xdr:to>
      <xdr:col>46</xdr:col>
      <xdr:colOff>38100</xdr:colOff>
      <xdr:row>63</xdr:row>
      <xdr:rowOff>142663</xdr:rowOff>
    </xdr:to>
    <xdr:sp macro="" textlink="">
      <xdr:nvSpPr>
        <xdr:cNvPr id="248" name="楕円 247">
          <a:extLst>
            <a:ext uri="{FF2B5EF4-FFF2-40B4-BE49-F238E27FC236}">
              <a16:creationId xmlns:a16="http://schemas.microsoft.com/office/drawing/2014/main" id="{E694D122-7152-4767-A4E9-9A5E351772AB}"/>
            </a:ext>
          </a:extLst>
        </xdr:cNvPr>
        <xdr:cNvSpPr/>
      </xdr:nvSpPr>
      <xdr:spPr>
        <a:xfrm>
          <a:off x="7842250" y="1044871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91542</xdr:rowOff>
    </xdr:from>
    <xdr:to>
      <xdr:col>50</xdr:col>
      <xdr:colOff>114300</xdr:colOff>
      <xdr:row>63</xdr:row>
      <xdr:rowOff>91863</xdr:rowOff>
    </xdr:to>
    <xdr:cxnSp macro="">
      <xdr:nvCxnSpPr>
        <xdr:cNvPr id="249" name="直線コネクタ 248">
          <a:extLst>
            <a:ext uri="{FF2B5EF4-FFF2-40B4-BE49-F238E27FC236}">
              <a16:creationId xmlns:a16="http://schemas.microsoft.com/office/drawing/2014/main" id="{01F35B13-B040-4C36-8D17-EFC0152767D6}"/>
            </a:ext>
          </a:extLst>
        </xdr:cNvPr>
        <xdr:cNvCxnSpPr/>
      </xdr:nvCxnSpPr>
      <xdr:spPr>
        <a:xfrm flipV="1">
          <a:off x="7886700" y="10499192"/>
          <a:ext cx="8001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42345</xdr:rowOff>
    </xdr:from>
    <xdr:to>
      <xdr:col>41</xdr:col>
      <xdr:colOff>101600</xdr:colOff>
      <xdr:row>63</xdr:row>
      <xdr:rowOff>143945</xdr:rowOff>
    </xdr:to>
    <xdr:sp macro="" textlink="">
      <xdr:nvSpPr>
        <xdr:cNvPr id="250" name="楕円 249">
          <a:extLst>
            <a:ext uri="{FF2B5EF4-FFF2-40B4-BE49-F238E27FC236}">
              <a16:creationId xmlns:a16="http://schemas.microsoft.com/office/drawing/2014/main" id="{FC5FA2FB-8257-496D-BB8C-D8DB2512E75E}"/>
            </a:ext>
          </a:extLst>
        </xdr:cNvPr>
        <xdr:cNvSpPr/>
      </xdr:nvSpPr>
      <xdr:spPr>
        <a:xfrm>
          <a:off x="7029450" y="1044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91863</xdr:rowOff>
    </xdr:from>
    <xdr:to>
      <xdr:col>45</xdr:col>
      <xdr:colOff>177800</xdr:colOff>
      <xdr:row>63</xdr:row>
      <xdr:rowOff>93145</xdr:rowOff>
    </xdr:to>
    <xdr:cxnSp macro="">
      <xdr:nvCxnSpPr>
        <xdr:cNvPr id="251" name="直線コネクタ 250">
          <a:extLst>
            <a:ext uri="{FF2B5EF4-FFF2-40B4-BE49-F238E27FC236}">
              <a16:creationId xmlns:a16="http://schemas.microsoft.com/office/drawing/2014/main" id="{AF3EEEF8-4E21-4D74-BB4F-64F3B08C04A0}"/>
            </a:ext>
          </a:extLst>
        </xdr:cNvPr>
        <xdr:cNvCxnSpPr/>
      </xdr:nvCxnSpPr>
      <xdr:spPr>
        <a:xfrm flipV="1">
          <a:off x="7080250" y="10499513"/>
          <a:ext cx="806450" cy="1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44261</xdr:rowOff>
    </xdr:from>
    <xdr:to>
      <xdr:col>36</xdr:col>
      <xdr:colOff>165100</xdr:colOff>
      <xdr:row>63</xdr:row>
      <xdr:rowOff>145861</xdr:rowOff>
    </xdr:to>
    <xdr:sp macro="" textlink="">
      <xdr:nvSpPr>
        <xdr:cNvPr id="252" name="楕円 251">
          <a:extLst>
            <a:ext uri="{FF2B5EF4-FFF2-40B4-BE49-F238E27FC236}">
              <a16:creationId xmlns:a16="http://schemas.microsoft.com/office/drawing/2014/main" id="{46384BE8-2858-4BA0-A875-1B59D1E81170}"/>
            </a:ext>
          </a:extLst>
        </xdr:cNvPr>
        <xdr:cNvSpPr/>
      </xdr:nvSpPr>
      <xdr:spPr>
        <a:xfrm>
          <a:off x="6235700" y="10451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93145</xdr:rowOff>
    </xdr:from>
    <xdr:to>
      <xdr:col>41</xdr:col>
      <xdr:colOff>50800</xdr:colOff>
      <xdr:row>63</xdr:row>
      <xdr:rowOff>95061</xdr:rowOff>
    </xdr:to>
    <xdr:cxnSp macro="">
      <xdr:nvCxnSpPr>
        <xdr:cNvPr id="253" name="直線コネクタ 252">
          <a:extLst>
            <a:ext uri="{FF2B5EF4-FFF2-40B4-BE49-F238E27FC236}">
              <a16:creationId xmlns:a16="http://schemas.microsoft.com/office/drawing/2014/main" id="{41035CD1-17C5-4C43-B11A-6E4B4F9EBB73}"/>
            </a:ext>
          </a:extLst>
        </xdr:cNvPr>
        <xdr:cNvCxnSpPr/>
      </xdr:nvCxnSpPr>
      <xdr:spPr>
        <a:xfrm flipV="1">
          <a:off x="6286500" y="10500795"/>
          <a:ext cx="793750" cy="1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47895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54CAB97E-3ADC-406B-B4DA-6F7B1908A548}"/>
            </a:ext>
          </a:extLst>
        </xdr:cNvPr>
        <xdr:cNvSpPr txBox="1"/>
      </xdr:nvSpPr>
      <xdr:spPr>
        <a:xfrm>
          <a:off x="8399995" y="101253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45614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BC22D1DC-121C-43E6-B23A-4A760C844A32}"/>
            </a:ext>
          </a:extLst>
        </xdr:cNvPr>
        <xdr:cNvSpPr txBox="1"/>
      </xdr:nvSpPr>
      <xdr:spPr>
        <a:xfrm>
          <a:off x="7612595" y="10123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42753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452949F2-E237-41FC-ADEA-1BF0FD042806}"/>
            </a:ext>
          </a:extLst>
        </xdr:cNvPr>
        <xdr:cNvSpPr txBox="1"/>
      </xdr:nvSpPr>
      <xdr:spPr>
        <a:xfrm>
          <a:off x="6818845" y="10120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54694</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E3DED65C-1BEA-45B2-8B6B-FC398DFD8F1C}"/>
            </a:ext>
          </a:extLst>
        </xdr:cNvPr>
        <xdr:cNvSpPr txBox="1"/>
      </xdr:nvSpPr>
      <xdr:spPr>
        <a:xfrm>
          <a:off x="6006045" y="9967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133469</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88E6E766-7697-4D7A-BA9C-9AB43EB2847B}"/>
            </a:ext>
          </a:extLst>
        </xdr:cNvPr>
        <xdr:cNvSpPr txBox="1"/>
      </xdr:nvSpPr>
      <xdr:spPr>
        <a:xfrm>
          <a:off x="8399995" y="10541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133790</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8E962D14-B93E-4AA3-BDCE-DA68ED987ABC}"/>
            </a:ext>
          </a:extLst>
        </xdr:cNvPr>
        <xdr:cNvSpPr txBox="1"/>
      </xdr:nvSpPr>
      <xdr:spPr>
        <a:xfrm>
          <a:off x="7612595" y="105414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135072</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8DD1E2F1-53AD-429F-A8DB-66E5D8892FCF}"/>
            </a:ext>
          </a:extLst>
        </xdr:cNvPr>
        <xdr:cNvSpPr txBox="1"/>
      </xdr:nvSpPr>
      <xdr:spPr>
        <a:xfrm>
          <a:off x="6818845" y="10542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136988</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38C256C0-CB33-4751-BC10-740AC536B101}"/>
            </a:ext>
          </a:extLst>
        </xdr:cNvPr>
        <xdr:cNvSpPr txBox="1"/>
      </xdr:nvSpPr>
      <xdr:spPr>
        <a:xfrm>
          <a:off x="6006045" y="10544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4719ED52-98F3-4105-BD57-AB32690580A7}"/>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8EE66518-06D8-4261-B7C3-F9D4827B732D}"/>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1C2E9B8D-D8F7-41CB-AE32-FBE6ADCA7EA1}"/>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C54EA3C4-4528-4D4C-8596-0B3BF8F754B5}"/>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C6E16C1D-69E4-4A21-86E8-F0ED93F01464}"/>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E5BD2EBB-116F-47C6-8EE8-D61EE729D6CE}"/>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51A3EEA4-C78C-43AF-B54B-EE09B872064A}"/>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F1F0B05D-5E28-4417-B19A-1488B267FA89}"/>
            </a:ext>
          </a:extLst>
        </xdr:cNvPr>
        <xdr:cNvSpPr/>
      </xdr:nvSpPr>
      <xdr:spPr>
        <a:xfrm>
          <a:off x="6858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0" name="正方形/長方形 269">
          <a:extLst>
            <a:ext uri="{FF2B5EF4-FFF2-40B4-BE49-F238E27FC236}">
              <a16:creationId xmlns:a16="http://schemas.microsoft.com/office/drawing/2014/main" id="{4BB30446-8A9F-421E-A71D-FF59482BD8FF}"/>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1" name="正方形/長方形 270">
          <a:extLst>
            <a:ext uri="{FF2B5EF4-FFF2-40B4-BE49-F238E27FC236}">
              <a16:creationId xmlns:a16="http://schemas.microsoft.com/office/drawing/2014/main" id="{B1431E6B-A63E-4B27-9DAF-7A66BE4D5BDA}"/>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2" name="正方形/長方形 271">
          <a:extLst>
            <a:ext uri="{FF2B5EF4-FFF2-40B4-BE49-F238E27FC236}">
              <a16:creationId xmlns:a16="http://schemas.microsoft.com/office/drawing/2014/main" id="{1DD60FD1-AA14-4A33-9CD5-6FB6CDE85E9A}"/>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3" name="正方形/長方形 272">
          <a:extLst>
            <a:ext uri="{FF2B5EF4-FFF2-40B4-BE49-F238E27FC236}">
              <a16:creationId xmlns:a16="http://schemas.microsoft.com/office/drawing/2014/main" id="{D4D28665-4A40-426E-9834-E3E5A2CBF8CA}"/>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4" name="正方形/長方形 273">
          <a:extLst>
            <a:ext uri="{FF2B5EF4-FFF2-40B4-BE49-F238E27FC236}">
              <a16:creationId xmlns:a16="http://schemas.microsoft.com/office/drawing/2014/main" id="{29E2B33C-ED7E-4A41-AEDD-D31A997AEBAC}"/>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5" name="正方形/長方形 274">
          <a:extLst>
            <a:ext uri="{FF2B5EF4-FFF2-40B4-BE49-F238E27FC236}">
              <a16:creationId xmlns:a16="http://schemas.microsoft.com/office/drawing/2014/main" id="{042EF753-5C16-4863-A6EF-B128420BD579}"/>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6" name="正方形/長方形 275">
          <a:extLst>
            <a:ext uri="{FF2B5EF4-FFF2-40B4-BE49-F238E27FC236}">
              <a16:creationId xmlns:a16="http://schemas.microsoft.com/office/drawing/2014/main" id="{FC69A625-5282-43F4-BC22-539C6D2686AB}"/>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7" name="正方形/長方形 276">
          <a:extLst>
            <a:ext uri="{FF2B5EF4-FFF2-40B4-BE49-F238E27FC236}">
              <a16:creationId xmlns:a16="http://schemas.microsoft.com/office/drawing/2014/main" id="{4D89B460-029D-4314-BD8C-C3471603EC21}"/>
            </a:ext>
          </a:extLst>
        </xdr:cNvPr>
        <xdr:cNvSpPr/>
      </xdr:nvSpPr>
      <xdr:spPr>
        <a:xfrm>
          <a:off x="595630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8" name="正方形/長方形 277">
          <a:extLst>
            <a:ext uri="{FF2B5EF4-FFF2-40B4-BE49-F238E27FC236}">
              <a16:creationId xmlns:a16="http://schemas.microsoft.com/office/drawing/2014/main" id="{83A88F51-4ADC-4E87-97AE-D1BA40471B9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9" name="正方形/長方形 278">
          <a:extLst>
            <a:ext uri="{FF2B5EF4-FFF2-40B4-BE49-F238E27FC236}">
              <a16:creationId xmlns:a16="http://schemas.microsoft.com/office/drawing/2014/main" id="{60C5B0EC-FB6F-4281-B231-D8F93270CF12}"/>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0" name="正方形/長方形 279">
          <a:extLst>
            <a:ext uri="{FF2B5EF4-FFF2-40B4-BE49-F238E27FC236}">
              <a16:creationId xmlns:a16="http://schemas.microsoft.com/office/drawing/2014/main" id="{90C22A9A-6188-4C4D-ABE6-5778FCA361A8}"/>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1" name="正方形/長方形 280">
          <a:extLst>
            <a:ext uri="{FF2B5EF4-FFF2-40B4-BE49-F238E27FC236}">
              <a16:creationId xmlns:a16="http://schemas.microsoft.com/office/drawing/2014/main" id="{41EFACA2-3211-4810-A1C2-73D139A04EE0}"/>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2" name="正方形/長方形 281">
          <a:extLst>
            <a:ext uri="{FF2B5EF4-FFF2-40B4-BE49-F238E27FC236}">
              <a16:creationId xmlns:a16="http://schemas.microsoft.com/office/drawing/2014/main" id="{AAD332B1-A8BC-40FE-8E43-08D8EF9D6B68}"/>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3" name="正方形/長方形 282">
          <a:extLst>
            <a:ext uri="{FF2B5EF4-FFF2-40B4-BE49-F238E27FC236}">
              <a16:creationId xmlns:a16="http://schemas.microsoft.com/office/drawing/2014/main" id="{4BC9A651-9EB1-4930-9961-AB24021EC1E5}"/>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4" name="正方形/長方形 283">
          <a:extLst>
            <a:ext uri="{FF2B5EF4-FFF2-40B4-BE49-F238E27FC236}">
              <a16:creationId xmlns:a16="http://schemas.microsoft.com/office/drawing/2014/main" id="{C2FF7C6B-F277-428F-BAFB-6A76F9123EF4}"/>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5" name="正方形/長方形 284">
          <a:extLst>
            <a:ext uri="{FF2B5EF4-FFF2-40B4-BE49-F238E27FC236}">
              <a16:creationId xmlns:a16="http://schemas.microsoft.com/office/drawing/2014/main" id="{12CEB6C3-784D-433E-976F-D5C3DF719E61}"/>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6" name="正方形/長方形 285">
          <a:extLst>
            <a:ext uri="{FF2B5EF4-FFF2-40B4-BE49-F238E27FC236}">
              <a16:creationId xmlns:a16="http://schemas.microsoft.com/office/drawing/2014/main" id="{678763FD-576D-4C3C-A1C0-B5111FFFAA69}"/>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7" name="正方形/長方形 286">
          <a:extLst>
            <a:ext uri="{FF2B5EF4-FFF2-40B4-BE49-F238E27FC236}">
              <a16:creationId xmlns:a16="http://schemas.microsoft.com/office/drawing/2014/main" id="{CCC707EE-EA83-4A85-851E-6484010D28E2}"/>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8" name="正方形/長方形 287">
          <a:extLst>
            <a:ext uri="{FF2B5EF4-FFF2-40B4-BE49-F238E27FC236}">
              <a16:creationId xmlns:a16="http://schemas.microsoft.com/office/drawing/2014/main" id="{8E368A61-0E15-4F69-8626-63B16CAD41D5}"/>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9" name="正方形/長方形 288">
          <a:extLst>
            <a:ext uri="{FF2B5EF4-FFF2-40B4-BE49-F238E27FC236}">
              <a16:creationId xmlns:a16="http://schemas.microsoft.com/office/drawing/2014/main" id="{FA488E9D-D800-4E8F-A0AA-B620640BBC40}"/>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0" name="正方形/長方形 289">
          <a:extLst>
            <a:ext uri="{FF2B5EF4-FFF2-40B4-BE49-F238E27FC236}">
              <a16:creationId xmlns:a16="http://schemas.microsoft.com/office/drawing/2014/main" id="{0827384A-87AC-4658-A19E-67ACB39B0E2A}"/>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1" name="正方形/長方形 290">
          <a:extLst>
            <a:ext uri="{FF2B5EF4-FFF2-40B4-BE49-F238E27FC236}">
              <a16:creationId xmlns:a16="http://schemas.microsoft.com/office/drawing/2014/main" id="{92FA9885-A781-4A04-9088-761D9CEFEA4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2" name="正方形/長方形 291">
          <a:extLst>
            <a:ext uri="{FF2B5EF4-FFF2-40B4-BE49-F238E27FC236}">
              <a16:creationId xmlns:a16="http://schemas.microsoft.com/office/drawing/2014/main" id="{3DBFB677-CFF6-449D-BEFB-2569F4D8BB91}"/>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3" name="正方形/長方形 292">
          <a:extLst>
            <a:ext uri="{FF2B5EF4-FFF2-40B4-BE49-F238E27FC236}">
              <a16:creationId xmlns:a16="http://schemas.microsoft.com/office/drawing/2014/main" id="{995D7728-C3A4-48CD-A482-94BE1BB215E7}"/>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4" name="正方形/長方形 293">
          <a:extLst>
            <a:ext uri="{FF2B5EF4-FFF2-40B4-BE49-F238E27FC236}">
              <a16:creationId xmlns:a16="http://schemas.microsoft.com/office/drawing/2014/main" id="{3CD143D0-34C7-4A4D-9CAC-569E7660C93E}"/>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5" name="正方形/長方形 294">
          <a:extLst>
            <a:ext uri="{FF2B5EF4-FFF2-40B4-BE49-F238E27FC236}">
              <a16:creationId xmlns:a16="http://schemas.microsoft.com/office/drawing/2014/main" id="{E494EFD8-8F64-4337-AACD-334842C2F4AF}"/>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6" name="正方形/長方形 295">
          <a:extLst>
            <a:ext uri="{FF2B5EF4-FFF2-40B4-BE49-F238E27FC236}">
              <a16:creationId xmlns:a16="http://schemas.microsoft.com/office/drawing/2014/main" id="{8074063B-5F66-4C9A-A300-1B064E889C53}"/>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7" name="正方形/長方形 296">
          <a:extLst>
            <a:ext uri="{FF2B5EF4-FFF2-40B4-BE49-F238E27FC236}">
              <a16:creationId xmlns:a16="http://schemas.microsoft.com/office/drawing/2014/main" id="{27D27CC9-C9F4-4297-9758-9AA483E937BC}"/>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8" name="正方形/長方形 297">
          <a:extLst>
            <a:ext uri="{FF2B5EF4-FFF2-40B4-BE49-F238E27FC236}">
              <a16:creationId xmlns:a16="http://schemas.microsoft.com/office/drawing/2014/main" id="{58391D99-A9C2-44B9-A4BB-8A7F88135BC8}"/>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9" name="正方形/長方形 298">
          <a:extLst>
            <a:ext uri="{FF2B5EF4-FFF2-40B4-BE49-F238E27FC236}">
              <a16:creationId xmlns:a16="http://schemas.microsoft.com/office/drawing/2014/main" id="{28C8FDC3-FA81-4226-84C9-6CDEDEDE0E4F}"/>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0" name="正方形/長方形 299">
          <a:extLst>
            <a:ext uri="{FF2B5EF4-FFF2-40B4-BE49-F238E27FC236}">
              <a16:creationId xmlns:a16="http://schemas.microsoft.com/office/drawing/2014/main" id="{30A14770-BCA2-4776-8FE2-1F79596A8828}"/>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1" name="正方形/長方形 300">
          <a:extLst>
            <a:ext uri="{FF2B5EF4-FFF2-40B4-BE49-F238E27FC236}">
              <a16:creationId xmlns:a16="http://schemas.microsoft.com/office/drawing/2014/main" id="{A3DF6120-9FBD-4BC2-AD8D-C7510A355A73}"/>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2" name="テキスト ボックス 301">
          <a:extLst>
            <a:ext uri="{FF2B5EF4-FFF2-40B4-BE49-F238E27FC236}">
              <a16:creationId xmlns:a16="http://schemas.microsoft.com/office/drawing/2014/main" id="{1BA9FE08-39F3-4D6A-9008-7AAB5A6D3117}"/>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3" name="直線コネクタ 302">
          <a:extLst>
            <a:ext uri="{FF2B5EF4-FFF2-40B4-BE49-F238E27FC236}">
              <a16:creationId xmlns:a16="http://schemas.microsoft.com/office/drawing/2014/main" id="{6E49A0C1-EDB6-4F60-B612-7375419506D5}"/>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4" name="テキスト ボックス 303">
          <a:extLst>
            <a:ext uri="{FF2B5EF4-FFF2-40B4-BE49-F238E27FC236}">
              <a16:creationId xmlns:a16="http://schemas.microsoft.com/office/drawing/2014/main" id="{7B9900FB-69C7-4C17-ACFE-899C47EBC6AD}"/>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5" name="直線コネクタ 304">
          <a:extLst>
            <a:ext uri="{FF2B5EF4-FFF2-40B4-BE49-F238E27FC236}">
              <a16:creationId xmlns:a16="http://schemas.microsoft.com/office/drawing/2014/main" id="{59B99518-809D-4BE5-A744-7872E59FAD11}"/>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6" name="テキスト ボックス 305">
          <a:extLst>
            <a:ext uri="{FF2B5EF4-FFF2-40B4-BE49-F238E27FC236}">
              <a16:creationId xmlns:a16="http://schemas.microsoft.com/office/drawing/2014/main" id="{9AF12535-D21F-4791-867A-E388DD55560A}"/>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7" name="直線コネクタ 306">
          <a:extLst>
            <a:ext uri="{FF2B5EF4-FFF2-40B4-BE49-F238E27FC236}">
              <a16:creationId xmlns:a16="http://schemas.microsoft.com/office/drawing/2014/main" id="{BB816F36-E053-4756-AB67-68F849E25358}"/>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8" name="テキスト ボックス 307">
          <a:extLst>
            <a:ext uri="{FF2B5EF4-FFF2-40B4-BE49-F238E27FC236}">
              <a16:creationId xmlns:a16="http://schemas.microsoft.com/office/drawing/2014/main" id="{EE3E2652-26DE-475F-844E-2ED5C9FD64E4}"/>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9" name="直線コネクタ 308">
          <a:extLst>
            <a:ext uri="{FF2B5EF4-FFF2-40B4-BE49-F238E27FC236}">
              <a16:creationId xmlns:a16="http://schemas.microsoft.com/office/drawing/2014/main" id="{152B72C0-7084-4699-98A0-41AC3D0556C9}"/>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0" name="テキスト ボックス 309">
          <a:extLst>
            <a:ext uri="{FF2B5EF4-FFF2-40B4-BE49-F238E27FC236}">
              <a16:creationId xmlns:a16="http://schemas.microsoft.com/office/drawing/2014/main" id="{2881AFE8-35F2-42C8-BDF9-7D4525507763}"/>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1" name="直線コネクタ 310">
          <a:extLst>
            <a:ext uri="{FF2B5EF4-FFF2-40B4-BE49-F238E27FC236}">
              <a16:creationId xmlns:a16="http://schemas.microsoft.com/office/drawing/2014/main" id="{AC627233-47BE-4F1D-B357-96B8ED917B6E}"/>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2" name="テキスト ボックス 311">
          <a:extLst>
            <a:ext uri="{FF2B5EF4-FFF2-40B4-BE49-F238E27FC236}">
              <a16:creationId xmlns:a16="http://schemas.microsoft.com/office/drawing/2014/main" id="{8CE43F9E-393E-44D0-B042-0CD79F4E32D5}"/>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3" name="直線コネクタ 312">
          <a:extLst>
            <a:ext uri="{FF2B5EF4-FFF2-40B4-BE49-F238E27FC236}">
              <a16:creationId xmlns:a16="http://schemas.microsoft.com/office/drawing/2014/main" id="{6DFAF737-2775-49DD-92A8-B8B5CB71F6CF}"/>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4" name="テキスト ボックス 313">
          <a:extLst>
            <a:ext uri="{FF2B5EF4-FFF2-40B4-BE49-F238E27FC236}">
              <a16:creationId xmlns:a16="http://schemas.microsoft.com/office/drawing/2014/main" id="{23486BE9-96F8-4A95-B490-89F30DC007BC}"/>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5" name="直線コネクタ 314">
          <a:extLst>
            <a:ext uri="{FF2B5EF4-FFF2-40B4-BE49-F238E27FC236}">
              <a16:creationId xmlns:a16="http://schemas.microsoft.com/office/drawing/2014/main" id="{64777A50-0347-43E2-90B5-621581FCC797}"/>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6" name="テキスト ボックス 315">
          <a:extLst>
            <a:ext uri="{FF2B5EF4-FFF2-40B4-BE49-F238E27FC236}">
              <a16:creationId xmlns:a16="http://schemas.microsoft.com/office/drawing/2014/main" id="{303C8D8B-659C-48BE-9DD3-CC809C157265}"/>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7" name="【認定こども園・幼稚園・保育所】&#10;有形固定資産減価償却率グラフ枠">
          <a:extLst>
            <a:ext uri="{FF2B5EF4-FFF2-40B4-BE49-F238E27FC236}">
              <a16:creationId xmlns:a16="http://schemas.microsoft.com/office/drawing/2014/main" id="{371C9FC8-FB7F-4339-89CD-A823C495D09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318" name="直線コネクタ 317">
          <a:extLst>
            <a:ext uri="{FF2B5EF4-FFF2-40B4-BE49-F238E27FC236}">
              <a16:creationId xmlns:a16="http://schemas.microsoft.com/office/drawing/2014/main" id="{2DB5958C-E01C-4807-A5ED-0B8FD4D20C87}"/>
            </a:ext>
          </a:extLst>
        </xdr:cNvPr>
        <xdr:cNvCxnSpPr/>
      </xdr:nvCxnSpPr>
      <xdr:spPr>
        <a:xfrm flipV="1">
          <a:off x="14699614" y="5705475"/>
          <a:ext cx="0" cy="1212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319" name="【認定こども園・幼稚園・保育所】&#10;有形固定資産減価償却率最小値テキスト">
          <a:extLst>
            <a:ext uri="{FF2B5EF4-FFF2-40B4-BE49-F238E27FC236}">
              <a16:creationId xmlns:a16="http://schemas.microsoft.com/office/drawing/2014/main" id="{43A6E3EE-56CB-4E0F-AC04-748C265CCC1D}"/>
            </a:ext>
          </a:extLst>
        </xdr:cNvPr>
        <xdr:cNvSpPr txBox="1"/>
      </xdr:nvSpPr>
      <xdr:spPr>
        <a:xfrm>
          <a:off x="14738350" y="6922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320" name="直線コネクタ 319">
          <a:extLst>
            <a:ext uri="{FF2B5EF4-FFF2-40B4-BE49-F238E27FC236}">
              <a16:creationId xmlns:a16="http://schemas.microsoft.com/office/drawing/2014/main" id="{DEEC406F-7142-4D29-A4F4-59F20B5D648D}"/>
            </a:ext>
          </a:extLst>
        </xdr:cNvPr>
        <xdr:cNvCxnSpPr/>
      </xdr:nvCxnSpPr>
      <xdr:spPr>
        <a:xfrm>
          <a:off x="14611350" y="6918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321" name="【認定こども園・幼稚園・保育所】&#10;有形固定資産減価償却率最大値テキスト">
          <a:extLst>
            <a:ext uri="{FF2B5EF4-FFF2-40B4-BE49-F238E27FC236}">
              <a16:creationId xmlns:a16="http://schemas.microsoft.com/office/drawing/2014/main" id="{02450F1E-8CB4-4A5C-AC8D-69D25055B056}"/>
            </a:ext>
          </a:extLst>
        </xdr:cNvPr>
        <xdr:cNvSpPr txBox="1"/>
      </xdr:nvSpPr>
      <xdr:spPr>
        <a:xfrm>
          <a:off x="14738350" y="548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322" name="直線コネクタ 321">
          <a:extLst>
            <a:ext uri="{FF2B5EF4-FFF2-40B4-BE49-F238E27FC236}">
              <a16:creationId xmlns:a16="http://schemas.microsoft.com/office/drawing/2014/main" id="{342C91CE-1013-49AB-8597-F54449669A70}"/>
            </a:ext>
          </a:extLst>
        </xdr:cNvPr>
        <xdr:cNvCxnSpPr/>
      </xdr:nvCxnSpPr>
      <xdr:spPr>
        <a:xfrm>
          <a:off x="14611350" y="57054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132097</xdr:rowOff>
    </xdr:from>
    <xdr:ext cx="405111" cy="259045"/>
    <xdr:sp macro="" textlink="">
      <xdr:nvSpPr>
        <xdr:cNvPr id="323" name="【認定こども園・幼稚園・保育所】&#10;有形固定資産減価償却率平均値テキスト">
          <a:extLst>
            <a:ext uri="{FF2B5EF4-FFF2-40B4-BE49-F238E27FC236}">
              <a16:creationId xmlns:a16="http://schemas.microsoft.com/office/drawing/2014/main" id="{8112BF21-82C7-48AF-8724-019092ED44B0}"/>
            </a:ext>
          </a:extLst>
        </xdr:cNvPr>
        <xdr:cNvSpPr txBox="1"/>
      </xdr:nvSpPr>
      <xdr:spPr>
        <a:xfrm>
          <a:off x="14738350" y="60820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324" name="フローチャート: 判断 323">
          <a:extLst>
            <a:ext uri="{FF2B5EF4-FFF2-40B4-BE49-F238E27FC236}">
              <a16:creationId xmlns:a16="http://schemas.microsoft.com/office/drawing/2014/main" id="{6450A7C6-8EB7-4F3A-8A7E-3C68A5722C07}"/>
            </a:ext>
          </a:extLst>
        </xdr:cNvPr>
        <xdr:cNvSpPr/>
      </xdr:nvSpPr>
      <xdr:spPr>
        <a:xfrm>
          <a:off x="14649450" y="62242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325" name="フローチャート: 判断 324">
          <a:extLst>
            <a:ext uri="{FF2B5EF4-FFF2-40B4-BE49-F238E27FC236}">
              <a16:creationId xmlns:a16="http://schemas.microsoft.com/office/drawing/2014/main" id="{B9A69E32-F637-4403-8270-5AB3A3F1733E}"/>
            </a:ext>
          </a:extLst>
        </xdr:cNvPr>
        <xdr:cNvSpPr/>
      </xdr:nvSpPr>
      <xdr:spPr>
        <a:xfrm>
          <a:off x="13887450" y="62395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326" name="フローチャート: 判断 325">
          <a:extLst>
            <a:ext uri="{FF2B5EF4-FFF2-40B4-BE49-F238E27FC236}">
              <a16:creationId xmlns:a16="http://schemas.microsoft.com/office/drawing/2014/main" id="{12627C0A-7470-484A-BC55-5A9366E55FD3}"/>
            </a:ext>
          </a:extLst>
        </xdr:cNvPr>
        <xdr:cNvSpPr/>
      </xdr:nvSpPr>
      <xdr:spPr>
        <a:xfrm>
          <a:off x="13093700" y="62471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327" name="フローチャート: 判断 326">
          <a:extLst>
            <a:ext uri="{FF2B5EF4-FFF2-40B4-BE49-F238E27FC236}">
              <a16:creationId xmlns:a16="http://schemas.microsoft.com/office/drawing/2014/main" id="{647A9A75-8420-4E75-9ACB-C0114685D661}"/>
            </a:ext>
          </a:extLst>
        </xdr:cNvPr>
        <xdr:cNvSpPr/>
      </xdr:nvSpPr>
      <xdr:spPr>
        <a:xfrm>
          <a:off x="12299950" y="62490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151130</xdr:rowOff>
    </xdr:from>
    <xdr:to>
      <xdr:col>67</xdr:col>
      <xdr:colOff>101600</xdr:colOff>
      <xdr:row>37</xdr:row>
      <xdr:rowOff>81280</xdr:rowOff>
    </xdr:to>
    <xdr:sp macro="" textlink="">
      <xdr:nvSpPr>
        <xdr:cNvPr id="328" name="フローチャート: 判断 327">
          <a:extLst>
            <a:ext uri="{FF2B5EF4-FFF2-40B4-BE49-F238E27FC236}">
              <a16:creationId xmlns:a16="http://schemas.microsoft.com/office/drawing/2014/main" id="{85E79770-62AD-4889-9F3B-668B9915B9B8}"/>
            </a:ext>
          </a:extLst>
        </xdr:cNvPr>
        <xdr:cNvSpPr/>
      </xdr:nvSpPr>
      <xdr:spPr>
        <a:xfrm>
          <a:off x="11487150" y="61010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F65EF339-E94A-4CE0-8B3C-88597FBA4B3A}"/>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F16B62D2-C35C-4AB2-B0A1-50D120B894C9}"/>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5A92E73-2C71-4F18-B242-D0DADFEC07E5}"/>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66710A35-F175-466E-B300-6666E28B3827}"/>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C78B5676-D1BD-4A45-95A7-182A4F53A0D6}"/>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65405</xdr:rowOff>
    </xdr:from>
    <xdr:to>
      <xdr:col>85</xdr:col>
      <xdr:colOff>177800</xdr:colOff>
      <xdr:row>41</xdr:row>
      <xdr:rowOff>167005</xdr:rowOff>
    </xdr:to>
    <xdr:sp macro="" textlink="">
      <xdr:nvSpPr>
        <xdr:cNvPr id="334" name="楕円 333">
          <a:extLst>
            <a:ext uri="{FF2B5EF4-FFF2-40B4-BE49-F238E27FC236}">
              <a16:creationId xmlns:a16="http://schemas.microsoft.com/office/drawing/2014/main" id="{E7C1BC3C-F62D-4E33-8BBF-DD323FEE96E1}"/>
            </a:ext>
          </a:extLst>
        </xdr:cNvPr>
        <xdr:cNvSpPr/>
      </xdr:nvSpPr>
      <xdr:spPr>
        <a:xfrm>
          <a:off x="14649450" y="68408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151782</xdr:rowOff>
    </xdr:from>
    <xdr:ext cx="405111" cy="259045"/>
    <xdr:sp macro="" textlink="">
      <xdr:nvSpPr>
        <xdr:cNvPr id="335" name="【認定こども園・幼稚園・保育所】&#10;有形固定資産減価償却率該当値テキスト">
          <a:extLst>
            <a:ext uri="{FF2B5EF4-FFF2-40B4-BE49-F238E27FC236}">
              <a16:creationId xmlns:a16="http://schemas.microsoft.com/office/drawing/2014/main" id="{B08EBBA2-D69A-42A5-A381-865FF58C2BF8}"/>
            </a:ext>
          </a:extLst>
        </xdr:cNvPr>
        <xdr:cNvSpPr txBox="1"/>
      </xdr:nvSpPr>
      <xdr:spPr>
        <a:xfrm>
          <a:off x="14738350" y="676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71120</xdr:rowOff>
    </xdr:from>
    <xdr:to>
      <xdr:col>81</xdr:col>
      <xdr:colOff>101600</xdr:colOff>
      <xdr:row>42</xdr:row>
      <xdr:rowOff>1270</xdr:rowOff>
    </xdr:to>
    <xdr:sp macro="" textlink="">
      <xdr:nvSpPr>
        <xdr:cNvPr id="336" name="楕円 335">
          <a:extLst>
            <a:ext uri="{FF2B5EF4-FFF2-40B4-BE49-F238E27FC236}">
              <a16:creationId xmlns:a16="http://schemas.microsoft.com/office/drawing/2014/main" id="{166DA7DB-7846-4982-9AA0-F8AB2D774770}"/>
            </a:ext>
          </a:extLst>
        </xdr:cNvPr>
        <xdr:cNvSpPr/>
      </xdr:nvSpPr>
      <xdr:spPr>
        <a:xfrm>
          <a:off x="13887450" y="6846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116205</xdr:rowOff>
    </xdr:from>
    <xdr:to>
      <xdr:col>85</xdr:col>
      <xdr:colOff>127000</xdr:colOff>
      <xdr:row>41</xdr:row>
      <xdr:rowOff>121920</xdr:rowOff>
    </xdr:to>
    <xdr:cxnSp macro="">
      <xdr:nvCxnSpPr>
        <xdr:cNvPr id="337" name="直線コネクタ 336">
          <a:extLst>
            <a:ext uri="{FF2B5EF4-FFF2-40B4-BE49-F238E27FC236}">
              <a16:creationId xmlns:a16="http://schemas.microsoft.com/office/drawing/2014/main" id="{A7639254-53BB-4C3A-AE12-7F3BB64503D9}"/>
            </a:ext>
          </a:extLst>
        </xdr:cNvPr>
        <xdr:cNvCxnSpPr/>
      </xdr:nvCxnSpPr>
      <xdr:spPr>
        <a:xfrm flipV="1">
          <a:off x="13938250" y="6891655"/>
          <a:ext cx="762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158750</xdr:rowOff>
    </xdr:from>
    <xdr:to>
      <xdr:col>76</xdr:col>
      <xdr:colOff>165100</xdr:colOff>
      <xdr:row>40</xdr:row>
      <xdr:rowOff>88900</xdr:rowOff>
    </xdr:to>
    <xdr:sp macro="" textlink="">
      <xdr:nvSpPr>
        <xdr:cNvPr id="338" name="楕円 337">
          <a:extLst>
            <a:ext uri="{FF2B5EF4-FFF2-40B4-BE49-F238E27FC236}">
              <a16:creationId xmlns:a16="http://schemas.microsoft.com/office/drawing/2014/main" id="{37E6C893-9187-4F77-97BC-A6FE772789DC}"/>
            </a:ext>
          </a:extLst>
        </xdr:cNvPr>
        <xdr:cNvSpPr/>
      </xdr:nvSpPr>
      <xdr:spPr>
        <a:xfrm>
          <a:off x="13093700" y="66040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38100</xdr:rowOff>
    </xdr:from>
    <xdr:to>
      <xdr:col>81</xdr:col>
      <xdr:colOff>50800</xdr:colOff>
      <xdr:row>41</xdr:row>
      <xdr:rowOff>121920</xdr:rowOff>
    </xdr:to>
    <xdr:cxnSp macro="">
      <xdr:nvCxnSpPr>
        <xdr:cNvPr id="339" name="直線コネクタ 338">
          <a:extLst>
            <a:ext uri="{FF2B5EF4-FFF2-40B4-BE49-F238E27FC236}">
              <a16:creationId xmlns:a16="http://schemas.microsoft.com/office/drawing/2014/main" id="{52AA32DD-639C-42FE-8B48-7155CF87915B}"/>
            </a:ext>
          </a:extLst>
        </xdr:cNvPr>
        <xdr:cNvCxnSpPr/>
      </xdr:nvCxnSpPr>
      <xdr:spPr>
        <a:xfrm>
          <a:off x="13144500" y="6648450"/>
          <a:ext cx="793750" cy="248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46355</xdr:rowOff>
    </xdr:from>
    <xdr:to>
      <xdr:col>72</xdr:col>
      <xdr:colOff>38100</xdr:colOff>
      <xdr:row>39</xdr:row>
      <xdr:rowOff>147955</xdr:rowOff>
    </xdr:to>
    <xdr:sp macro="" textlink="">
      <xdr:nvSpPr>
        <xdr:cNvPr id="340" name="楕円 339">
          <a:extLst>
            <a:ext uri="{FF2B5EF4-FFF2-40B4-BE49-F238E27FC236}">
              <a16:creationId xmlns:a16="http://schemas.microsoft.com/office/drawing/2014/main" id="{66402CB3-FB8F-4D50-A329-CFF0FA34C913}"/>
            </a:ext>
          </a:extLst>
        </xdr:cNvPr>
        <xdr:cNvSpPr/>
      </xdr:nvSpPr>
      <xdr:spPr>
        <a:xfrm>
          <a:off x="12299950" y="649160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97155</xdr:rowOff>
    </xdr:from>
    <xdr:to>
      <xdr:col>76</xdr:col>
      <xdr:colOff>114300</xdr:colOff>
      <xdr:row>40</xdr:row>
      <xdr:rowOff>38100</xdr:rowOff>
    </xdr:to>
    <xdr:cxnSp macro="">
      <xdr:nvCxnSpPr>
        <xdr:cNvPr id="341" name="直線コネクタ 340">
          <a:extLst>
            <a:ext uri="{FF2B5EF4-FFF2-40B4-BE49-F238E27FC236}">
              <a16:creationId xmlns:a16="http://schemas.microsoft.com/office/drawing/2014/main" id="{7BC38A2A-A727-4B0A-BEA8-C9BB4980EA03}"/>
            </a:ext>
          </a:extLst>
        </xdr:cNvPr>
        <xdr:cNvCxnSpPr/>
      </xdr:nvCxnSpPr>
      <xdr:spPr>
        <a:xfrm>
          <a:off x="12344400" y="6542405"/>
          <a:ext cx="800100" cy="1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19685</xdr:rowOff>
    </xdr:from>
    <xdr:to>
      <xdr:col>67</xdr:col>
      <xdr:colOff>101600</xdr:colOff>
      <xdr:row>39</xdr:row>
      <xdr:rowOff>121285</xdr:rowOff>
    </xdr:to>
    <xdr:sp macro="" textlink="">
      <xdr:nvSpPr>
        <xdr:cNvPr id="342" name="楕円 341">
          <a:extLst>
            <a:ext uri="{FF2B5EF4-FFF2-40B4-BE49-F238E27FC236}">
              <a16:creationId xmlns:a16="http://schemas.microsoft.com/office/drawing/2014/main" id="{DEC9A9D3-67F3-4C4A-BA45-BF7EACADFECF}"/>
            </a:ext>
          </a:extLst>
        </xdr:cNvPr>
        <xdr:cNvSpPr/>
      </xdr:nvSpPr>
      <xdr:spPr>
        <a:xfrm>
          <a:off x="11487150" y="646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70485</xdr:rowOff>
    </xdr:from>
    <xdr:to>
      <xdr:col>71</xdr:col>
      <xdr:colOff>177800</xdr:colOff>
      <xdr:row>39</xdr:row>
      <xdr:rowOff>97155</xdr:rowOff>
    </xdr:to>
    <xdr:cxnSp macro="">
      <xdr:nvCxnSpPr>
        <xdr:cNvPr id="343" name="直線コネクタ 342">
          <a:extLst>
            <a:ext uri="{FF2B5EF4-FFF2-40B4-BE49-F238E27FC236}">
              <a16:creationId xmlns:a16="http://schemas.microsoft.com/office/drawing/2014/main" id="{1FAE289A-765C-4DF9-B7BF-443C28872F3A}"/>
            </a:ext>
          </a:extLst>
        </xdr:cNvPr>
        <xdr:cNvCxnSpPr/>
      </xdr:nvCxnSpPr>
      <xdr:spPr>
        <a:xfrm>
          <a:off x="11537950" y="6515735"/>
          <a:ext cx="80645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344" name="n_1aveValue【認定こども園・幼稚園・保育所】&#10;有形固定資産減価償却率">
          <a:extLst>
            <a:ext uri="{FF2B5EF4-FFF2-40B4-BE49-F238E27FC236}">
              <a16:creationId xmlns:a16="http://schemas.microsoft.com/office/drawing/2014/main" id="{C81266A0-32FC-4B7E-B78F-78BB84BC0FDB}"/>
            </a:ext>
          </a:extLst>
        </xdr:cNvPr>
        <xdr:cNvSpPr txBox="1"/>
      </xdr:nvSpPr>
      <xdr:spPr>
        <a:xfrm>
          <a:off x="13742044" y="6021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345" name="n_2aveValue【認定こども園・幼稚園・保育所】&#10;有形固定資産減価償却率">
          <a:extLst>
            <a:ext uri="{FF2B5EF4-FFF2-40B4-BE49-F238E27FC236}">
              <a16:creationId xmlns:a16="http://schemas.microsoft.com/office/drawing/2014/main" id="{9A6C6F16-7656-410E-B6D8-635DB8D56A67}"/>
            </a:ext>
          </a:extLst>
        </xdr:cNvPr>
        <xdr:cNvSpPr txBox="1"/>
      </xdr:nvSpPr>
      <xdr:spPr>
        <a:xfrm>
          <a:off x="12960994" y="6028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346" name="n_3aveValue【認定こども園・幼稚園・保育所】&#10;有形固定資産減価償却率">
          <a:extLst>
            <a:ext uri="{FF2B5EF4-FFF2-40B4-BE49-F238E27FC236}">
              <a16:creationId xmlns:a16="http://schemas.microsoft.com/office/drawing/2014/main" id="{AB5BF623-F772-4A9A-9321-3AB39E6DE738}"/>
            </a:ext>
          </a:extLst>
        </xdr:cNvPr>
        <xdr:cNvSpPr txBox="1"/>
      </xdr:nvSpPr>
      <xdr:spPr>
        <a:xfrm>
          <a:off x="12167244" y="6030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97807</xdr:rowOff>
    </xdr:from>
    <xdr:ext cx="405111" cy="259045"/>
    <xdr:sp macro="" textlink="">
      <xdr:nvSpPr>
        <xdr:cNvPr id="347" name="n_4aveValue【認定こども園・幼稚園・保育所】&#10;有形固定資産減価償却率">
          <a:extLst>
            <a:ext uri="{FF2B5EF4-FFF2-40B4-BE49-F238E27FC236}">
              <a16:creationId xmlns:a16="http://schemas.microsoft.com/office/drawing/2014/main" id="{5EBE1D0A-914E-400E-8DB4-5C89C0A6664E}"/>
            </a:ext>
          </a:extLst>
        </xdr:cNvPr>
        <xdr:cNvSpPr txBox="1"/>
      </xdr:nvSpPr>
      <xdr:spPr>
        <a:xfrm>
          <a:off x="11354444" y="5882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163847</xdr:rowOff>
    </xdr:from>
    <xdr:ext cx="405111" cy="259045"/>
    <xdr:sp macro="" textlink="">
      <xdr:nvSpPr>
        <xdr:cNvPr id="348" name="n_1mainValue【認定こども園・幼稚園・保育所】&#10;有形固定資産減価償却率">
          <a:extLst>
            <a:ext uri="{FF2B5EF4-FFF2-40B4-BE49-F238E27FC236}">
              <a16:creationId xmlns:a16="http://schemas.microsoft.com/office/drawing/2014/main" id="{14F05CE5-785F-417B-AAD1-11525BB1F19B}"/>
            </a:ext>
          </a:extLst>
        </xdr:cNvPr>
        <xdr:cNvSpPr txBox="1"/>
      </xdr:nvSpPr>
      <xdr:spPr>
        <a:xfrm>
          <a:off x="13742044" y="693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80027</xdr:rowOff>
    </xdr:from>
    <xdr:ext cx="405111" cy="259045"/>
    <xdr:sp macro="" textlink="">
      <xdr:nvSpPr>
        <xdr:cNvPr id="349" name="n_2mainValue【認定こども園・幼稚園・保育所】&#10;有形固定資産減価償却率">
          <a:extLst>
            <a:ext uri="{FF2B5EF4-FFF2-40B4-BE49-F238E27FC236}">
              <a16:creationId xmlns:a16="http://schemas.microsoft.com/office/drawing/2014/main" id="{E54A6E5F-68F2-47D2-88E4-1D24FC7AADFB}"/>
            </a:ext>
          </a:extLst>
        </xdr:cNvPr>
        <xdr:cNvSpPr txBox="1"/>
      </xdr:nvSpPr>
      <xdr:spPr>
        <a:xfrm>
          <a:off x="12960994" y="669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139082</xdr:rowOff>
    </xdr:from>
    <xdr:ext cx="405111" cy="259045"/>
    <xdr:sp macro="" textlink="">
      <xdr:nvSpPr>
        <xdr:cNvPr id="350" name="n_3mainValue【認定こども園・幼稚園・保育所】&#10;有形固定資産減価償却率">
          <a:extLst>
            <a:ext uri="{FF2B5EF4-FFF2-40B4-BE49-F238E27FC236}">
              <a16:creationId xmlns:a16="http://schemas.microsoft.com/office/drawing/2014/main" id="{905C9993-07E4-46B0-B035-FE30544453F5}"/>
            </a:ext>
          </a:extLst>
        </xdr:cNvPr>
        <xdr:cNvSpPr txBox="1"/>
      </xdr:nvSpPr>
      <xdr:spPr>
        <a:xfrm>
          <a:off x="12167244" y="6584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112412</xdr:rowOff>
    </xdr:from>
    <xdr:ext cx="405111" cy="259045"/>
    <xdr:sp macro="" textlink="">
      <xdr:nvSpPr>
        <xdr:cNvPr id="351" name="n_4mainValue【認定こども園・幼稚園・保育所】&#10;有形固定資産減価償却率">
          <a:extLst>
            <a:ext uri="{FF2B5EF4-FFF2-40B4-BE49-F238E27FC236}">
              <a16:creationId xmlns:a16="http://schemas.microsoft.com/office/drawing/2014/main" id="{4226B4D1-64CF-454C-9A60-FD66FDC960D2}"/>
            </a:ext>
          </a:extLst>
        </xdr:cNvPr>
        <xdr:cNvSpPr txBox="1"/>
      </xdr:nvSpPr>
      <xdr:spPr>
        <a:xfrm>
          <a:off x="11354444" y="655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2" name="正方形/長方形 351">
          <a:extLst>
            <a:ext uri="{FF2B5EF4-FFF2-40B4-BE49-F238E27FC236}">
              <a16:creationId xmlns:a16="http://schemas.microsoft.com/office/drawing/2014/main" id="{7F69F2CD-9725-4134-A068-955F891D9B1A}"/>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3" name="正方形/長方形 352">
          <a:extLst>
            <a:ext uri="{FF2B5EF4-FFF2-40B4-BE49-F238E27FC236}">
              <a16:creationId xmlns:a16="http://schemas.microsoft.com/office/drawing/2014/main" id="{DA06FD64-3E7C-4B8A-9E61-8A3BD144216B}"/>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4" name="正方形/長方形 353">
          <a:extLst>
            <a:ext uri="{FF2B5EF4-FFF2-40B4-BE49-F238E27FC236}">
              <a16:creationId xmlns:a16="http://schemas.microsoft.com/office/drawing/2014/main" id="{2298C83F-09CB-4CE1-9474-0DA3E29BF91E}"/>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5" name="正方形/長方形 354">
          <a:extLst>
            <a:ext uri="{FF2B5EF4-FFF2-40B4-BE49-F238E27FC236}">
              <a16:creationId xmlns:a16="http://schemas.microsoft.com/office/drawing/2014/main" id="{AF66D0D2-C40C-470E-B931-CAEA9EAD06C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6" name="正方形/長方形 355">
          <a:extLst>
            <a:ext uri="{FF2B5EF4-FFF2-40B4-BE49-F238E27FC236}">
              <a16:creationId xmlns:a16="http://schemas.microsoft.com/office/drawing/2014/main" id="{3EA8B856-F843-4216-AF3F-4CC976E0E546}"/>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7" name="正方形/長方形 356">
          <a:extLst>
            <a:ext uri="{FF2B5EF4-FFF2-40B4-BE49-F238E27FC236}">
              <a16:creationId xmlns:a16="http://schemas.microsoft.com/office/drawing/2014/main" id="{1D93C765-F2D7-435E-9CCE-45278068A73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8" name="正方形/長方形 357">
          <a:extLst>
            <a:ext uri="{FF2B5EF4-FFF2-40B4-BE49-F238E27FC236}">
              <a16:creationId xmlns:a16="http://schemas.microsoft.com/office/drawing/2014/main" id="{F0C085C4-3D9A-4D4F-AA42-A27D5DD719EA}"/>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9" name="正方形/長方形 358">
          <a:extLst>
            <a:ext uri="{FF2B5EF4-FFF2-40B4-BE49-F238E27FC236}">
              <a16:creationId xmlns:a16="http://schemas.microsoft.com/office/drawing/2014/main" id="{4BB0EFDF-7406-4167-A433-D48C3736B1D0}"/>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0" name="テキスト ボックス 359">
          <a:extLst>
            <a:ext uri="{FF2B5EF4-FFF2-40B4-BE49-F238E27FC236}">
              <a16:creationId xmlns:a16="http://schemas.microsoft.com/office/drawing/2014/main" id="{ECE67F20-FB11-48ED-9E87-BD3BAE0ABB2D}"/>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1" name="直線コネクタ 360">
          <a:extLst>
            <a:ext uri="{FF2B5EF4-FFF2-40B4-BE49-F238E27FC236}">
              <a16:creationId xmlns:a16="http://schemas.microsoft.com/office/drawing/2014/main" id="{9697F773-475F-4B57-A3A2-4D3693FD7B42}"/>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2" name="直線コネクタ 361">
          <a:extLst>
            <a:ext uri="{FF2B5EF4-FFF2-40B4-BE49-F238E27FC236}">
              <a16:creationId xmlns:a16="http://schemas.microsoft.com/office/drawing/2014/main" id="{1B775F55-FD81-4B70-A19F-D90FE0691F1C}"/>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3" name="テキスト ボックス 362">
          <a:extLst>
            <a:ext uri="{FF2B5EF4-FFF2-40B4-BE49-F238E27FC236}">
              <a16:creationId xmlns:a16="http://schemas.microsoft.com/office/drawing/2014/main" id="{A8BBDBD3-18C9-4FC1-A99C-C33FDE5E623B}"/>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4" name="直線コネクタ 363">
          <a:extLst>
            <a:ext uri="{FF2B5EF4-FFF2-40B4-BE49-F238E27FC236}">
              <a16:creationId xmlns:a16="http://schemas.microsoft.com/office/drawing/2014/main" id="{D7190C72-27D4-4974-9BA2-47748F599746}"/>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5" name="テキスト ボックス 364">
          <a:extLst>
            <a:ext uri="{FF2B5EF4-FFF2-40B4-BE49-F238E27FC236}">
              <a16:creationId xmlns:a16="http://schemas.microsoft.com/office/drawing/2014/main" id="{C605D201-2EA8-4E7D-A2CC-0798DC83F5A9}"/>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6" name="直線コネクタ 365">
          <a:extLst>
            <a:ext uri="{FF2B5EF4-FFF2-40B4-BE49-F238E27FC236}">
              <a16:creationId xmlns:a16="http://schemas.microsoft.com/office/drawing/2014/main" id="{A19D3BC6-9C9C-4E86-8B67-6A331B444C93}"/>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7" name="テキスト ボックス 366">
          <a:extLst>
            <a:ext uri="{FF2B5EF4-FFF2-40B4-BE49-F238E27FC236}">
              <a16:creationId xmlns:a16="http://schemas.microsoft.com/office/drawing/2014/main" id="{83EE603E-99A3-42C1-A9E2-603896BD7F82}"/>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68" name="直線コネクタ 367">
          <a:extLst>
            <a:ext uri="{FF2B5EF4-FFF2-40B4-BE49-F238E27FC236}">
              <a16:creationId xmlns:a16="http://schemas.microsoft.com/office/drawing/2014/main" id="{98D0C4EC-AEA6-4669-94D8-EDF246ED9DD3}"/>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69" name="テキスト ボックス 368">
          <a:extLst>
            <a:ext uri="{FF2B5EF4-FFF2-40B4-BE49-F238E27FC236}">
              <a16:creationId xmlns:a16="http://schemas.microsoft.com/office/drawing/2014/main" id="{D61AC522-B985-4873-A7FD-3DF1AF8BA8C0}"/>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0" name="直線コネクタ 369">
          <a:extLst>
            <a:ext uri="{FF2B5EF4-FFF2-40B4-BE49-F238E27FC236}">
              <a16:creationId xmlns:a16="http://schemas.microsoft.com/office/drawing/2014/main" id="{A3B47246-4939-4334-8312-BEEFF61C78D9}"/>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1" name="テキスト ボックス 370">
          <a:extLst>
            <a:ext uri="{FF2B5EF4-FFF2-40B4-BE49-F238E27FC236}">
              <a16:creationId xmlns:a16="http://schemas.microsoft.com/office/drawing/2014/main" id="{8BCE4DF3-5DF1-4EE4-8E5B-59EBCE9111EB}"/>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2" name="直線コネクタ 371">
          <a:extLst>
            <a:ext uri="{FF2B5EF4-FFF2-40B4-BE49-F238E27FC236}">
              <a16:creationId xmlns:a16="http://schemas.microsoft.com/office/drawing/2014/main" id="{7794C418-430F-4113-A7F3-F18D896DC7BB}"/>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3" name="テキスト ボックス 372">
          <a:extLst>
            <a:ext uri="{FF2B5EF4-FFF2-40B4-BE49-F238E27FC236}">
              <a16:creationId xmlns:a16="http://schemas.microsoft.com/office/drawing/2014/main" id="{B4A229F7-E5A0-4305-9F28-E716B23318EE}"/>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4" name="【認定こども園・幼稚園・保育所】&#10;一人当たり面積グラフ枠">
          <a:extLst>
            <a:ext uri="{FF2B5EF4-FFF2-40B4-BE49-F238E27FC236}">
              <a16:creationId xmlns:a16="http://schemas.microsoft.com/office/drawing/2014/main" id="{6A0F3C97-C716-4E53-A44B-9CDE093669C3}"/>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375" name="直線コネクタ 374">
          <a:extLst>
            <a:ext uri="{FF2B5EF4-FFF2-40B4-BE49-F238E27FC236}">
              <a16:creationId xmlns:a16="http://schemas.microsoft.com/office/drawing/2014/main" id="{4F0B969D-19A1-4257-9DA3-38221F1F164F}"/>
            </a:ext>
          </a:extLst>
        </xdr:cNvPr>
        <xdr:cNvCxnSpPr/>
      </xdr:nvCxnSpPr>
      <xdr:spPr>
        <a:xfrm flipV="1">
          <a:off x="19951064" y="5422900"/>
          <a:ext cx="0" cy="1521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376" name="【認定こども園・幼稚園・保育所】&#10;一人当たり面積最小値テキスト">
          <a:extLst>
            <a:ext uri="{FF2B5EF4-FFF2-40B4-BE49-F238E27FC236}">
              <a16:creationId xmlns:a16="http://schemas.microsoft.com/office/drawing/2014/main" id="{962F58BC-A9C7-476E-8568-D79BD8D15059}"/>
            </a:ext>
          </a:extLst>
        </xdr:cNvPr>
        <xdr:cNvSpPr txBox="1"/>
      </xdr:nvSpPr>
      <xdr:spPr>
        <a:xfrm>
          <a:off x="19989800" y="6948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377" name="直線コネクタ 376">
          <a:extLst>
            <a:ext uri="{FF2B5EF4-FFF2-40B4-BE49-F238E27FC236}">
              <a16:creationId xmlns:a16="http://schemas.microsoft.com/office/drawing/2014/main" id="{2400138B-9D08-4F71-8227-B77F1ABB8B6A}"/>
            </a:ext>
          </a:extLst>
        </xdr:cNvPr>
        <xdr:cNvCxnSpPr/>
      </xdr:nvCxnSpPr>
      <xdr:spPr>
        <a:xfrm>
          <a:off x="19881850" y="694436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378" name="【認定こども園・幼稚園・保育所】&#10;一人当たり面積最大値テキスト">
          <a:extLst>
            <a:ext uri="{FF2B5EF4-FFF2-40B4-BE49-F238E27FC236}">
              <a16:creationId xmlns:a16="http://schemas.microsoft.com/office/drawing/2014/main" id="{E06E818F-133C-484D-9453-7D36729A9F09}"/>
            </a:ext>
          </a:extLst>
        </xdr:cNvPr>
        <xdr:cNvSpPr txBox="1"/>
      </xdr:nvSpPr>
      <xdr:spPr>
        <a:xfrm>
          <a:off x="19989800" y="5204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379" name="直線コネクタ 378">
          <a:extLst>
            <a:ext uri="{FF2B5EF4-FFF2-40B4-BE49-F238E27FC236}">
              <a16:creationId xmlns:a16="http://schemas.microsoft.com/office/drawing/2014/main" id="{C69E137F-6838-4DB8-A7FD-F7566FD1D502}"/>
            </a:ext>
          </a:extLst>
        </xdr:cNvPr>
        <xdr:cNvCxnSpPr/>
      </xdr:nvCxnSpPr>
      <xdr:spPr>
        <a:xfrm>
          <a:off x="19881850" y="5422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158767</xdr:rowOff>
    </xdr:from>
    <xdr:ext cx="469744" cy="259045"/>
    <xdr:sp macro="" textlink="">
      <xdr:nvSpPr>
        <xdr:cNvPr id="380" name="【認定こども園・幼稚園・保育所】&#10;一人当たり面積平均値テキスト">
          <a:extLst>
            <a:ext uri="{FF2B5EF4-FFF2-40B4-BE49-F238E27FC236}">
              <a16:creationId xmlns:a16="http://schemas.microsoft.com/office/drawing/2014/main" id="{BC7FD669-E18C-45FC-B45C-BD1459F818C0}"/>
            </a:ext>
          </a:extLst>
        </xdr:cNvPr>
        <xdr:cNvSpPr txBox="1"/>
      </xdr:nvSpPr>
      <xdr:spPr>
        <a:xfrm>
          <a:off x="19989800" y="6273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381" name="フローチャート: 判断 380">
          <a:extLst>
            <a:ext uri="{FF2B5EF4-FFF2-40B4-BE49-F238E27FC236}">
              <a16:creationId xmlns:a16="http://schemas.microsoft.com/office/drawing/2014/main" id="{3576ADAA-95B3-4FC4-8BF9-2680CAC59B90}"/>
            </a:ext>
          </a:extLst>
        </xdr:cNvPr>
        <xdr:cNvSpPr/>
      </xdr:nvSpPr>
      <xdr:spPr>
        <a:xfrm>
          <a:off x="19900900" y="64160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382" name="フローチャート: 判断 381">
          <a:extLst>
            <a:ext uri="{FF2B5EF4-FFF2-40B4-BE49-F238E27FC236}">
              <a16:creationId xmlns:a16="http://schemas.microsoft.com/office/drawing/2014/main" id="{09A0A04C-28D0-435F-AA0E-D71C2E3872FB}"/>
            </a:ext>
          </a:extLst>
        </xdr:cNvPr>
        <xdr:cNvSpPr/>
      </xdr:nvSpPr>
      <xdr:spPr>
        <a:xfrm>
          <a:off x="19157950" y="641604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383" name="フローチャート: 判断 382">
          <a:extLst>
            <a:ext uri="{FF2B5EF4-FFF2-40B4-BE49-F238E27FC236}">
              <a16:creationId xmlns:a16="http://schemas.microsoft.com/office/drawing/2014/main" id="{D5F76F83-B665-4BB8-98F7-9199AC7541E3}"/>
            </a:ext>
          </a:extLst>
        </xdr:cNvPr>
        <xdr:cNvSpPr/>
      </xdr:nvSpPr>
      <xdr:spPr>
        <a:xfrm>
          <a:off x="1834515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384" name="フローチャート: 判断 383">
          <a:extLst>
            <a:ext uri="{FF2B5EF4-FFF2-40B4-BE49-F238E27FC236}">
              <a16:creationId xmlns:a16="http://schemas.microsoft.com/office/drawing/2014/main" id="{3C31C37B-278A-4CA5-B568-8270B9936EE7}"/>
            </a:ext>
          </a:extLst>
        </xdr:cNvPr>
        <xdr:cNvSpPr/>
      </xdr:nvSpPr>
      <xdr:spPr>
        <a:xfrm>
          <a:off x="17551400" y="63855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132080</xdr:rowOff>
    </xdr:from>
    <xdr:to>
      <xdr:col>98</xdr:col>
      <xdr:colOff>38100</xdr:colOff>
      <xdr:row>39</xdr:row>
      <xdr:rowOff>62230</xdr:rowOff>
    </xdr:to>
    <xdr:sp macro="" textlink="">
      <xdr:nvSpPr>
        <xdr:cNvPr id="385" name="フローチャート: 判断 384">
          <a:extLst>
            <a:ext uri="{FF2B5EF4-FFF2-40B4-BE49-F238E27FC236}">
              <a16:creationId xmlns:a16="http://schemas.microsoft.com/office/drawing/2014/main" id="{61865470-E8BA-4AA0-BE0E-7114716C37A5}"/>
            </a:ext>
          </a:extLst>
        </xdr:cNvPr>
        <xdr:cNvSpPr/>
      </xdr:nvSpPr>
      <xdr:spPr>
        <a:xfrm>
          <a:off x="16757650" y="64122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1FAEC9DA-2813-4661-A253-72EE66A4FFCF}"/>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7" name="テキスト ボックス 386">
          <a:extLst>
            <a:ext uri="{FF2B5EF4-FFF2-40B4-BE49-F238E27FC236}">
              <a16:creationId xmlns:a16="http://schemas.microsoft.com/office/drawing/2014/main" id="{8F22EF7C-76F1-4DD1-9E3E-B0BA2E406964}"/>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D0C6DC16-7A5E-4521-A11E-58D6786153B3}"/>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4894AA53-4A71-4991-A05B-98C8ECBCB6BE}"/>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12B7C77E-E55C-48EC-8491-CCFF8B740CE6}"/>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154940</xdr:rowOff>
    </xdr:from>
    <xdr:to>
      <xdr:col>116</xdr:col>
      <xdr:colOff>114300</xdr:colOff>
      <xdr:row>41</xdr:row>
      <xdr:rowOff>85090</xdr:rowOff>
    </xdr:to>
    <xdr:sp macro="" textlink="">
      <xdr:nvSpPr>
        <xdr:cNvPr id="391" name="楕円 390">
          <a:extLst>
            <a:ext uri="{FF2B5EF4-FFF2-40B4-BE49-F238E27FC236}">
              <a16:creationId xmlns:a16="http://schemas.microsoft.com/office/drawing/2014/main" id="{E4E5E8C7-FAD0-48B5-9743-8C8FA08B00B0}"/>
            </a:ext>
          </a:extLst>
        </xdr:cNvPr>
        <xdr:cNvSpPr/>
      </xdr:nvSpPr>
      <xdr:spPr>
        <a:xfrm>
          <a:off x="19900900" y="67652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133367</xdr:rowOff>
    </xdr:from>
    <xdr:ext cx="469744" cy="259045"/>
    <xdr:sp macro="" textlink="">
      <xdr:nvSpPr>
        <xdr:cNvPr id="392" name="【認定こども園・幼稚園・保育所】&#10;一人当たり面積該当値テキスト">
          <a:extLst>
            <a:ext uri="{FF2B5EF4-FFF2-40B4-BE49-F238E27FC236}">
              <a16:creationId xmlns:a16="http://schemas.microsoft.com/office/drawing/2014/main" id="{F176DC4D-B7A4-425C-BCD4-5C047FB31E24}"/>
            </a:ext>
          </a:extLst>
        </xdr:cNvPr>
        <xdr:cNvSpPr txBox="1"/>
      </xdr:nvSpPr>
      <xdr:spPr>
        <a:xfrm>
          <a:off x="19989800"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154940</xdr:rowOff>
    </xdr:from>
    <xdr:to>
      <xdr:col>112</xdr:col>
      <xdr:colOff>38100</xdr:colOff>
      <xdr:row>41</xdr:row>
      <xdr:rowOff>85090</xdr:rowOff>
    </xdr:to>
    <xdr:sp macro="" textlink="">
      <xdr:nvSpPr>
        <xdr:cNvPr id="393" name="楕円 392">
          <a:extLst>
            <a:ext uri="{FF2B5EF4-FFF2-40B4-BE49-F238E27FC236}">
              <a16:creationId xmlns:a16="http://schemas.microsoft.com/office/drawing/2014/main" id="{C5B663B5-5549-4B3C-9A66-26205C236F6D}"/>
            </a:ext>
          </a:extLst>
        </xdr:cNvPr>
        <xdr:cNvSpPr/>
      </xdr:nvSpPr>
      <xdr:spPr>
        <a:xfrm>
          <a:off x="19157950" y="676529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34290</xdr:rowOff>
    </xdr:from>
    <xdr:to>
      <xdr:col>116</xdr:col>
      <xdr:colOff>63500</xdr:colOff>
      <xdr:row>41</xdr:row>
      <xdr:rowOff>34290</xdr:rowOff>
    </xdr:to>
    <xdr:cxnSp macro="">
      <xdr:nvCxnSpPr>
        <xdr:cNvPr id="394" name="直線コネクタ 393">
          <a:extLst>
            <a:ext uri="{FF2B5EF4-FFF2-40B4-BE49-F238E27FC236}">
              <a16:creationId xmlns:a16="http://schemas.microsoft.com/office/drawing/2014/main" id="{C1D8F22B-02C1-4CC8-A614-658D40512B61}"/>
            </a:ext>
          </a:extLst>
        </xdr:cNvPr>
        <xdr:cNvCxnSpPr/>
      </xdr:nvCxnSpPr>
      <xdr:spPr>
        <a:xfrm>
          <a:off x="19202400" y="6809740"/>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74930</xdr:rowOff>
    </xdr:from>
    <xdr:to>
      <xdr:col>107</xdr:col>
      <xdr:colOff>101600</xdr:colOff>
      <xdr:row>41</xdr:row>
      <xdr:rowOff>5080</xdr:rowOff>
    </xdr:to>
    <xdr:sp macro="" textlink="">
      <xdr:nvSpPr>
        <xdr:cNvPr id="395" name="楕円 394">
          <a:extLst>
            <a:ext uri="{FF2B5EF4-FFF2-40B4-BE49-F238E27FC236}">
              <a16:creationId xmlns:a16="http://schemas.microsoft.com/office/drawing/2014/main" id="{C8161511-7D0F-4F94-91F7-41DF250C4AB8}"/>
            </a:ext>
          </a:extLst>
        </xdr:cNvPr>
        <xdr:cNvSpPr/>
      </xdr:nvSpPr>
      <xdr:spPr>
        <a:xfrm>
          <a:off x="18345150" y="66852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125730</xdr:rowOff>
    </xdr:from>
    <xdr:to>
      <xdr:col>111</xdr:col>
      <xdr:colOff>177800</xdr:colOff>
      <xdr:row>41</xdr:row>
      <xdr:rowOff>34290</xdr:rowOff>
    </xdr:to>
    <xdr:cxnSp macro="">
      <xdr:nvCxnSpPr>
        <xdr:cNvPr id="396" name="直線コネクタ 395">
          <a:extLst>
            <a:ext uri="{FF2B5EF4-FFF2-40B4-BE49-F238E27FC236}">
              <a16:creationId xmlns:a16="http://schemas.microsoft.com/office/drawing/2014/main" id="{BDEF70DF-B597-47C8-BDC5-01FDC1D10947}"/>
            </a:ext>
          </a:extLst>
        </xdr:cNvPr>
        <xdr:cNvCxnSpPr/>
      </xdr:nvCxnSpPr>
      <xdr:spPr>
        <a:xfrm>
          <a:off x="18395950" y="6736080"/>
          <a:ext cx="80645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86360</xdr:rowOff>
    </xdr:from>
    <xdr:to>
      <xdr:col>102</xdr:col>
      <xdr:colOff>165100</xdr:colOff>
      <xdr:row>41</xdr:row>
      <xdr:rowOff>16510</xdr:rowOff>
    </xdr:to>
    <xdr:sp macro="" textlink="">
      <xdr:nvSpPr>
        <xdr:cNvPr id="397" name="楕円 396">
          <a:extLst>
            <a:ext uri="{FF2B5EF4-FFF2-40B4-BE49-F238E27FC236}">
              <a16:creationId xmlns:a16="http://schemas.microsoft.com/office/drawing/2014/main" id="{27D01A6F-72AE-4FFB-8FBA-4E2533AE4845}"/>
            </a:ext>
          </a:extLst>
        </xdr:cNvPr>
        <xdr:cNvSpPr/>
      </xdr:nvSpPr>
      <xdr:spPr>
        <a:xfrm>
          <a:off x="17551400" y="66967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125730</xdr:rowOff>
    </xdr:from>
    <xdr:to>
      <xdr:col>107</xdr:col>
      <xdr:colOff>50800</xdr:colOff>
      <xdr:row>40</xdr:row>
      <xdr:rowOff>137160</xdr:rowOff>
    </xdr:to>
    <xdr:cxnSp macro="">
      <xdr:nvCxnSpPr>
        <xdr:cNvPr id="398" name="直線コネクタ 397">
          <a:extLst>
            <a:ext uri="{FF2B5EF4-FFF2-40B4-BE49-F238E27FC236}">
              <a16:creationId xmlns:a16="http://schemas.microsoft.com/office/drawing/2014/main" id="{67072E4F-79BF-4C4E-AEA1-31FE30367F1B}"/>
            </a:ext>
          </a:extLst>
        </xdr:cNvPr>
        <xdr:cNvCxnSpPr/>
      </xdr:nvCxnSpPr>
      <xdr:spPr>
        <a:xfrm flipV="1">
          <a:off x="17602200" y="6736080"/>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90170</xdr:rowOff>
    </xdr:from>
    <xdr:to>
      <xdr:col>98</xdr:col>
      <xdr:colOff>38100</xdr:colOff>
      <xdr:row>41</xdr:row>
      <xdr:rowOff>20320</xdr:rowOff>
    </xdr:to>
    <xdr:sp macro="" textlink="">
      <xdr:nvSpPr>
        <xdr:cNvPr id="399" name="楕円 398">
          <a:extLst>
            <a:ext uri="{FF2B5EF4-FFF2-40B4-BE49-F238E27FC236}">
              <a16:creationId xmlns:a16="http://schemas.microsoft.com/office/drawing/2014/main" id="{C7710A1C-B450-4838-A104-43BDB5948FD1}"/>
            </a:ext>
          </a:extLst>
        </xdr:cNvPr>
        <xdr:cNvSpPr/>
      </xdr:nvSpPr>
      <xdr:spPr>
        <a:xfrm>
          <a:off x="16757650" y="67005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137160</xdr:rowOff>
    </xdr:from>
    <xdr:to>
      <xdr:col>102</xdr:col>
      <xdr:colOff>114300</xdr:colOff>
      <xdr:row>40</xdr:row>
      <xdr:rowOff>140970</xdr:rowOff>
    </xdr:to>
    <xdr:cxnSp macro="">
      <xdr:nvCxnSpPr>
        <xdr:cNvPr id="400" name="直線コネクタ 399">
          <a:extLst>
            <a:ext uri="{FF2B5EF4-FFF2-40B4-BE49-F238E27FC236}">
              <a16:creationId xmlns:a16="http://schemas.microsoft.com/office/drawing/2014/main" id="{E72EA7C7-3ED6-4174-B1DE-462A3E8219A9}"/>
            </a:ext>
          </a:extLst>
        </xdr:cNvPr>
        <xdr:cNvCxnSpPr/>
      </xdr:nvCxnSpPr>
      <xdr:spPr>
        <a:xfrm flipV="1">
          <a:off x="16802100" y="674751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82567</xdr:rowOff>
    </xdr:from>
    <xdr:ext cx="469744" cy="259045"/>
    <xdr:sp macro="" textlink="">
      <xdr:nvSpPr>
        <xdr:cNvPr id="401" name="n_1aveValue【認定こども園・幼稚園・保育所】&#10;一人当たり面積">
          <a:extLst>
            <a:ext uri="{FF2B5EF4-FFF2-40B4-BE49-F238E27FC236}">
              <a16:creationId xmlns:a16="http://schemas.microsoft.com/office/drawing/2014/main" id="{6DA4B0F6-D0E6-45C5-8CFE-53E80DBEEAAD}"/>
            </a:ext>
          </a:extLst>
        </xdr:cNvPr>
        <xdr:cNvSpPr txBox="1"/>
      </xdr:nvSpPr>
      <xdr:spPr>
        <a:xfrm>
          <a:off x="18980227" y="619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52087</xdr:rowOff>
    </xdr:from>
    <xdr:ext cx="469744" cy="259045"/>
    <xdr:sp macro="" textlink="">
      <xdr:nvSpPr>
        <xdr:cNvPr id="402" name="n_2aveValue【認定こども園・幼稚園・保育所】&#10;一人当たり面積">
          <a:extLst>
            <a:ext uri="{FF2B5EF4-FFF2-40B4-BE49-F238E27FC236}">
              <a16:creationId xmlns:a16="http://schemas.microsoft.com/office/drawing/2014/main" id="{94DDF486-EF83-496E-A6F4-9F61443FB87E}"/>
            </a:ext>
          </a:extLst>
        </xdr:cNvPr>
        <xdr:cNvSpPr txBox="1"/>
      </xdr:nvSpPr>
      <xdr:spPr>
        <a:xfrm>
          <a:off x="1818012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403" name="n_3aveValue【認定こども園・幼稚園・保育所】&#10;一人当たり面積">
          <a:extLst>
            <a:ext uri="{FF2B5EF4-FFF2-40B4-BE49-F238E27FC236}">
              <a16:creationId xmlns:a16="http://schemas.microsoft.com/office/drawing/2014/main" id="{F56F8699-A525-4DBE-AEBB-10070BE896B9}"/>
            </a:ext>
          </a:extLst>
        </xdr:cNvPr>
        <xdr:cNvSpPr txBox="1"/>
      </xdr:nvSpPr>
      <xdr:spPr>
        <a:xfrm>
          <a:off x="17386377" y="6167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78757</xdr:rowOff>
    </xdr:from>
    <xdr:ext cx="469744" cy="259045"/>
    <xdr:sp macro="" textlink="">
      <xdr:nvSpPr>
        <xdr:cNvPr id="404" name="n_4aveValue【認定こども園・幼稚園・保育所】&#10;一人当たり面積">
          <a:extLst>
            <a:ext uri="{FF2B5EF4-FFF2-40B4-BE49-F238E27FC236}">
              <a16:creationId xmlns:a16="http://schemas.microsoft.com/office/drawing/2014/main" id="{81FA143D-476D-4B6D-B979-BF1379823621}"/>
            </a:ext>
          </a:extLst>
        </xdr:cNvPr>
        <xdr:cNvSpPr txBox="1"/>
      </xdr:nvSpPr>
      <xdr:spPr>
        <a:xfrm>
          <a:off x="16592627" y="619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76217</xdr:rowOff>
    </xdr:from>
    <xdr:ext cx="469744" cy="259045"/>
    <xdr:sp macro="" textlink="">
      <xdr:nvSpPr>
        <xdr:cNvPr id="405" name="n_1mainValue【認定こども園・幼稚園・保育所】&#10;一人当たり面積">
          <a:extLst>
            <a:ext uri="{FF2B5EF4-FFF2-40B4-BE49-F238E27FC236}">
              <a16:creationId xmlns:a16="http://schemas.microsoft.com/office/drawing/2014/main" id="{9B915CF8-654A-421E-9A2F-76F413605E11}"/>
            </a:ext>
          </a:extLst>
        </xdr:cNvPr>
        <xdr:cNvSpPr txBox="1"/>
      </xdr:nvSpPr>
      <xdr:spPr>
        <a:xfrm>
          <a:off x="18980227" y="6851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167657</xdr:rowOff>
    </xdr:from>
    <xdr:ext cx="469744" cy="259045"/>
    <xdr:sp macro="" textlink="">
      <xdr:nvSpPr>
        <xdr:cNvPr id="406" name="n_2mainValue【認定こども園・幼稚園・保育所】&#10;一人当たり面積">
          <a:extLst>
            <a:ext uri="{FF2B5EF4-FFF2-40B4-BE49-F238E27FC236}">
              <a16:creationId xmlns:a16="http://schemas.microsoft.com/office/drawing/2014/main" id="{7EBC1975-15FB-423D-BA87-72D76862B338}"/>
            </a:ext>
          </a:extLst>
        </xdr:cNvPr>
        <xdr:cNvSpPr txBox="1"/>
      </xdr:nvSpPr>
      <xdr:spPr>
        <a:xfrm>
          <a:off x="18180127" y="6778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7637</xdr:rowOff>
    </xdr:from>
    <xdr:ext cx="469744" cy="259045"/>
    <xdr:sp macro="" textlink="">
      <xdr:nvSpPr>
        <xdr:cNvPr id="407" name="n_3mainValue【認定こども園・幼稚園・保育所】&#10;一人当たり面積">
          <a:extLst>
            <a:ext uri="{FF2B5EF4-FFF2-40B4-BE49-F238E27FC236}">
              <a16:creationId xmlns:a16="http://schemas.microsoft.com/office/drawing/2014/main" id="{1CE44E3B-0673-4071-A5C3-9C28BC26D909}"/>
            </a:ext>
          </a:extLst>
        </xdr:cNvPr>
        <xdr:cNvSpPr txBox="1"/>
      </xdr:nvSpPr>
      <xdr:spPr>
        <a:xfrm>
          <a:off x="17386377" y="678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11447</xdr:rowOff>
    </xdr:from>
    <xdr:ext cx="469744" cy="259045"/>
    <xdr:sp macro="" textlink="">
      <xdr:nvSpPr>
        <xdr:cNvPr id="408" name="n_4mainValue【認定こども園・幼稚園・保育所】&#10;一人当たり面積">
          <a:extLst>
            <a:ext uri="{FF2B5EF4-FFF2-40B4-BE49-F238E27FC236}">
              <a16:creationId xmlns:a16="http://schemas.microsoft.com/office/drawing/2014/main" id="{10CF84FC-AF9F-442A-9DB3-E2A41B7E07F2}"/>
            </a:ext>
          </a:extLst>
        </xdr:cNvPr>
        <xdr:cNvSpPr txBox="1"/>
      </xdr:nvSpPr>
      <xdr:spPr>
        <a:xfrm>
          <a:off x="16592627" y="6786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9" name="正方形/長方形 408">
          <a:extLst>
            <a:ext uri="{FF2B5EF4-FFF2-40B4-BE49-F238E27FC236}">
              <a16:creationId xmlns:a16="http://schemas.microsoft.com/office/drawing/2014/main" id="{B58C7649-1459-403E-B96B-59C2A6E2C4B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0" name="正方形/長方形 409">
          <a:extLst>
            <a:ext uri="{FF2B5EF4-FFF2-40B4-BE49-F238E27FC236}">
              <a16:creationId xmlns:a16="http://schemas.microsoft.com/office/drawing/2014/main" id="{901FC4C2-3713-4331-AF8B-54CA52336136}"/>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1" name="正方形/長方形 410">
          <a:extLst>
            <a:ext uri="{FF2B5EF4-FFF2-40B4-BE49-F238E27FC236}">
              <a16:creationId xmlns:a16="http://schemas.microsoft.com/office/drawing/2014/main" id="{086E211D-4BB0-499D-958F-D2432F01099E}"/>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2" name="正方形/長方形 411">
          <a:extLst>
            <a:ext uri="{FF2B5EF4-FFF2-40B4-BE49-F238E27FC236}">
              <a16:creationId xmlns:a16="http://schemas.microsoft.com/office/drawing/2014/main" id="{ED70B06F-BBB9-4EDB-BCEF-C37F59BA92EB}"/>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3" name="正方形/長方形 412">
          <a:extLst>
            <a:ext uri="{FF2B5EF4-FFF2-40B4-BE49-F238E27FC236}">
              <a16:creationId xmlns:a16="http://schemas.microsoft.com/office/drawing/2014/main" id="{0D08B30B-DF99-4D89-BB92-06A9213C5FCA}"/>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4" name="正方形/長方形 413">
          <a:extLst>
            <a:ext uri="{FF2B5EF4-FFF2-40B4-BE49-F238E27FC236}">
              <a16:creationId xmlns:a16="http://schemas.microsoft.com/office/drawing/2014/main" id="{1F5038A9-8E81-47F4-94D2-80911B3219C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5" name="正方形/長方形 414">
          <a:extLst>
            <a:ext uri="{FF2B5EF4-FFF2-40B4-BE49-F238E27FC236}">
              <a16:creationId xmlns:a16="http://schemas.microsoft.com/office/drawing/2014/main" id="{E34D4F05-FA21-4C48-89C5-D293B5999478}"/>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6" name="正方形/長方形 415">
          <a:extLst>
            <a:ext uri="{FF2B5EF4-FFF2-40B4-BE49-F238E27FC236}">
              <a16:creationId xmlns:a16="http://schemas.microsoft.com/office/drawing/2014/main" id="{210EA233-9ABA-4FBB-B55B-C26E7862C6CA}"/>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7" name="テキスト ボックス 416">
          <a:extLst>
            <a:ext uri="{FF2B5EF4-FFF2-40B4-BE49-F238E27FC236}">
              <a16:creationId xmlns:a16="http://schemas.microsoft.com/office/drawing/2014/main" id="{92B45FA1-8127-41E5-A4F1-436AC93284CB}"/>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8" name="直線コネクタ 417">
          <a:extLst>
            <a:ext uri="{FF2B5EF4-FFF2-40B4-BE49-F238E27FC236}">
              <a16:creationId xmlns:a16="http://schemas.microsoft.com/office/drawing/2014/main" id="{B490BBAE-2511-4486-A60A-2BC4EE10CDDD}"/>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9" name="テキスト ボックス 418">
          <a:extLst>
            <a:ext uri="{FF2B5EF4-FFF2-40B4-BE49-F238E27FC236}">
              <a16:creationId xmlns:a16="http://schemas.microsoft.com/office/drawing/2014/main" id="{E4982B72-52F0-41C9-A539-4689D70A55B6}"/>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0" name="直線コネクタ 419">
          <a:extLst>
            <a:ext uri="{FF2B5EF4-FFF2-40B4-BE49-F238E27FC236}">
              <a16:creationId xmlns:a16="http://schemas.microsoft.com/office/drawing/2014/main" id="{DD81005F-229A-40FC-9EDF-61CD1D3F6507}"/>
            </a:ext>
          </a:extLst>
        </xdr:cNvPr>
        <xdr:cNvCxnSpPr/>
      </xdr:nvCxnSpPr>
      <xdr:spPr>
        <a:xfrm>
          <a:off x="11207750" y="10648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21" name="テキスト ボックス 420">
          <a:extLst>
            <a:ext uri="{FF2B5EF4-FFF2-40B4-BE49-F238E27FC236}">
              <a16:creationId xmlns:a16="http://schemas.microsoft.com/office/drawing/2014/main" id="{46867395-9268-493E-9D7C-FAB485F62107}"/>
            </a:ext>
          </a:extLst>
        </xdr:cNvPr>
        <xdr:cNvSpPr txBox="1"/>
      </xdr:nvSpPr>
      <xdr:spPr>
        <a:xfrm>
          <a:off x="10842791" y="10513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2" name="直線コネクタ 421">
          <a:extLst>
            <a:ext uri="{FF2B5EF4-FFF2-40B4-BE49-F238E27FC236}">
              <a16:creationId xmlns:a16="http://schemas.microsoft.com/office/drawing/2014/main" id="{48F17A03-859D-4093-BCCE-9D6225BD3595}"/>
            </a:ext>
          </a:extLst>
        </xdr:cNvPr>
        <xdr:cNvCxnSpPr/>
      </xdr:nvCxnSpPr>
      <xdr:spPr>
        <a:xfrm>
          <a:off x="11207750" y="10280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3" name="テキスト ボックス 422">
          <a:extLst>
            <a:ext uri="{FF2B5EF4-FFF2-40B4-BE49-F238E27FC236}">
              <a16:creationId xmlns:a16="http://schemas.microsoft.com/office/drawing/2014/main" id="{22333400-4336-47FA-94D2-DFFCA9F0F9CC}"/>
            </a:ext>
          </a:extLst>
        </xdr:cNvPr>
        <xdr:cNvSpPr txBox="1"/>
      </xdr:nvSpPr>
      <xdr:spPr>
        <a:xfrm>
          <a:off x="108427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4" name="直線コネクタ 423">
          <a:extLst>
            <a:ext uri="{FF2B5EF4-FFF2-40B4-BE49-F238E27FC236}">
              <a16:creationId xmlns:a16="http://schemas.microsoft.com/office/drawing/2014/main" id="{063D494E-9BFF-4306-ACB3-B584119A6C3A}"/>
            </a:ext>
          </a:extLst>
        </xdr:cNvPr>
        <xdr:cNvCxnSpPr/>
      </xdr:nvCxnSpPr>
      <xdr:spPr>
        <a:xfrm>
          <a:off x="11207750" y="9912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5" name="テキスト ボックス 424">
          <a:extLst>
            <a:ext uri="{FF2B5EF4-FFF2-40B4-BE49-F238E27FC236}">
              <a16:creationId xmlns:a16="http://schemas.microsoft.com/office/drawing/2014/main" id="{89FA2126-25DE-4779-81AC-AD29BA2F912C}"/>
            </a:ext>
          </a:extLst>
        </xdr:cNvPr>
        <xdr:cNvSpPr txBox="1"/>
      </xdr:nvSpPr>
      <xdr:spPr>
        <a:xfrm>
          <a:off x="108427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6" name="直線コネクタ 425">
          <a:extLst>
            <a:ext uri="{FF2B5EF4-FFF2-40B4-BE49-F238E27FC236}">
              <a16:creationId xmlns:a16="http://schemas.microsoft.com/office/drawing/2014/main" id="{997D402C-68B5-4B58-813D-0F905515B8E7}"/>
            </a:ext>
          </a:extLst>
        </xdr:cNvPr>
        <xdr:cNvCxnSpPr/>
      </xdr:nvCxnSpPr>
      <xdr:spPr>
        <a:xfrm>
          <a:off x="11207750" y="9550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7" name="テキスト ボックス 426">
          <a:extLst>
            <a:ext uri="{FF2B5EF4-FFF2-40B4-BE49-F238E27FC236}">
              <a16:creationId xmlns:a16="http://schemas.microsoft.com/office/drawing/2014/main" id="{81300D00-BA12-41DB-A987-2CB2BDACB4D4}"/>
            </a:ext>
          </a:extLst>
        </xdr:cNvPr>
        <xdr:cNvSpPr txBox="1"/>
      </xdr:nvSpPr>
      <xdr:spPr>
        <a:xfrm>
          <a:off x="108427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28" name="直線コネクタ 427">
          <a:extLst>
            <a:ext uri="{FF2B5EF4-FFF2-40B4-BE49-F238E27FC236}">
              <a16:creationId xmlns:a16="http://schemas.microsoft.com/office/drawing/2014/main" id="{BC19EF08-7496-44BE-91C1-FF3BEF3925AE}"/>
            </a:ext>
          </a:extLst>
        </xdr:cNvPr>
        <xdr:cNvCxnSpPr/>
      </xdr:nvCxnSpPr>
      <xdr:spPr>
        <a:xfrm>
          <a:off x="11207750" y="9182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429" name="テキスト ボックス 428">
          <a:extLst>
            <a:ext uri="{FF2B5EF4-FFF2-40B4-BE49-F238E27FC236}">
              <a16:creationId xmlns:a16="http://schemas.microsoft.com/office/drawing/2014/main" id="{7DE58EAF-1336-4731-89AF-09CFD59282DE}"/>
            </a:ext>
          </a:extLst>
        </xdr:cNvPr>
        <xdr:cNvSpPr txBox="1"/>
      </xdr:nvSpPr>
      <xdr:spPr>
        <a:xfrm>
          <a:off x="10906911" y="9046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0" name="直線コネクタ 429">
          <a:extLst>
            <a:ext uri="{FF2B5EF4-FFF2-40B4-BE49-F238E27FC236}">
              <a16:creationId xmlns:a16="http://schemas.microsoft.com/office/drawing/2014/main" id="{AE1A6628-96A4-4FA8-930E-071E540E6C6D}"/>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1" name="【学校施設】&#10;有形固定資産減価償却率グラフ枠">
          <a:extLst>
            <a:ext uri="{FF2B5EF4-FFF2-40B4-BE49-F238E27FC236}">
              <a16:creationId xmlns:a16="http://schemas.microsoft.com/office/drawing/2014/main" id="{34DCF327-9EE7-46D6-9EB6-2519AFCEF226}"/>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432" name="直線コネクタ 431">
          <a:extLst>
            <a:ext uri="{FF2B5EF4-FFF2-40B4-BE49-F238E27FC236}">
              <a16:creationId xmlns:a16="http://schemas.microsoft.com/office/drawing/2014/main" id="{CBF3DC6F-093F-4ECB-B131-2430EEBEA479}"/>
            </a:ext>
          </a:extLst>
        </xdr:cNvPr>
        <xdr:cNvCxnSpPr/>
      </xdr:nvCxnSpPr>
      <xdr:spPr>
        <a:xfrm flipV="1">
          <a:off x="14699614" y="9305290"/>
          <a:ext cx="0" cy="1410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433" name="【学校施設】&#10;有形固定資産減価償却率最小値テキスト">
          <a:extLst>
            <a:ext uri="{FF2B5EF4-FFF2-40B4-BE49-F238E27FC236}">
              <a16:creationId xmlns:a16="http://schemas.microsoft.com/office/drawing/2014/main" id="{01639981-6AE0-4276-B97D-AB836D64932B}"/>
            </a:ext>
          </a:extLst>
        </xdr:cNvPr>
        <xdr:cNvSpPr txBox="1"/>
      </xdr:nvSpPr>
      <xdr:spPr>
        <a:xfrm>
          <a:off x="14738350" y="1071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434" name="直線コネクタ 433">
          <a:extLst>
            <a:ext uri="{FF2B5EF4-FFF2-40B4-BE49-F238E27FC236}">
              <a16:creationId xmlns:a16="http://schemas.microsoft.com/office/drawing/2014/main" id="{3FC9D89E-4E50-40B9-9598-5805D627DE6C}"/>
            </a:ext>
          </a:extLst>
        </xdr:cNvPr>
        <xdr:cNvCxnSpPr/>
      </xdr:nvCxnSpPr>
      <xdr:spPr>
        <a:xfrm>
          <a:off x="14611350" y="107156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435" name="【学校施設】&#10;有形固定資産減価償却率最大値テキスト">
          <a:extLst>
            <a:ext uri="{FF2B5EF4-FFF2-40B4-BE49-F238E27FC236}">
              <a16:creationId xmlns:a16="http://schemas.microsoft.com/office/drawing/2014/main" id="{B372C42B-B190-4DC4-9CC1-C4DA69FF5C56}"/>
            </a:ext>
          </a:extLst>
        </xdr:cNvPr>
        <xdr:cNvSpPr txBox="1"/>
      </xdr:nvSpPr>
      <xdr:spPr>
        <a:xfrm>
          <a:off x="14738350" y="9086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436" name="直線コネクタ 435">
          <a:extLst>
            <a:ext uri="{FF2B5EF4-FFF2-40B4-BE49-F238E27FC236}">
              <a16:creationId xmlns:a16="http://schemas.microsoft.com/office/drawing/2014/main" id="{10C43465-7D16-4796-9509-9F0CFA67FD01}"/>
            </a:ext>
          </a:extLst>
        </xdr:cNvPr>
        <xdr:cNvCxnSpPr/>
      </xdr:nvCxnSpPr>
      <xdr:spPr>
        <a:xfrm>
          <a:off x="14611350" y="930529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61</xdr:row>
      <xdr:rowOff>59707</xdr:rowOff>
    </xdr:from>
    <xdr:ext cx="405111" cy="259045"/>
    <xdr:sp macro="" textlink="">
      <xdr:nvSpPr>
        <xdr:cNvPr id="437" name="【学校施設】&#10;有形固定資産減価償却率平均値テキスト">
          <a:extLst>
            <a:ext uri="{FF2B5EF4-FFF2-40B4-BE49-F238E27FC236}">
              <a16:creationId xmlns:a16="http://schemas.microsoft.com/office/drawing/2014/main" id="{8B1773FD-2D8A-4339-80A4-446694BD8D6C}"/>
            </a:ext>
          </a:extLst>
        </xdr:cNvPr>
        <xdr:cNvSpPr txBox="1"/>
      </xdr:nvSpPr>
      <xdr:spPr>
        <a:xfrm>
          <a:off x="14738350" y="10137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438" name="フローチャート: 判断 437">
          <a:extLst>
            <a:ext uri="{FF2B5EF4-FFF2-40B4-BE49-F238E27FC236}">
              <a16:creationId xmlns:a16="http://schemas.microsoft.com/office/drawing/2014/main" id="{F608C14B-36DC-41F0-8819-9D7E7D8D199B}"/>
            </a:ext>
          </a:extLst>
        </xdr:cNvPr>
        <xdr:cNvSpPr/>
      </xdr:nvSpPr>
      <xdr:spPr>
        <a:xfrm>
          <a:off x="14649450" y="1027938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439" name="フローチャート: 判断 438">
          <a:extLst>
            <a:ext uri="{FF2B5EF4-FFF2-40B4-BE49-F238E27FC236}">
              <a16:creationId xmlns:a16="http://schemas.microsoft.com/office/drawing/2014/main" id="{3084BE81-E0D5-47EB-A49D-C4B02FFBF1E1}"/>
            </a:ext>
          </a:extLst>
        </xdr:cNvPr>
        <xdr:cNvSpPr/>
      </xdr:nvSpPr>
      <xdr:spPr>
        <a:xfrm>
          <a:off x="13887450" y="10355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440" name="フローチャート: 判断 439">
          <a:extLst>
            <a:ext uri="{FF2B5EF4-FFF2-40B4-BE49-F238E27FC236}">
              <a16:creationId xmlns:a16="http://schemas.microsoft.com/office/drawing/2014/main" id="{CAB8045F-3F79-4348-9FC8-99FEB68AD95A}"/>
            </a:ext>
          </a:extLst>
        </xdr:cNvPr>
        <xdr:cNvSpPr/>
      </xdr:nvSpPr>
      <xdr:spPr>
        <a:xfrm>
          <a:off x="13093700" y="10347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441" name="フローチャート: 判断 440">
          <a:extLst>
            <a:ext uri="{FF2B5EF4-FFF2-40B4-BE49-F238E27FC236}">
              <a16:creationId xmlns:a16="http://schemas.microsoft.com/office/drawing/2014/main" id="{039F2888-D573-4507-96A8-6DC87185ED35}"/>
            </a:ext>
          </a:extLst>
        </xdr:cNvPr>
        <xdr:cNvSpPr/>
      </xdr:nvSpPr>
      <xdr:spPr>
        <a:xfrm>
          <a:off x="12299950" y="1033081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61</xdr:row>
      <xdr:rowOff>143510</xdr:rowOff>
    </xdr:from>
    <xdr:to>
      <xdr:col>67</xdr:col>
      <xdr:colOff>101600</xdr:colOff>
      <xdr:row>62</xdr:row>
      <xdr:rowOff>73660</xdr:rowOff>
    </xdr:to>
    <xdr:sp macro="" textlink="">
      <xdr:nvSpPr>
        <xdr:cNvPr id="442" name="フローチャート: 判断 441">
          <a:extLst>
            <a:ext uri="{FF2B5EF4-FFF2-40B4-BE49-F238E27FC236}">
              <a16:creationId xmlns:a16="http://schemas.microsoft.com/office/drawing/2014/main" id="{65500F42-D59F-4F08-8AF8-AC289B56EBBE}"/>
            </a:ext>
          </a:extLst>
        </xdr:cNvPr>
        <xdr:cNvSpPr/>
      </xdr:nvSpPr>
      <xdr:spPr>
        <a:xfrm>
          <a:off x="11487150" y="102209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25D6B596-37DC-4FD2-9F50-4F1BDDDB4547}"/>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F703C9FE-7F8F-4B0E-83F9-7D218D960CD8}"/>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5" name="テキスト ボックス 444">
          <a:extLst>
            <a:ext uri="{FF2B5EF4-FFF2-40B4-BE49-F238E27FC236}">
              <a16:creationId xmlns:a16="http://schemas.microsoft.com/office/drawing/2014/main" id="{10F44014-5DBE-4344-9778-FA4E1AF702CB}"/>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003D30BA-56F7-4479-BACC-B9B57F28B95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6DCC7B3C-BB9C-4EF5-A703-12C8EE85571E}"/>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27305</xdr:rowOff>
    </xdr:from>
    <xdr:to>
      <xdr:col>85</xdr:col>
      <xdr:colOff>177800</xdr:colOff>
      <xdr:row>64</xdr:row>
      <xdr:rowOff>128905</xdr:rowOff>
    </xdr:to>
    <xdr:sp macro="" textlink="">
      <xdr:nvSpPr>
        <xdr:cNvPr id="448" name="楕円 447">
          <a:extLst>
            <a:ext uri="{FF2B5EF4-FFF2-40B4-BE49-F238E27FC236}">
              <a16:creationId xmlns:a16="http://schemas.microsoft.com/office/drawing/2014/main" id="{D55D3C93-9EDC-49AD-BAFA-AE6944387D2A}"/>
            </a:ext>
          </a:extLst>
        </xdr:cNvPr>
        <xdr:cNvSpPr/>
      </xdr:nvSpPr>
      <xdr:spPr>
        <a:xfrm>
          <a:off x="14649450" y="1060005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113682</xdr:rowOff>
    </xdr:from>
    <xdr:ext cx="405111" cy="259045"/>
    <xdr:sp macro="" textlink="">
      <xdr:nvSpPr>
        <xdr:cNvPr id="449" name="【学校施設】&#10;有形固定資産減価償却率該当値テキスト">
          <a:extLst>
            <a:ext uri="{FF2B5EF4-FFF2-40B4-BE49-F238E27FC236}">
              <a16:creationId xmlns:a16="http://schemas.microsoft.com/office/drawing/2014/main" id="{494AEE65-EF1B-40FD-91B2-AD563F18B6D7}"/>
            </a:ext>
          </a:extLst>
        </xdr:cNvPr>
        <xdr:cNvSpPr txBox="1"/>
      </xdr:nvSpPr>
      <xdr:spPr>
        <a:xfrm>
          <a:off x="14738350"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166370</xdr:rowOff>
    </xdr:from>
    <xdr:to>
      <xdr:col>81</xdr:col>
      <xdr:colOff>101600</xdr:colOff>
      <xdr:row>64</xdr:row>
      <xdr:rowOff>96520</xdr:rowOff>
    </xdr:to>
    <xdr:sp macro="" textlink="">
      <xdr:nvSpPr>
        <xdr:cNvPr id="450" name="楕円 449">
          <a:extLst>
            <a:ext uri="{FF2B5EF4-FFF2-40B4-BE49-F238E27FC236}">
              <a16:creationId xmlns:a16="http://schemas.microsoft.com/office/drawing/2014/main" id="{56D7861D-1A8B-4B1E-B50A-E157005C4A2B}"/>
            </a:ext>
          </a:extLst>
        </xdr:cNvPr>
        <xdr:cNvSpPr/>
      </xdr:nvSpPr>
      <xdr:spPr>
        <a:xfrm>
          <a:off x="13887450" y="105740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45720</xdr:rowOff>
    </xdr:from>
    <xdr:to>
      <xdr:col>85</xdr:col>
      <xdr:colOff>127000</xdr:colOff>
      <xdr:row>64</xdr:row>
      <xdr:rowOff>78105</xdr:rowOff>
    </xdr:to>
    <xdr:cxnSp macro="">
      <xdr:nvCxnSpPr>
        <xdr:cNvPr id="451" name="直線コネクタ 450">
          <a:extLst>
            <a:ext uri="{FF2B5EF4-FFF2-40B4-BE49-F238E27FC236}">
              <a16:creationId xmlns:a16="http://schemas.microsoft.com/office/drawing/2014/main" id="{0007CA99-3BFA-4E3B-BA5F-E72A78EA1562}"/>
            </a:ext>
          </a:extLst>
        </xdr:cNvPr>
        <xdr:cNvCxnSpPr/>
      </xdr:nvCxnSpPr>
      <xdr:spPr>
        <a:xfrm>
          <a:off x="13938250" y="10618470"/>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63</xdr:row>
      <xdr:rowOff>128270</xdr:rowOff>
    </xdr:from>
    <xdr:to>
      <xdr:col>76</xdr:col>
      <xdr:colOff>165100</xdr:colOff>
      <xdr:row>64</xdr:row>
      <xdr:rowOff>58420</xdr:rowOff>
    </xdr:to>
    <xdr:sp macro="" textlink="">
      <xdr:nvSpPr>
        <xdr:cNvPr id="452" name="楕円 451">
          <a:extLst>
            <a:ext uri="{FF2B5EF4-FFF2-40B4-BE49-F238E27FC236}">
              <a16:creationId xmlns:a16="http://schemas.microsoft.com/office/drawing/2014/main" id="{B088235B-FBA0-4635-85D6-FD5C64177A89}"/>
            </a:ext>
          </a:extLst>
        </xdr:cNvPr>
        <xdr:cNvSpPr/>
      </xdr:nvSpPr>
      <xdr:spPr>
        <a:xfrm>
          <a:off x="13093700" y="105359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7620</xdr:rowOff>
    </xdr:from>
    <xdr:to>
      <xdr:col>81</xdr:col>
      <xdr:colOff>50800</xdr:colOff>
      <xdr:row>64</xdr:row>
      <xdr:rowOff>45720</xdr:rowOff>
    </xdr:to>
    <xdr:cxnSp macro="">
      <xdr:nvCxnSpPr>
        <xdr:cNvPr id="453" name="直線コネクタ 452">
          <a:extLst>
            <a:ext uri="{FF2B5EF4-FFF2-40B4-BE49-F238E27FC236}">
              <a16:creationId xmlns:a16="http://schemas.microsoft.com/office/drawing/2014/main" id="{3F3E647F-FD63-4E60-A530-C90DB6BC17F5}"/>
            </a:ext>
          </a:extLst>
        </xdr:cNvPr>
        <xdr:cNvCxnSpPr/>
      </xdr:nvCxnSpPr>
      <xdr:spPr>
        <a:xfrm>
          <a:off x="13144500" y="10580370"/>
          <a:ext cx="7937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95885</xdr:rowOff>
    </xdr:from>
    <xdr:to>
      <xdr:col>72</xdr:col>
      <xdr:colOff>38100</xdr:colOff>
      <xdr:row>64</xdr:row>
      <xdr:rowOff>26035</xdr:rowOff>
    </xdr:to>
    <xdr:sp macro="" textlink="">
      <xdr:nvSpPr>
        <xdr:cNvPr id="454" name="楕円 453">
          <a:extLst>
            <a:ext uri="{FF2B5EF4-FFF2-40B4-BE49-F238E27FC236}">
              <a16:creationId xmlns:a16="http://schemas.microsoft.com/office/drawing/2014/main" id="{3A29F3B3-4FA5-49D7-B060-F74DBF1808C4}"/>
            </a:ext>
          </a:extLst>
        </xdr:cNvPr>
        <xdr:cNvSpPr/>
      </xdr:nvSpPr>
      <xdr:spPr>
        <a:xfrm>
          <a:off x="12299950" y="105035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146685</xdr:rowOff>
    </xdr:from>
    <xdr:to>
      <xdr:col>76</xdr:col>
      <xdr:colOff>114300</xdr:colOff>
      <xdr:row>64</xdr:row>
      <xdr:rowOff>7620</xdr:rowOff>
    </xdr:to>
    <xdr:cxnSp macro="">
      <xdr:nvCxnSpPr>
        <xdr:cNvPr id="455" name="直線コネクタ 454">
          <a:extLst>
            <a:ext uri="{FF2B5EF4-FFF2-40B4-BE49-F238E27FC236}">
              <a16:creationId xmlns:a16="http://schemas.microsoft.com/office/drawing/2014/main" id="{42D7829A-16FE-4E07-A007-7FE81D95FA88}"/>
            </a:ext>
          </a:extLst>
        </xdr:cNvPr>
        <xdr:cNvCxnSpPr/>
      </xdr:nvCxnSpPr>
      <xdr:spPr>
        <a:xfrm>
          <a:off x="12344400" y="10554335"/>
          <a:ext cx="800100" cy="2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74930</xdr:rowOff>
    </xdr:from>
    <xdr:to>
      <xdr:col>67</xdr:col>
      <xdr:colOff>101600</xdr:colOff>
      <xdr:row>64</xdr:row>
      <xdr:rowOff>5080</xdr:rowOff>
    </xdr:to>
    <xdr:sp macro="" textlink="">
      <xdr:nvSpPr>
        <xdr:cNvPr id="456" name="楕円 455">
          <a:extLst>
            <a:ext uri="{FF2B5EF4-FFF2-40B4-BE49-F238E27FC236}">
              <a16:creationId xmlns:a16="http://schemas.microsoft.com/office/drawing/2014/main" id="{38C17D9F-5F89-4A92-8849-34E5778C1E57}"/>
            </a:ext>
          </a:extLst>
        </xdr:cNvPr>
        <xdr:cNvSpPr/>
      </xdr:nvSpPr>
      <xdr:spPr>
        <a:xfrm>
          <a:off x="11487150" y="104825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125730</xdr:rowOff>
    </xdr:from>
    <xdr:to>
      <xdr:col>71</xdr:col>
      <xdr:colOff>177800</xdr:colOff>
      <xdr:row>63</xdr:row>
      <xdr:rowOff>146685</xdr:rowOff>
    </xdr:to>
    <xdr:cxnSp macro="">
      <xdr:nvCxnSpPr>
        <xdr:cNvPr id="457" name="直線コネクタ 456">
          <a:extLst>
            <a:ext uri="{FF2B5EF4-FFF2-40B4-BE49-F238E27FC236}">
              <a16:creationId xmlns:a16="http://schemas.microsoft.com/office/drawing/2014/main" id="{0A1DA26E-F9A4-40D0-ACD5-4FF49DB77412}"/>
            </a:ext>
          </a:extLst>
        </xdr:cNvPr>
        <xdr:cNvCxnSpPr/>
      </xdr:nvCxnSpPr>
      <xdr:spPr>
        <a:xfrm>
          <a:off x="11537950" y="10533380"/>
          <a:ext cx="8064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59707</xdr:rowOff>
    </xdr:from>
    <xdr:ext cx="405111" cy="259045"/>
    <xdr:sp macro="" textlink="">
      <xdr:nvSpPr>
        <xdr:cNvPr id="458" name="n_1aveValue【学校施設】&#10;有形固定資産減価償却率">
          <a:extLst>
            <a:ext uri="{FF2B5EF4-FFF2-40B4-BE49-F238E27FC236}">
              <a16:creationId xmlns:a16="http://schemas.microsoft.com/office/drawing/2014/main" id="{37A7D3BF-0DB8-4F22-9668-E456AF2F67AB}"/>
            </a:ext>
          </a:extLst>
        </xdr:cNvPr>
        <xdr:cNvSpPr txBox="1"/>
      </xdr:nvSpPr>
      <xdr:spPr>
        <a:xfrm>
          <a:off x="13742044" y="10137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52087</xdr:rowOff>
    </xdr:from>
    <xdr:ext cx="405111" cy="259045"/>
    <xdr:sp macro="" textlink="">
      <xdr:nvSpPr>
        <xdr:cNvPr id="459" name="n_2aveValue【学校施設】&#10;有形固定資産減価償却率">
          <a:extLst>
            <a:ext uri="{FF2B5EF4-FFF2-40B4-BE49-F238E27FC236}">
              <a16:creationId xmlns:a16="http://schemas.microsoft.com/office/drawing/2014/main" id="{E3130FEE-CB24-4B8C-A4A8-1012BCA2607A}"/>
            </a:ext>
          </a:extLst>
        </xdr:cNvPr>
        <xdr:cNvSpPr txBox="1"/>
      </xdr:nvSpPr>
      <xdr:spPr>
        <a:xfrm>
          <a:off x="1296099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34942</xdr:rowOff>
    </xdr:from>
    <xdr:ext cx="405111" cy="259045"/>
    <xdr:sp macro="" textlink="">
      <xdr:nvSpPr>
        <xdr:cNvPr id="460" name="n_3aveValue【学校施設】&#10;有形固定資産減価償却率">
          <a:extLst>
            <a:ext uri="{FF2B5EF4-FFF2-40B4-BE49-F238E27FC236}">
              <a16:creationId xmlns:a16="http://schemas.microsoft.com/office/drawing/2014/main" id="{53F2CD49-C919-404A-8235-58B8EC8C4937}"/>
            </a:ext>
          </a:extLst>
        </xdr:cNvPr>
        <xdr:cNvSpPr txBox="1"/>
      </xdr:nvSpPr>
      <xdr:spPr>
        <a:xfrm>
          <a:off x="12167244" y="10112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90187</xdr:rowOff>
    </xdr:from>
    <xdr:ext cx="405111" cy="259045"/>
    <xdr:sp macro="" textlink="">
      <xdr:nvSpPr>
        <xdr:cNvPr id="461" name="n_4aveValue【学校施設】&#10;有形固定資産減価償却率">
          <a:extLst>
            <a:ext uri="{FF2B5EF4-FFF2-40B4-BE49-F238E27FC236}">
              <a16:creationId xmlns:a16="http://schemas.microsoft.com/office/drawing/2014/main" id="{6FDC7F63-FDB0-4268-B654-05F788A83A6B}"/>
            </a:ext>
          </a:extLst>
        </xdr:cNvPr>
        <xdr:cNvSpPr txBox="1"/>
      </xdr:nvSpPr>
      <xdr:spPr>
        <a:xfrm>
          <a:off x="11354444" y="10002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87647</xdr:rowOff>
    </xdr:from>
    <xdr:ext cx="405111" cy="259045"/>
    <xdr:sp macro="" textlink="">
      <xdr:nvSpPr>
        <xdr:cNvPr id="462" name="n_1mainValue【学校施設】&#10;有形固定資産減価償却率">
          <a:extLst>
            <a:ext uri="{FF2B5EF4-FFF2-40B4-BE49-F238E27FC236}">
              <a16:creationId xmlns:a16="http://schemas.microsoft.com/office/drawing/2014/main" id="{8C62DF96-FCA2-429B-B3A5-4A8510579956}"/>
            </a:ext>
          </a:extLst>
        </xdr:cNvPr>
        <xdr:cNvSpPr txBox="1"/>
      </xdr:nvSpPr>
      <xdr:spPr>
        <a:xfrm>
          <a:off x="13742044" y="10660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49547</xdr:rowOff>
    </xdr:from>
    <xdr:ext cx="405111" cy="259045"/>
    <xdr:sp macro="" textlink="">
      <xdr:nvSpPr>
        <xdr:cNvPr id="463" name="n_2mainValue【学校施設】&#10;有形固定資産減価償却率">
          <a:extLst>
            <a:ext uri="{FF2B5EF4-FFF2-40B4-BE49-F238E27FC236}">
              <a16:creationId xmlns:a16="http://schemas.microsoft.com/office/drawing/2014/main" id="{7DB7FAD7-C7A1-4574-A609-C02A38157DC5}"/>
            </a:ext>
          </a:extLst>
        </xdr:cNvPr>
        <xdr:cNvSpPr txBox="1"/>
      </xdr:nvSpPr>
      <xdr:spPr>
        <a:xfrm>
          <a:off x="12960994" y="1062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17162</xdr:rowOff>
    </xdr:from>
    <xdr:ext cx="405111" cy="259045"/>
    <xdr:sp macro="" textlink="">
      <xdr:nvSpPr>
        <xdr:cNvPr id="464" name="n_3mainValue【学校施設】&#10;有形固定資産減価償却率">
          <a:extLst>
            <a:ext uri="{FF2B5EF4-FFF2-40B4-BE49-F238E27FC236}">
              <a16:creationId xmlns:a16="http://schemas.microsoft.com/office/drawing/2014/main" id="{D1EF5FAC-3582-42CC-BF25-60034A9B09B2}"/>
            </a:ext>
          </a:extLst>
        </xdr:cNvPr>
        <xdr:cNvSpPr txBox="1"/>
      </xdr:nvSpPr>
      <xdr:spPr>
        <a:xfrm>
          <a:off x="12167244"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167657</xdr:rowOff>
    </xdr:from>
    <xdr:ext cx="405111" cy="259045"/>
    <xdr:sp macro="" textlink="">
      <xdr:nvSpPr>
        <xdr:cNvPr id="465" name="n_4mainValue【学校施設】&#10;有形固定資産減価償却率">
          <a:extLst>
            <a:ext uri="{FF2B5EF4-FFF2-40B4-BE49-F238E27FC236}">
              <a16:creationId xmlns:a16="http://schemas.microsoft.com/office/drawing/2014/main" id="{27526077-7C04-441B-B4EC-6C09A88E1029}"/>
            </a:ext>
          </a:extLst>
        </xdr:cNvPr>
        <xdr:cNvSpPr txBox="1"/>
      </xdr:nvSpPr>
      <xdr:spPr>
        <a:xfrm>
          <a:off x="11354444" y="10575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6" name="正方形/長方形 465">
          <a:extLst>
            <a:ext uri="{FF2B5EF4-FFF2-40B4-BE49-F238E27FC236}">
              <a16:creationId xmlns:a16="http://schemas.microsoft.com/office/drawing/2014/main" id="{FC3B1040-B2F7-4007-B8C1-2F537D37537B}"/>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7" name="正方形/長方形 466">
          <a:extLst>
            <a:ext uri="{FF2B5EF4-FFF2-40B4-BE49-F238E27FC236}">
              <a16:creationId xmlns:a16="http://schemas.microsoft.com/office/drawing/2014/main" id="{DA3733EE-97C5-4295-92CA-1468D1DBDA47}"/>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8" name="正方形/長方形 467">
          <a:extLst>
            <a:ext uri="{FF2B5EF4-FFF2-40B4-BE49-F238E27FC236}">
              <a16:creationId xmlns:a16="http://schemas.microsoft.com/office/drawing/2014/main" id="{EF0E5423-F7EE-44D8-9802-819CF9A5D680}"/>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9" name="正方形/長方形 468">
          <a:extLst>
            <a:ext uri="{FF2B5EF4-FFF2-40B4-BE49-F238E27FC236}">
              <a16:creationId xmlns:a16="http://schemas.microsoft.com/office/drawing/2014/main" id="{B64FEC7B-8B2B-47C8-A54F-DA33E411F996}"/>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0" name="正方形/長方形 469">
          <a:extLst>
            <a:ext uri="{FF2B5EF4-FFF2-40B4-BE49-F238E27FC236}">
              <a16:creationId xmlns:a16="http://schemas.microsoft.com/office/drawing/2014/main" id="{7952D979-C214-49BE-8E35-729B3E6BB680}"/>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1" name="正方形/長方形 470">
          <a:extLst>
            <a:ext uri="{FF2B5EF4-FFF2-40B4-BE49-F238E27FC236}">
              <a16:creationId xmlns:a16="http://schemas.microsoft.com/office/drawing/2014/main" id="{D727C883-54C7-43C8-9BCE-EE8F698965E2}"/>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2" name="正方形/長方形 471">
          <a:extLst>
            <a:ext uri="{FF2B5EF4-FFF2-40B4-BE49-F238E27FC236}">
              <a16:creationId xmlns:a16="http://schemas.microsoft.com/office/drawing/2014/main" id="{77326717-0F31-415C-B163-E8AD342E6307}"/>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3" name="正方形/長方形 472">
          <a:extLst>
            <a:ext uri="{FF2B5EF4-FFF2-40B4-BE49-F238E27FC236}">
              <a16:creationId xmlns:a16="http://schemas.microsoft.com/office/drawing/2014/main" id="{0343BDA8-3AFD-4911-9E4D-6ED77917ACEC}"/>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4" name="テキスト ボックス 473">
          <a:extLst>
            <a:ext uri="{FF2B5EF4-FFF2-40B4-BE49-F238E27FC236}">
              <a16:creationId xmlns:a16="http://schemas.microsoft.com/office/drawing/2014/main" id="{5FF2181D-DDB4-4529-B4F8-4180F1130374}"/>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5" name="直線コネクタ 474">
          <a:extLst>
            <a:ext uri="{FF2B5EF4-FFF2-40B4-BE49-F238E27FC236}">
              <a16:creationId xmlns:a16="http://schemas.microsoft.com/office/drawing/2014/main" id="{8FDDE161-7AA0-4296-A270-C6097C18C1E8}"/>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6" name="テキスト ボックス 475">
          <a:extLst>
            <a:ext uri="{FF2B5EF4-FFF2-40B4-BE49-F238E27FC236}">
              <a16:creationId xmlns:a16="http://schemas.microsoft.com/office/drawing/2014/main" id="{FB250B58-4BC5-4D31-B80B-37EB243A479B}"/>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477" name="直線コネクタ 476">
          <a:extLst>
            <a:ext uri="{FF2B5EF4-FFF2-40B4-BE49-F238E27FC236}">
              <a16:creationId xmlns:a16="http://schemas.microsoft.com/office/drawing/2014/main" id="{B3D558A6-80D9-4DDD-843D-6B26F60EADAE}"/>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8" name="テキスト ボックス 477">
          <a:extLst>
            <a:ext uri="{FF2B5EF4-FFF2-40B4-BE49-F238E27FC236}">
              <a16:creationId xmlns:a16="http://schemas.microsoft.com/office/drawing/2014/main" id="{BEB3FC01-2FBD-484D-BD45-BC4D9B6AE1F3}"/>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9" name="直線コネクタ 478">
          <a:extLst>
            <a:ext uri="{FF2B5EF4-FFF2-40B4-BE49-F238E27FC236}">
              <a16:creationId xmlns:a16="http://schemas.microsoft.com/office/drawing/2014/main" id="{F1DF23BC-E7DF-4862-BD2B-A17C5CF9A260}"/>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0" name="テキスト ボックス 479">
          <a:extLst>
            <a:ext uri="{FF2B5EF4-FFF2-40B4-BE49-F238E27FC236}">
              <a16:creationId xmlns:a16="http://schemas.microsoft.com/office/drawing/2014/main" id="{24D23BE8-5D74-4CCD-8409-F65F5EF77815}"/>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1" name="直線コネクタ 480">
          <a:extLst>
            <a:ext uri="{FF2B5EF4-FFF2-40B4-BE49-F238E27FC236}">
              <a16:creationId xmlns:a16="http://schemas.microsoft.com/office/drawing/2014/main" id="{1E44EACE-F7DD-42A7-AA36-093C1DDDC18A}"/>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2" name="テキスト ボックス 481">
          <a:extLst>
            <a:ext uri="{FF2B5EF4-FFF2-40B4-BE49-F238E27FC236}">
              <a16:creationId xmlns:a16="http://schemas.microsoft.com/office/drawing/2014/main" id="{863CD258-C222-4B10-8146-23F36AE8A3BD}"/>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3" name="直線コネクタ 482">
          <a:extLst>
            <a:ext uri="{FF2B5EF4-FFF2-40B4-BE49-F238E27FC236}">
              <a16:creationId xmlns:a16="http://schemas.microsoft.com/office/drawing/2014/main" id="{32DB9B6D-EBF5-40D2-8E7C-A9C70B5613B3}"/>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4" name="テキスト ボックス 483">
          <a:extLst>
            <a:ext uri="{FF2B5EF4-FFF2-40B4-BE49-F238E27FC236}">
              <a16:creationId xmlns:a16="http://schemas.microsoft.com/office/drawing/2014/main" id="{DA4E30AF-5B9D-4EE1-ACAC-B41EA54C248E}"/>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5" name="直線コネクタ 484">
          <a:extLst>
            <a:ext uri="{FF2B5EF4-FFF2-40B4-BE49-F238E27FC236}">
              <a16:creationId xmlns:a16="http://schemas.microsoft.com/office/drawing/2014/main" id="{4B7CC1AD-3DEE-4625-9F92-1F3DB97BED5D}"/>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6" name="テキスト ボックス 485">
          <a:extLst>
            <a:ext uri="{FF2B5EF4-FFF2-40B4-BE49-F238E27FC236}">
              <a16:creationId xmlns:a16="http://schemas.microsoft.com/office/drawing/2014/main" id="{357F30E5-BF5A-45DB-8C8D-190667EA078F}"/>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7" name="直線コネクタ 486">
          <a:extLst>
            <a:ext uri="{FF2B5EF4-FFF2-40B4-BE49-F238E27FC236}">
              <a16:creationId xmlns:a16="http://schemas.microsoft.com/office/drawing/2014/main" id="{DD8B5281-F193-411A-8737-5CF4003DE0B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8" name="テキスト ボックス 487">
          <a:extLst>
            <a:ext uri="{FF2B5EF4-FFF2-40B4-BE49-F238E27FC236}">
              <a16:creationId xmlns:a16="http://schemas.microsoft.com/office/drawing/2014/main" id="{02A899F3-D860-4271-8B41-023F2F3266D1}"/>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9" name="【学校施設】&#10;一人当たり面積グラフ枠">
          <a:extLst>
            <a:ext uri="{FF2B5EF4-FFF2-40B4-BE49-F238E27FC236}">
              <a16:creationId xmlns:a16="http://schemas.microsoft.com/office/drawing/2014/main" id="{52363303-E0A8-430B-BD6B-B76446588F92}"/>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490" name="直線コネクタ 489">
          <a:extLst>
            <a:ext uri="{FF2B5EF4-FFF2-40B4-BE49-F238E27FC236}">
              <a16:creationId xmlns:a16="http://schemas.microsoft.com/office/drawing/2014/main" id="{5C7606DF-007D-4EF3-A6C9-6CF0D51255CC}"/>
            </a:ext>
          </a:extLst>
        </xdr:cNvPr>
        <xdr:cNvCxnSpPr/>
      </xdr:nvCxnSpPr>
      <xdr:spPr>
        <a:xfrm flipV="1">
          <a:off x="19951064" y="9147810"/>
          <a:ext cx="0" cy="142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491" name="【学校施設】&#10;一人当たり面積最小値テキスト">
          <a:extLst>
            <a:ext uri="{FF2B5EF4-FFF2-40B4-BE49-F238E27FC236}">
              <a16:creationId xmlns:a16="http://schemas.microsoft.com/office/drawing/2014/main" id="{0EBA8B68-46E5-46B9-9C0D-043789E59E0B}"/>
            </a:ext>
          </a:extLst>
        </xdr:cNvPr>
        <xdr:cNvSpPr txBox="1"/>
      </xdr:nvSpPr>
      <xdr:spPr>
        <a:xfrm>
          <a:off x="19989800" y="10581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492" name="直線コネクタ 491">
          <a:extLst>
            <a:ext uri="{FF2B5EF4-FFF2-40B4-BE49-F238E27FC236}">
              <a16:creationId xmlns:a16="http://schemas.microsoft.com/office/drawing/2014/main" id="{56643E13-86E0-4836-859A-BD92C5BD81BE}"/>
            </a:ext>
          </a:extLst>
        </xdr:cNvPr>
        <xdr:cNvCxnSpPr/>
      </xdr:nvCxnSpPr>
      <xdr:spPr>
        <a:xfrm>
          <a:off x="19881850" y="1057732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493" name="【学校施設】&#10;一人当たり面積最大値テキスト">
          <a:extLst>
            <a:ext uri="{FF2B5EF4-FFF2-40B4-BE49-F238E27FC236}">
              <a16:creationId xmlns:a16="http://schemas.microsoft.com/office/drawing/2014/main" id="{2C8B89A2-D89D-446C-846F-49A5F288CCB1}"/>
            </a:ext>
          </a:extLst>
        </xdr:cNvPr>
        <xdr:cNvSpPr txBox="1"/>
      </xdr:nvSpPr>
      <xdr:spPr>
        <a:xfrm>
          <a:off x="19989800" y="892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494" name="直線コネクタ 493">
          <a:extLst>
            <a:ext uri="{FF2B5EF4-FFF2-40B4-BE49-F238E27FC236}">
              <a16:creationId xmlns:a16="http://schemas.microsoft.com/office/drawing/2014/main" id="{B2F1A695-B8A6-44B7-8B53-CBAEDE2FDFB5}"/>
            </a:ext>
          </a:extLst>
        </xdr:cNvPr>
        <xdr:cNvCxnSpPr/>
      </xdr:nvCxnSpPr>
      <xdr:spPr>
        <a:xfrm>
          <a:off x="19881850" y="9147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495" name="【学校施設】&#10;一人当たり面積平均値テキスト">
          <a:extLst>
            <a:ext uri="{FF2B5EF4-FFF2-40B4-BE49-F238E27FC236}">
              <a16:creationId xmlns:a16="http://schemas.microsoft.com/office/drawing/2014/main" id="{026598CF-D41B-4123-B906-0102B77A374A}"/>
            </a:ext>
          </a:extLst>
        </xdr:cNvPr>
        <xdr:cNvSpPr txBox="1"/>
      </xdr:nvSpPr>
      <xdr:spPr>
        <a:xfrm>
          <a:off x="19989800" y="1007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496" name="フローチャート: 判断 495">
          <a:extLst>
            <a:ext uri="{FF2B5EF4-FFF2-40B4-BE49-F238E27FC236}">
              <a16:creationId xmlns:a16="http://schemas.microsoft.com/office/drawing/2014/main" id="{4537791C-830E-496A-8190-636AD8608E68}"/>
            </a:ext>
          </a:extLst>
        </xdr:cNvPr>
        <xdr:cNvSpPr/>
      </xdr:nvSpPr>
      <xdr:spPr>
        <a:xfrm>
          <a:off x="19900900" y="10086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497" name="フローチャート: 判断 496">
          <a:extLst>
            <a:ext uri="{FF2B5EF4-FFF2-40B4-BE49-F238E27FC236}">
              <a16:creationId xmlns:a16="http://schemas.microsoft.com/office/drawing/2014/main" id="{649E2060-B10F-4E91-B18C-3EC337F755FD}"/>
            </a:ext>
          </a:extLst>
        </xdr:cNvPr>
        <xdr:cNvSpPr/>
      </xdr:nvSpPr>
      <xdr:spPr>
        <a:xfrm>
          <a:off x="19157950" y="1008608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498" name="フローチャート: 判断 497">
          <a:extLst>
            <a:ext uri="{FF2B5EF4-FFF2-40B4-BE49-F238E27FC236}">
              <a16:creationId xmlns:a16="http://schemas.microsoft.com/office/drawing/2014/main" id="{E5D31C2B-B5B3-4C26-B344-237DDDA0D5A1}"/>
            </a:ext>
          </a:extLst>
        </xdr:cNvPr>
        <xdr:cNvSpPr/>
      </xdr:nvSpPr>
      <xdr:spPr>
        <a:xfrm>
          <a:off x="18345150" y="1009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499" name="フローチャート: 判断 498">
          <a:extLst>
            <a:ext uri="{FF2B5EF4-FFF2-40B4-BE49-F238E27FC236}">
              <a16:creationId xmlns:a16="http://schemas.microsoft.com/office/drawing/2014/main" id="{31F2800D-1B09-4D3D-B011-30F458AA0F5E}"/>
            </a:ext>
          </a:extLst>
        </xdr:cNvPr>
        <xdr:cNvSpPr/>
      </xdr:nvSpPr>
      <xdr:spPr>
        <a:xfrm>
          <a:off x="17551400" y="10090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78740</xdr:rowOff>
    </xdr:from>
    <xdr:to>
      <xdr:col>98</xdr:col>
      <xdr:colOff>38100</xdr:colOff>
      <xdr:row>61</xdr:row>
      <xdr:rowOff>8890</xdr:rowOff>
    </xdr:to>
    <xdr:sp macro="" textlink="">
      <xdr:nvSpPr>
        <xdr:cNvPr id="500" name="フローチャート: 判断 499">
          <a:extLst>
            <a:ext uri="{FF2B5EF4-FFF2-40B4-BE49-F238E27FC236}">
              <a16:creationId xmlns:a16="http://schemas.microsoft.com/office/drawing/2014/main" id="{EC007FFE-4133-41A7-AAC5-FEB6765AD401}"/>
            </a:ext>
          </a:extLst>
        </xdr:cNvPr>
        <xdr:cNvSpPr/>
      </xdr:nvSpPr>
      <xdr:spPr>
        <a:xfrm>
          <a:off x="16757650" y="9991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41585C4C-16FD-45D2-8CB1-76E2DC941948}"/>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26979E0F-AE89-4862-A6F0-50551A21B067}"/>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1A794AF8-2185-4A03-9D9B-0AECE39E49FA}"/>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CB4610B9-4056-4A87-9B0D-C6D6CCD339E6}"/>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DE6C576F-7095-4556-B196-42020377E952}"/>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53594</xdr:rowOff>
    </xdr:from>
    <xdr:to>
      <xdr:col>116</xdr:col>
      <xdr:colOff>114300</xdr:colOff>
      <xdr:row>59</xdr:row>
      <xdr:rowOff>155194</xdr:rowOff>
    </xdr:to>
    <xdr:sp macro="" textlink="">
      <xdr:nvSpPr>
        <xdr:cNvPr id="506" name="楕円 505">
          <a:extLst>
            <a:ext uri="{FF2B5EF4-FFF2-40B4-BE49-F238E27FC236}">
              <a16:creationId xmlns:a16="http://schemas.microsoft.com/office/drawing/2014/main" id="{73BA3094-ED04-4CC2-BE68-1388B9F8121A}"/>
            </a:ext>
          </a:extLst>
        </xdr:cNvPr>
        <xdr:cNvSpPr/>
      </xdr:nvSpPr>
      <xdr:spPr>
        <a:xfrm>
          <a:off x="19900900" y="9800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76471</xdr:rowOff>
    </xdr:from>
    <xdr:ext cx="469744" cy="259045"/>
    <xdr:sp macro="" textlink="">
      <xdr:nvSpPr>
        <xdr:cNvPr id="507" name="【学校施設】&#10;一人当たり面積該当値テキスト">
          <a:extLst>
            <a:ext uri="{FF2B5EF4-FFF2-40B4-BE49-F238E27FC236}">
              <a16:creationId xmlns:a16="http://schemas.microsoft.com/office/drawing/2014/main" id="{EB5FEFE4-F8A8-4E0E-AFA5-3E2ADADCE955}"/>
            </a:ext>
          </a:extLst>
        </xdr:cNvPr>
        <xdr:cNvSpPr txBox="1"/>
      </xdr:nvSpPr>
      <xdr:spPr>
        <a:xfrm>
          <a:off x="19989800" y="965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71120</xdr:rowOff>
    </xdr:from>
    <xdr:to>
      <xdr:col>112</xdr:col>
      <xdr:colOff>38100</xdr:colOff>
      <xdr:row>60</xdr:row>
      <xdr:rowOff>1270</xdr:rowOff>
    </xdr:to>
    <xdr:sp macro="" textlink="">
      <xdr:nvSpPr>
        <xdr:cNvPr id="508" name="楕円 507">
          <a:extLst>
            <a:ext uri="{FF2B5EF4-FFF2-40B4-BE49-F238E27FC236}">
              <a16:creationId xmlns:a16="http://schemas.microsoft.com/office/drawing/2014/main" id="{95BACCF0-CABF-43D7-A211-8E3A41166EE1}"/>
            </a:ext>
          </a:extLst>
        </xdr:cNvPr>
        <xdr:cNvSpPr/>
      </xdr:nvSpPr>
      <xdr:spPr>
        <a:xfrm>
          <a:off x="19157950" y="98183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104394</xdr:rowOff>
    </xdr:from>
    <xdr:to>
      <xdr:col>116</xdr:col>
      <xdr:colOff>63500</xdr:colOff>
      <xdr:row>59</xdr:row>
      <xdr:rowOff>121920</xdr:rowOff>
    </xdr:to>
    <xdr:cxnSp macro="">
      <xdr:nvCxnSpPr>
        <xdr:cNvPr id="509" name="直線コネクタ 508">
          <a:extLst>
            <a:ext uri="{FF2B5EF4-FFF2-40B4-BE49-F238E27FC236}">
              <a16:creationId xmlns:a16="http://schemas.microsoft.com/office/drawing/2014/main" id="{E881EA64-9DC9-4553-9029-46C371E6E943}"/>
            </a:ext>
          </a:extLst>
        </xdr:cNvPr>
        <xdr:cNvCxnSpPr/>
      </xdr:nvCxnSpPr>
      <xdr:spPr>
        <a:xfrm flipV="1">
          <a:off x="19202400" y="9851644"/>
          <a:ext cx="749300" cy="17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83312</xdr:rowOff>
    </xdr:from>
    <xdr:to>
      <xdr:col>107</xdr:col>
      <xdr:colOff>101600</xdr:colOff>
      <xdr:row>60</xdr:row>
      <xdr:rowOff>13462</xdr:rowOff>
    </xdr:to>
    <xdr:sp macro="" textlink="">
      <xdr:nvSpPr>
        <xdr:cNvPr id="510" name="楕円 509">
          <a:extLst>
            <a:ext uri="{FF2B5EF4-FFF2-40B4-BE49-F238E27FC236}">
              <a16:creationId xmlns:a16="http://schemas.microsoft.com/office/drawing/2014/main" id="{0C7272DF-8960-49FF-B488-5600CD425CDB}"/>
            </a:ext>
          </a:extLst>
        </xdr:cNvPr>
        <xdr:cNvSpPr/>
      </xdr:nvSpPr>
      <xdr:spPr>
        <a:xfrm>
          <a:off x="18345150" y="98305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121920</xdr:rowOff>
    </xdr:from>
    <xdr:to>
      <xdr:col>111</xdr:col>
      <xdr:colOff>177800</xdr:colOff>
      <xdr:row>59</xdr:row>
      <xdr:rowOff>134112</xdr:rowOff>
    </xdr:to>
    <xdr:cxnSp macro="">
      <xdr:nvCxnSpPr>
        <xdr:cNvPr id="511" name="直線コネクタ 510">
          <a:extLst>
            <a:ext uri="{FF2B5EF4-FFF2-40B4-BE49-F238E27FC236}">
              <a16:creationId xmlns:a16="http://schemas.microsoft.com/office/drawing/2014/main" id="{1DBACF97-C4A7-4946-8098-C92D3C5DC3BD}"/>
            </a:ext>
          </a:extLst>
        </xdr:cNvPr>
        <xdr:cNvCxnSpPr/>
      </xdr:nvCxnSpPr>
      <xdr:spPr>
        <a:xfrm flipV="1">
          <a:off x="18395950" y="9869170"/>
          <a:ext cx="806450" cy="12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153416</xdr:rowOff>
    </xdr:from>
    <xdr:to>
      <xdr:col>102</xdr:col>
      <xdr:colOff>165100</xdr:colOff>
      <xdr:row>60</xdr:row>
      <xdr:rowOff>83566</xdr:rowOff>
    </xdr:to>
    <xdr:sp macro="" textlink="">
      <xdr:nvSpPr>
        <xdr:cNvPr id="512" name="楕円 511">
          <a:extLst>
            <a:ext uri="{FF2B5EF4-FFF2-40B4-BE49-F238E27FC236}">
              <a16:creationId xmlns:a16="http://schemas.microsoft.com/office/drawing/2014/main" id="{92423129-8B61-4511-87CD-C4CB78B25B36}"/>
            </a:ext>
          </a:extLst>
        </xdr:cNvPr>
        <xdr:cNvSpPr/>
      </xdr:nvSpPr>
      <xdr:spPr>
        <a:xfrm>
          <a:off x="17551400" y="990066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134112</xdr:rowOff>
    </xdr:from>
    <xdr:to>
      <xdr:col>107</xdr:col>
      <xdr:colOff>50800</xdr:colOff>
      <xdr:row>60</xdr:row>
      <xdr:rowOff>32766</xdr:rowOff>
    </xdr:to>
    <xdr:cxnSp macro="">
      <xdr:nvCxnSpPr>
        <xdr:cNvPr id="513" name="直線コネクタ 512">
          <a:extLst>
            <a:ext uri="{FF2B5EF4-FFF2-40B4-BE49-F238E27FC236}">
              <a16:creationId xmlns:a16="http://schemas.microsoft.com/office/drawing/2014/main" id="{20D2D3A0-8A4C-48CD-BEC9-7EA8261834D9}"/>
            </a:ext>
          </a:extLst>
        </xdr:cNvPr>
        <xdr:cNvCxnSpPr/>
      </xdr:nvCxnSpPr>
      <xdr:spPr>
        <a:xfrm flipV="1">
          <a:off x="17602200" y="9881362"/>
          <a:ext cx="793750" cy="63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166370</xdr:rowOff>
    </xdr:from>
    <xdr:to>
      <xdr:col>98</xdr:col>
      <xdr:colOff>38100</xdr:colOff>
      <xdr:row>60</xdr:row>
      <xdr:rowOff>96520</xdr:rowOff>
    </xdr:to>
    <xdr:sp macro="" textlink="">
      <xdr:nvSpPr>
        <xdr:cNvPr id="514" name="楕円 513">
          <a:extLst>
            <a:ext uri="{FF2B5EF4-FFF2-40B4-BE49-F238E27FC236}">
              <a16:creationId xmlns:a16="http://schemas.microsoft.com/office/drawing/2014/main" id="{A4A04F6E-15BD-49F9-AAF8-8A0981BD367C}"/>
            </a:ext>
          </a:extLst>
        </xdr:cNvPr>
        <xdr:cNvSpPr/>
      </xdr:nvSpPr>
      <xdr:spPr>
        <a:xfrm>
          <a:off x="16757650" y="99136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32766</xdr:rowOff>
    </xdr:from>
    <xdr:to>
      <xdr:col>102</xdr:col>
      <xdr:colOff>114300</xdr:colOff>
      <xdr:row>60</xdr:row>
      <xdr:rowOff>45720</xdr:rowOff>
    </xdr:to>
    <xdr:cxnSp macro="">
      <xdr:nvCxnSpPr>
        <xdr:cNvPr id="515" name="直線コネクタ 514">
          <a:extLst>
            <a:ext uri="{FF2B5EF4-FFF2-40B4-BE49-F238E27FC236}">
              <a16:creationId xmlns:a16="http://schemas.microsoft.com/office/drawing/2014/main" id="{AB43F44C-527E-4938-A286-633CAF0F919C}"/>
            </a:ext>
          </a:extLst>
        </xdr:cNvPr>
        <xdr:cNvCxnSpPr/>
      </xdr:nvCxnSpPr>
      <xdr:spPr>
        <a:xfrm flipV="1">
          <a:off x="16802100" y="9945116"/>
          <a:ext cx="800100" cy="12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516" name="n_1aveValue【学校施設】&#10;一人当たり面積">
          <a:extLst>
            <a:ext uri="{FF2B5EF4-FFF2-40B4-BE49-F238E27FC236}">
              <a16:creationId xmlns:a16="http://schemas.microsoft.com/office/drawing/2014/main" id="{0068FA35-FCC3-4F73-85AC-588B908FB1EB}"/>
            </a:ext>
          </a:extLst>
        </xdr:cNvPr>
        <xdr:cNvSpPr txBox="1"/>
      </xdr:nvSpPr>
      <xdr:spPr>
        <a:xfrm>
          <a:off x="18980227" y="10178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517" name="n_2aveValue【学校施設】&#10;一人当たり面積">
          <a:extLst>
            <a:ext uri="{FF2B5EF4-FFF2-40B4-BE49-F238E27FC236}">
              <a16:creationId xmlns:a16="http://schemas.microsoft.com/office/drawing/2014/main" id="{07667B10-CB0F-44DD-AF2F-AB46D8EDAE20}"/>
            </a:ext>
          </a:extLst>
        </xdr:cNvPr>
        <xdr:cNvSpPr txBox="1"/>
      </xdr:nvSpPr>
      <xdr:spPr>
        <a:xfrm>
          <a:off x="18180127" y="1018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518" name="n_3aveValue【学校施設】&#10;一人当たり面積">
          <a:extLst>
            <a:ext uri="{FF2B5EF4-FFF2-40B4-BE49-F238E27FC236}">
              <a16:creationId xmlns:a16="http://schemas.microsoft.com/office/drawing/2014/main" id="{6B361AF6-F26E-4DDA-A08E-1D0D5AC5E03A}"/>
            </a:ext>
          </a:extLst>
        </xdr:cNvPr>
        <xdr:cNvSpPr txBox="1"/>
      </xdr:nvSpPr>
      <xdr:spPr>
        <a:xfrm>
          <a:off x="17386377" y="1018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17</xdr:rowOff>
    </xdr:from>
    <xdr:ext cx="469744" cy="259045"/>
    <xdr:sp macro="" textlink="">
      <xdr:nvSpPr>
        <xdr:cNvPr id="519" name="n_4aveValue【学校施設】&#10;一人当たり面積">
          <a:extLst>
            <a:ext uri="{FF2B5EF4-FFF2-40B4-BE49-F238E27FC236}">
              <a16:creationId xmlns:a16="http://schemas.microsoft.com/office/drawing/2014/main" id="{42D73257-D8F6-48B4-8FE3-E44C1B1D1216}"/>
            </a:ext>
          </a:extLst>
        </xdr:cNvPr>
        <xdr:cNvSpPr txBox="1"/>
      </xdr:nvSpPr>
      <xdr:spPr>
        <a:xfrm>
          <a:off x="16592627" y="10077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58</xdr:row>
      <xdr:rowOff>17797</xdr:rowOff>
    </xdr:from>
    <xdr:ext cx="469744" cy="259045"/>
    <xdr:sp macro="" textlink="">
      <xdr:nvSpPr>
        <xdr:cNvPr id="520" name="n_1mainValue【学校施設】&#10;一人当たり面積">
          <a:extLst>
            <a:ext uri="{FF2B5EF4-FFF2-40B4-BE49-F238E27FC236}">
              <a16:creationId xmlns:a16="http://schemas.microsoft.com/office/drawing/2014/main" id="{6FD78B90-E0A2-4554-A22C-37146F2AEED2}"/>
            </a:ext>
          </a:extLst>
        </xdr:cNvPr>
        <xdr:cNvSpPr txBox="1"/>
      </xdr:nvSpPr>
      <xdr:spPr>
        <a:xfrm>
          <a:off x="18980227" y="959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29989</xdr:rowOff>
    </xdr:from>
    <xdr:ext cx="469744" cy="259045"/>
    <xdr:sp macro="" textlink="">
      <xdr:nvSpPr>
        <xdr:cNvPr id="521" name="n_2mainValue【学校施設】&#10;一人当たり面積">
          <a:extLst>
            <a:ext uri="{FF2B5EF4-FFF2-40B4-BE49-F238E27FC236}">
              <a16:creationId xmlns:a16="http://schemas.microsoft.com/office/drawing/2014/main" id="{3D0B752C-898D-40BB-B418-8386E7ED50B8}"/>
            </a:ext>
          </a:extLst>
        </xdr:cNvPr>
        <xdr:cNvSpPr txBox="1"/>
      </xdr:nvSpPr>
      <xdr:spPr>
        <a:xfrm>
          <a:off x="18180127" y="961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100093</xdr:rowOff>
    </xdr:from>
    <xdr:ext cx="469744" cy="259045"/>
    <xdr:sp macro="" textlink="">
      <xdr:nvSpPr>
        <xdr:cNvPr id="522" name="n_3mainValue【学校施設】&#10;一人当たり面積">
          <a:extLst>
            <a:ext uri="{FF2B5EF4-FFF2-40B4-BE49-F238E27FC236}">
              <a16:creationId xmlns:a16="http://schemas.microsoft.com/office/drawing/2014/main" id="{2AAB3882-20D1-4511-892C-BEF8C699A139}"/>
            </a:ext>
          </a:extLst>
        </xdr:cNvPr>
        <xdr:cNvSpPr txBox="1"/>
      </xdr:nvSpPr>
      <xdr:spPr>
        <a:xfrm>
          <a:off x="17386377" y="9682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113047</xdr:rowOff>
    </xdr:from>
    <xdr:ext cx="469744" cy="259045"/>
    <xdr:sp macro="" textlink="">
      <xdr:nvSpPr>
        <xdr:cNvPr id="523" name="n_4mainValue【学校施設】&#10;一人当たり面積">
          <a:extLst>
            <a:ext uri="{FF2B5EF4-FFF2-40B4-BE49-F238E27FC236}">
              <a16:creationId xmlns:a16="http://schemas.microsoft.com/office/drawing/2014/main" id="{45D3970E-0161-4FD1-BC69-7F23E63817F0}"/>
            </a:ext>
          </a:extLst>
        </xdr:cNvPr>
        <xdr:cNvSpPr txBox="1"/>
      </xdr:nvSpPr>
      <xdr:spPr>
        <a:xfrm>
          <a:off x="16592627" y="969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4" name="正方形/長方形 523">
          <a:extLst>
            <a:ext uri="{FF2B5EF4-FFF2-40B4-BE49-F238E27FC236}">
              <a16:creationId xmlns:a16="http://schemas.microsoft.com/office/drawing/2014/main" id="{AAECD0F1-C16F-4D77-BDA7-6A9D99AA126C}"/>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5" name="正方形/長方形 524">
          <a:extLst>
            <a:ext uri="{FF2B5EF4-FFF2-40B4-BE49-F238E27FC236}">
              <a16:creationId xmlns:a16="http://schemas.microsoft.com/office/drawing/2014/main" id="{525D31F9-F2AD-4C69-983C-279570E6DAE1}"/>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6" name="正方形/長方形 525">
          <a:extLst>
            <a:ext uri="{FF2B5EF4-FFF2-40B4-BE49-F238E27FC236}">
              <a16:creationId xmlns:a16="http://schemas.microsoft.com/office/drawing/2014/main" id="{77570770-08CB-4B02-B272-EB69669E5C77}"/>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7" name="正方形/長方形 526">
          <a:extLst>
            <a:ext uri="{FF2B5EF4-FFF2-40B4-BE49-F238E27FC236}">
              <a16:creationId xmlns:a16="http://schemas.microsoft.com/office/drawing/2014/main" id="{F2E9D8EF-EC13-47AA-892F-78B64A55156F}"/>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8" name="正方形/長方形 527">
          <a:extLst>
            <a:ext uri="{FF2B5EF4-FFF2-40B4-BE49-F238E27FC236}">
              <a16:creationId xmlns:a16="http://schemas.microsoft.com/office/drawing/2014/main" id="{2EACF6F8-FC18-4739-B2A4-323815472988}"/>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9" name="正方形/長方形 528">
          <a:extLst>
            <a:ext uri="{FF2B5EF4-FFF2-40B4-BE49-F238E27FC236}">
              <a16:creationId xmlns:a16="http://schemas.microsoft.com/office/drawing/2014/main" id="{A712AC9F-F474-4793-8425-6F3FB06A5B42}"/>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0" name="正方形/長方形 529">
          <a:extLst>
            <a:ext uri="{FF2B5EF4-FFF2-40B4-BE49-F238E27FC236}">
              <a16:creationId xmlns:a16="http://schemas.microsoft.com/office/drawing/2014/main" id="{D1395956-4B59-4480-B883-3E953AC65347}"/>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1" name="正方形/長方形 530">
          <a:extLst>
            <a:ext uri="{FF2B5EF4-FFF2-40B4-BE49-F238E27FC236}">
              <a16:creationId xmlns:a16="http://schemas.microsoft.com/office/drawing/2014/main" id="{22501F20-AE04-411A-BE3A-F436BF1C0A4E}"/>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2" name="テキスト ボックス 531">
          <a:extLst>
            <a:ext uri="{FF2B5EF4-FFF2-40B4-BE49-F238E27FC236}">
              <a16:creationId xmlns:a16="http://schemas.microsoft.com/office/drawing/2014/main" id="{91B360BB-E8AB-4452-91E7-D9EEFFE817FE}"/>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3" name="直線コネクタ 532">
          <a:extLst>
            <a:ext uri="{FF2B5EF4-FFF2-40B4-BE49-F238E27FC236}">
              <a16:creationId xmlns:a16="http://schemas.microsoft.com/office/drawing/2014/main" id="{08FB2881-EB79-4220-8AB3-66D4D24217B4}"/>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4" name="テキスト ボックス 533">
          <a:extLst>
            <a:ext uri="{FF2B5EF4-FFF2-40B4-BE49-F238E27FC236}">
              <a16:creationId xmlns:a16="http://schemas.microsoft.com/office/drawing/2014/main" id="{37550818-B93E-4960-8771-3DE28EB06485}"/>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5" name="直線コネクタ 534">
          <a:extLst>
            <a:ext uri="{FF2B5EF4-FFF2-40B4-BE49-F238E27FC236}">
              <a16:creationId xmlns:a16="http://schemas.microsoft.com/office/drawing/2014/main" id="{0A28AC13-EF04-41A4-9822-5E2E4D87BE3A}"/>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6" name="テキスト ボックス 535">
          <a:extLst>
            <a:ext uri="{FF2B5EF4-FFF2-40B4-BE49-F238E27FC236}">
              <a16:creationId xmlns:a16="http://schemas.microsoft.com/office/drawing/2014/main" id="{B42CD69D-9664-4FE8-AD6E-F8DD6AA7FF12}"/>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7" name="直線コネクタ 536">
          <a:extLst>
            <a:ext uri="{FF2B5EF4-FFF2-40B4-BE49-F238E27FC236}">
              <a16:creationId xmlns:a16="http://schemas.microsoft.com/office/drawing/2014/main" id="{494DE636-A6CB-470F-AC95-E0451F7BA340}"/>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8" name="テキスト ボックス 537">
          <a:extLst>
            <a:ext uri="{FF2B5EF4-FFF2-40B4-BE49-F238E27FC236}">
              <a16:creationId xmlns:a16="http://schemas.microsoft.com/office/drawing/2014/main" id="{2FA7F132-4DB4-4C41-B413-90440A1C2FD5}"/>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9" name="直線コネクタ 538">
          <a:extLst>
            <a:ext uri="{FF2B5EF4-FFF2-40B4-BE49-F238E27FC236}">
              <a16:creationId xmlns:a16="http://schemas.microsoft.com/office/drawing/2014/main" id="{ABE59FCB-61B1-4E8B-AE7C-2BE544D787FA}"/>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0" name="テキスト ボックス 539">
          <a:extLst>
            <a:ext uri="{FF2B5EF4-FFF2-40B4-BE49-F238E27FC236}">
              <a16:creationId xmlns:a16="http://schemas.microsoft.com/office/drawing/2014/main" id="{715020FB-0A14-4D46-B40C-38C39A32A390}"/>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1" name="直線コネクタ 540">
          <a:extLst>
            <a:ext uri="{FF2B5EF4-FFF2-40B4-BE49-F238E27FC236}">
              <a16:creationId xmlns:a16="http://schemas.microsoft.com/office/drawing/2014/main" id="{414D67A3-2F9F-4826-8701-000FB11C6EAD}"/>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2" name="テキスト ボックス 541">
          <a:extLst>
            <a:ext uri="{FF2B5EF4-FFF2-40B4-BE49-F238E27FC236}">
              <a16:creationId xmlns:a16="http://schemas.microsoft.com/office/drawing/2014/main" id="{F5F36989-01B8-4B07-BED3-9FFF7820625D}"/>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3" name="直線コネクタ 542">
          <a:extLst>
            <a:ext uri="{FF2B5EF4-FFF2-40B4-BE49-F238E27FC236}">
              <a16:creationId xmlns:a16="http://schemas.microsoft.com/office/drawing/2014/main" id="{8D45DF2C-C74E-4618-BF46-7B8EB51C2D41}"/>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4" name="テキスト ボックス 543">
          <a:extLst>
            <a:ext uri="{FF2B5EF4-FFF2-40B4-BE49-F238E27FC236}">
              <a16:creationId xmlns:a16="http://schemas.microsoft.com/office/drawing/2014/main" id="{0E293D82-1D02-4EED-9B9F-EE2B9427639E}"/>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5" name="直線コネクタ 544">
          <a:extLst>
            <a:ext uri="{FF2B5EF4-FFF2-40B4-BE49-F238E27FC236}">
              <a16:creationId xmlns:a16="http://schemas.microsoft.com/office/drawing/2014/main" id="{8F6022B1-DF34-47A3-A743-5D646F85DCE4}"/>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6" name="テキスト ボックス 545">
          <a:extLst>
            <a:ext uri="{FF2B5EF4-FFF2-40B4-BE49-F238E27FC236}">
              <a16:creationId xmlns:a16="http://schemas.microsoft.com/office/drawing/2014/main" id="{9E4FD8FB-CA5F-45B9-92D9-5CF6C2B68D94}"/>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7" name="【児童館】&#10;有形固定資産減価償却率グラフ枠">
          <a:extLst>
            <a:ext uri="{FF2B5EF4-FFF2-40B4-BE49-F238E27FC236}">
              <a16:creationId xmlns:a16="http://schemas.microsoft.com/office/drawing/2014/main" id="{87AE9233-5D18-469F-8D39-562FEED83579}"/>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144780</xdr:rowOff>
    </xdr:from>
    <xdr:to>
      <xdr:col>85</xdr:col>
      <xdr:colOff>126364</xdr:colOff>
      <xdr:row>86</xdr:row>
      <xdr:rowOff>114300</xdr:rowOff>
    </xdr:to>
    <xdr:cxnSp macro="">
      <xdr:nvCxnSpPr>
        <xdr:cNvPr id="548" name="直線コネクタ 547">
          <a:extLst>
            <a:ext uri="{FF2B5EF4-FFF2-40B4-BE49-F238E27FC236}">
              <a16:creationId xmlns:a16="http://schemas.microsoft.com/office/drawing/2014/main" id="{B7E36FFF-4D54-4C6E-BCD6-00378A05B325}"/>
            </a:ext>
          </a:extLst>
        </xdr:cNvPr>
        <xdr:cNvCxnSpPr/>
      </xdr:nvCxnSpPr>
      <xdr:spPr>
        <a:xfrm flipV="1">
          <a:off x="14699614" y="13028930"/>
          <a:ext cx="0" cy="1290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49" name="【児童館】&#10;有形固定資産減価償却率最小値テキスト">
          <a:extLst>
            <a:ext uri="{FF2B5EF4-FFF2-40B4-BE49-F238E27FC236}">
              <a16:creationId xmlns:a16="http://schemas.microsoft.com/office/drawing/2014/main" id="{A6B5C4A8-845A-424F-8DBA-8E652CE98555}"/>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50" name="直線コネクタ 549">
          <a:extLst>
            <a:ext uri="{FF2B5EF4-FFF2-40B4-BE49-F238E27FC236}">
              <a16:creationId xmlns:a16="http://schemas.microsoft.com/office/drawing/2014/main" id="{D1E7E29D-452D-43CE-B440-3C4CCE86A39F}"/>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91457</xdr:rowOff>
    </xdr:from>
    <xdr:ext cx="405111" cy="259045"/>
    <xdr:sp macro="" textlink="">
      <xdr:nvSpPr>
        <xdr:cNvPr id="551" name="【児童館】&#10;有形固定資産減価償却率最大値テキスト">
          <a:extLst>
            <a:ext uri="{FF2B5EF4-FFF2-40B4-BE49-F238E27FC236}">
              <a16:creationId xmlns:a16="http://schemas.microsoft.com/office/drawing/2014/main" id="{9599B967-5054-4106-A5DB-6CD5919140B5}"/>
            </a:ext>
          </a:extLst>
        </xdr:cNvPr>
        <xdr:cNvSpPr txBox="1"/>
      </xdr:nvSpPr>
      <xdr:spPr>
        <a:xfrm>
          <a:off x="14738350" y="12810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144780</xdr:rowOff>
    </xdr:from>
    <xdr:to>
      <xdr:col>86</xdr:col>
      <xdr:colOff>25400</xdr:colOff>
      <xdr:row>78</xdr:row>
      <xdr:rowOff>144780</xdr:rowOff>
    </xdr:to>
    <xdr:cxnSp macro="">
      <xdr:nvCxnSpPr>
        <xdr:cNvPr id="552" name="直線コネクタ 551">
          <a:extLst>
            <a:ext uri="{FF2B5EF4-FFF2-40B4-BE49-F238E27FC236}">
              <a16:creationId xmlns:a16="http://schemas.microsoft.com/office/drawing/2014/main" id="{920AC402-9239-40B8-82AA-E8DCDD1F280E}"/>
            </a:ext>
          </a:extLst>
        </xdr:cNvPr>
        <xdr:cNvCxnSpPr/>
      </xdr:nvCxnSpPr>
      <xdr:spPr>
        <a:xfrm>
          <a:off x="14611350" y="13028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13352</xdr:rowOff>
    </xdr:from>
    <xdr:ext cx="405111" cy="259045"/>
    <xdr:sp macro="" textlink="">
      <xdr:nvSpPr>
        <xdr:cNvPr id="553" name="【児童館】&#10;有形固定資産減価償却率平均値テキスト">
          <a:extLst>
            <a:ext uri="{FF2B5EF4-FFF2-40B4-BE49-F238E27FC236}">
              <a16:creationId xmlns:a16="http://schemas.microsoft.com/office/drawing/2014/main" id="{A8F11D9D-9BAF-4E22-9233-C3F70B3F6024}"/>
            </a:ext>
          </a:extLst>
        </xdr:cNvPr>
        <xdr:cNvSpPr txBox="1"/>
      </xdr:nvSpPr>
      <xdr:spPr>
        <a:xfrm>
          <a:off x="14738350" y="137230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34925</xdr:rowOff>
    </xdr:from>
    <xdr:to>
      <xdr:col>85</xdr:col>
      <xdr:colOff>177800</xdr:colOff>
      <xdr:row>83</xdr:row>
      <xdr:rowOff>136525</xdr:rowOff>
    </xdr:to>
    <xdr:sp macro="" textlink="">
      <xdr:nvSpPr>
        <xdr:cNvPr id="554" name="フローチャート: 判断 553">
          <a:extLst>
            <a:ext uri="{FF2B5EF4-FFF2-40B4-BE49-F238E27FC236}">
              <a16:creationId xmlns:a16="http://schemas.microsoft.com/office/drawing/2014/main" id="{B35FD9C6-608F-45F6-AC98-9942D1BE0292}"/>
            </a:ext>
          </a:extLst>
        </xdr:cNvPr>
        <xdr:cNvSpPr/>
      </xdr:nvSpPr>
      <xdr:spPr>
        <a:xfrm>
          <a:off x="14649450" y="137445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25400</xdr:rowOff>
    </xdr:from>
    <xdr:to>
      <xdr:col>81</xdr:col>
      <xdr:colOff>101600</xdr:colOff>
      <xdr:row>83</xdr:row>
      <xdr:rowOff>127000</xdr:rowOff>
    </xdr:to>
    <xdr:sp macro="" textlink="">
      <xdr:nvSpPr>
        <xdr:cNvPr id="555" name="フローチャート: 判断 554">
          <a:extLst>
            <a:ext uri="{FF2B5EF4-FFF2-40B4-BE49-F238E27FC236}">
              <a16:creationId xmlns:a16="http://schemas.microsoft.com/office/drawing/2014/main" id="{664C5C04-E3A7-432E-8F66-B4ED54103C8D}"/>
            </a:ext>
          </a:extLst>
        </xdr:cNvPr>
        <xdr:cNvSpPr/>
      </xdr:nvSpPr>
      <xdr:spPr>
        <a:xfrm>
          <a:off x="13887450" y="13735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17780</xdr:rowOff>
    </xdr:from>
    <xdr:to>
      <xdr:col>76</xdr:col>
      <xdr:colOff>165100</xdr:colOff>
      <xdr:row>83</xdr:row>
      <xdr:rowOff>119380</xdr:rowOff>
    </xdr:to>
    <xdr:sp macro="" textlink="">
      <xdr:nvSpPr>
        <xdr:cNvPr id="556" name="フローチャート: 判断 555">
          <a:extLst>
            <a:ext uri="{FF2B5EF4-FFF2-40B4-BE49-F238E27FC236}">
              <a16:creationId xmlns:a16="http://schemas.microsoft.com/office/drawing/2014/main" id="{F53D8F8D-8589-4DEB-AB8A-35CD8B23C28D}"/>
            </a:ext>
          </a:extLst>
        </xdr:cNvPr>
        <xdr:cNvSpPr/>
      </xdr:nvSpPr>
      <xdr:spPr>
        <a:xfrm>
          <a:off x="13093700" y="1372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2539</xdr:rowOff>
    </xdr:from>
    <xdr:to>
      <xdr:col>72</xdr:col>
      <xdr:colOff>38100</xdr:colOff>
      <xdr:row>83</xdr:row>
      <xdr:rowOff>104139</xdr:rowOff>
    </xdr:to>
    <xdr:sp macro="" textlink="">
      <xdr:nvSpPr>
        <xdr:cNvPr id="557" name="フローチャート: 判断 556">
          <a:extLst>
            <a:ext uri="{FF2B5EF4-FFF2-40B4-BE49-F238E27FC236}">
              <a16:creationId xmlns:a16="http://schemas.microsoft.com/office/drawing/2014/main" id="{46B2A536-B209-4E24-8626-BA8CB01F350A}"/>
            </a:ext>
          </a:extLst>
        </xdr:cNvPr>
        <xdr:cNvSpPr/>
      </xdr:nvSpPr>
      <xdr:spPr>
        <a:xfrm>
          <a:off x="12299950" y="13712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114936</xdr:rowOff>
    </xdr:from>
    <xdr:to>
      <xdr:col>67</xdr:col>
      <xdr:colOff>101600</xdr:colOff>
      <xdr:row>82</xdr:row>
      <xdr:rowOff>45086</xdr:rowOff>
    </xdr:to>
    <xdr:sp macro="" textlink="">
      <xdr:nvSpPr>
        <xdr:cNvPr id="558" name="フローチャート: 判断 557">
          <a:extLst>
            <a:ext uri="{FF2B5EF4-FFF2-40B4-BE49-F238E27FC236}">
              <a16:creationId xmlns:a16="http://schemas.microsoft.com/office/drawing/2014/main" id="{129943C6-5DC3-4BEA-98B3-A889E0016D7D}"/>
            </a:ext>
          </a:extLst>
        </xdr:cNvPr>
        <xdr:cNvSpPr/>
      </xdr:nvSpPr>
      <xdr:spPr>
        <a:xfrm>
          <a:off x="11487150" y="134943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F0FCF67C-E8E6-48B8-BAB9-E1C194954B43}"/>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0" name="テキスト ボックス 559">
          <a:extLst>
            <a:ext uri="{FF2B5EF4-FFF2-40B4-BE49-F238E27FC236}">
              <a16:creationId xmlns:a16="http://schemas.microsoft.com/office/drawing/2014/main" id="{BDE54C91-94DA-45AF-9060-922F0E5AD9FB}"/>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1" name="テキスト ボックス 560">
          <a:extLst>
            <a:ext uri="{FF2B5EF4-FFF2-40B4-BE49-F238E27FC236}">
              <a16:creationId xmlns:a16="http://schemas.microsoft.com/office/drawing/2014/main" id="{A12E52FD-8D86-46C8-9EB9-FD36E974E1A1}"/>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2" name="テキスト ボックス 561">
          <a:extLst>
            <a:ext uri="{FF2B5EF4-FFF2-40B4-BE49-F238E27FC236}">
              <a16:creationId xmlns:a16="http://schemas.microsoft.com/office/drawing/2014/main" id="{1D13EA26-AB4B-498E-8431-79CA1DA626C9}"/>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3" name="テキスト ボックス 562">
          <a:extLst>
            <a:ext uri="{FF2B5EF4-FFF2-40B4-BE49-F238E27FC236}">
              <a16:creationId xmlns:a16="http://schemas.microsoft.com/office/drawing/2014/main" id="{62E73691-AF4E-4BEB-AED9-8E798C40708E}"/>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141605</xdr:rowOff>
    </xdr:from>
    <xdr:to>
      <xdr:col>85</xdr:col>
      <xdr:colOff>177800</xdr:colOff>
      <xdr:row>81</xdr:row>
      <xdr:rowOff>71755</xdr:rowOff>
    </xdr:to>
    <xdr:sp macro="" textlink="">
      <xdr:nvSpPr>
        <xdr:cNvPr id="564" name="楕円 563">
          <a:extLst>
            <a:ext uri="{FF2B5EF4-FFF2-40B4-BE49-F238E27FC236}">
              <a16:creationId xmlns:a16="http://schemas.microsoft.com/office/drawing/2014/main" id="{709CACD3-90D2-49C2-A8F7-6EE2B5A4DF4D}"/>
            </a:ext>
          </a:extLst>
        </xdr:cNvPr>
        <xdr:cNvSpPr/>
      </xdr:nvSpPr>
      <xdr:spPr>
        <a:xfrm>
          <a:off x="14649450" y="133559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164482</xdr:rowOff>
    </xdr:from>
    <xdr:ext cx="405111" cy="259045"/>
    <xdr:sp macro="" textlink="">
      <xdr:nvSpPr>
        <xdr:cNvPr id="565" name="【児童館】&#10;有形固定資産減価償却率該当値テキスト">
          <a:extLst>
            <a:ext uri="{FF2B5EF4-FFF2-40B4-BE49-F238E27FC236}">
              <a16:creationId xmlns:a16="http://schemas.microsoft.com/office/drawing/2014/main" id="{B8F28248-D5F7-4C52-8351-387BA04C940D}"/>
            </a:ext>
          </a:extLst>
        </xdr:cNvPr>
        <xdr:cNvSpPr txBox="1"/>
      </xdr:nvSpPr>
      <xdr:spPr>
        <a:xfrm>
          <a:off x="14738350" y="1321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95886</xdr:rowOff>
    </xdr:from>
    <xdr:to>
      <xdr:col>81</xdr:col>
      <xdr:colOff>101600</xdr:colOff>
      <xdr:row>81</xdr:row>
      <xdr:rowOff>26036</xdr:rowOff>
    </xdr:to>
    <xdr:sp macro="" textlink="">
      <xdr:nvSpPr>
        <xdr:cNvPr id="566" name="楕円 565">
          <a:extLst>
            <a:ext uri="{FF2B5EF4-FFF2-40B4-BE49-F238E27FC236}">
              <a16:creationId xmlns:a16="http://schemas.microsoft.com/office/drawing/2014/main" id="{8AB772A1-590A-40B7-8399-59D59935FFB4}"/>
            </a:ext>
          </a:extLst>
        </xdr:cNvPr>
        <xdr:cNvSpPr/>
      </xdr:nvSpPr>
      <xdr:spPr>
        <a:xfrm>
          <a:off x="13887450" y="133102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146686</xdr:rowOff>
    </xdr:from>
    <xdr:to>
      <xdr:col>85</xdr:col>
      <xdr:colOff>127000</xdr:colOff>
      <xdr:row>81</xdr:row>
      <xdr:rowOff>20955</xdr:rowOff>
    </xdr:to>
    <xdr:cxnSp macro="">
      <xdr:nvCxnSpPr>
        <xdr:cNvPr id="567" name="直線コネクタ 566">
          <a:extLst>
            <a:ext uri="{FF2B5EF4-FFF2-40B4-BE49-F238E27FC236}">
              <a16:creationId xmlns:a16="http://schemas.microsoft.com/office/drawing/2014/main" id="{CFAD74CE-AF89-43EB-BCA0-BF32F3A0908E}"/>
            </a:ext>
          </a:extLst>
        </xdr:cNvPr>
        <xdr:cNvCxnSpPr/>
      </xdr:nvCxnSpPr>
      <xdr:spPr>
        <a:xfrm>
          <a:off x="13938250" y="13361036"/>
          <a:ext cx="762000" cy="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48261</xdr:rowOff>
    </xdr:from>
    <xdr:to>
      <xdr:col>76</xdr:col>
      <xdr:colOff>165100</xdr:colOff>
      <xdr:row>80</xdr:row>
      <xdr:rowOff>149861</xdr:rowOff>
    </xdr:to>
    <xdr:sp macro="" textlink="">
      <xdr:nvSpPr>
        <xdr:cNvPr id="568" name="楕円 567">
          <a:extLst>
            <a:ext uri="{FF2B5EF4-FFF2-40B4-BE49-F238E27FC236}">
              <a16:creationId xmlns:a16="http://schemas.microsoft.com/office/drawing/2014/main" id="{53AA1670-8199-4C77-AB22-98E47F4EA897}"/>
            </a:ext>
          </a:extLst>
        </xdr:cNvPr>
        <xdr:cNvSpPr/>
      </xdr:nvSpPr>
      <xdr:spPr>
        <a:xfrm>
          <a:off x="130937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99061</xdr:rowOff>
    </xdr:from>
    <xdr:to>
      <xdr:col>81</xdr:col>
      <xdr:colOff>50800</xdr:colOff>
      <xdr:row>80</xdr:row>
      <xdr:rowOff>146686</xdr:rowOff>
    </xdr:to>
    <xdr:cxnSp macro="">
      <xdr:nvCxnSpPr>
        <xdr:cNvPr id="569" name="直線コネクタ 568">
          <a:extLst>
            <a:ext uri="{FF2B5EF4-FFF2-40B4-BE49-F238E27FC236}">
              <a16:creationId xmlns:a16="http://schemas.microsoft.com/office/drawing/2014/main" id="{3BD74068-D955-4FD5-93EF-BBCD72E0E95C}"/>
            </a:ext>
          </a:extLst>
        </xdr:cNvPr>
        <xdr:cNvCxnSpPr/>
      </xdr:nvCxnSpPr>
      <xdr:spPr>
        <a:xfrm>
          <a:off x="13144500" y="13313411"/>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636</xdr:rowOff>
    </xdr:from>
    <xdr:to>
      <xdr:col>72</xdr:col>
      <xdr:colOff>38100</xdr:colOff>
      <xdr:row>80</xdr:row>
      <xdr:rowOff>102236</xdr:rowOff>
    </xdr:to>
    <xdr:sp macro="" textlink="">
      <xdr:nvSpPr>
        <xdr:cNvPr id="570" name="楕円 569">
          <a:extLst>
            <a:ext uri="{FF2B5EF4-FFF2-40B4-BE49-F238E27FC236}">
              <a16:creationId xmlns:a16="http://schemas.microsoft.com/office/drawing/2014/main" id="{11613E9D-EDB4-4819-BAED-8859F4FBB8C4}"/>
            </a:ext>
          </a:extLst>
        </xdr:cNvPr>
        <xdr:cNvSpPr/>
      </xdr:nvSpPr>
      <xdr:spPr>
        <a:xfrm>
          <a:off x="12299950" y="132149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51436</xdr:rowOff>
    </xdr:from>
    <xdr:to>
      <xdr:col>76</xdr:col>
      <xdr:colOff>114300</xdr:colOff>
      <xdr:row>80</xdr:row>
      <xdr:rowOff>99061</xdr:rowOff>
    </xdr:to>
    <xdr:cxnSp macro="">
      <xdr:nvCxnSpPr>
        <xdr:cNvPr id="571" name="直線コネクタ 570">
          <a:extLst>
            <a:ext uri="{FF2B5EF4-FFF2-40B4-BE49-F238E27FC236}">
              <a16:creationId xmlns:a16="http://schemas.microsoft.com/office/drawing/2014/main" id="{109418E0-24E8-433E-B560-85F5DCB483B3}"/>
            </a:ext>
          </a:extLst>
        </xdr:cNvPr>
        <xdr:cNvCxnSpPr/>
      </xdr:nvCxnSpPr>
      <xdr:spPr>
        <a:xfrm>
          <a:off x="12344400" y="13265786"/>
          <a:ext cx="8001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79</xdr:row>
      <xdr:rowOff>107314</xdr:rowOff>
    </xdr:from>
    <xdr:to>
      <xdr:col>67</xdr:col>
      <xdr:colOff>101600</xdr:colOff>
      <xdr:row>80</xdr:row>
      <xdr:rowOff>37464</xdr:rowOff>
    </xdr:to>
    <xdr:sp macro="" textlink="">
      <xdr:nvSpPr>
        <xdr:cNvPr id="572" name="楕円 571">
          <a:extLst>
            <a:ext uri="{FF2B5EF4-FFF2-40B4-BE49-F238E27FC236}">
              <a16:creationId xmlns:a16="http://schemas.microsoft.com/office/drawing/2014/main" id="{E4545D9B-C415-439D-82AF-80FC4DFDC467}"/>
            </a:ext>
          </a:extLst>
        </xdr:cNvPr>
        <xdr:cNvSpPr/>
      </xdr:nvSpPr>
      <xdr:spPr>
        <a:xfrm>
          <a:off x="11487150" y="131565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158114</xdr:rowOff>
    </xdr:from>
    <xdr:to>
      <xdr:col>71</xdr:col>
      <xdr:colOff>177800</xdr:colOff>
      <xdr:row>80</xdr:row>
      <xdr:rowOff>51436</xdr:rowOff>
    </xdr:to>
    <xdr:cxnSp macro="">
      <xdr:nvCxnSpPr>
        <xdr:cNvPr id="573" name="直線コネクタ 572">
          <a:extLst>
            <a:ext uri="{FF2B5EF4-FFF2-40B4-BE49-F238E27FC236}">
              <a16:creationId xmlns:a16="http://schemas.microsoft.com/office/drawing/2014/main" id="{3A2D2F92-1927-4859-907B-141BFDD2FB45}"/>
            </a:ext>
          </a:extLst>
        </xdr:cNvPr>
        <xdr:cNvCxnSpPr/>
      </xdr:nvCxnSpPr>
      <xdr:spPr>
        <a:xfrm>
          <a:off x="11537950" y="13207364"/>
          <a:ext cx="806450" cy="58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118127</xdr:rowOff>
    </xdr:from>
    <xdr:ext cx="405111" cy="259045"/>
    <xdr:sp macro="" textlink="">
      <xdr:nvSpPr>
        <xdr:cNvPr id="574" name="n_1aveValue【児童館】&#10;有形固定資産減価償却率">
          <a:extLst>
            <a:ext uri="{FF2B5EF4-FFF2-40B4-BE49-F238E27FC236}">
              <a16:creationId xmlns:a16="http://schemas.microsoft.com/office/drawing/2014/main" id="{3D4E8E47-BD06-4CBB-8D0E-F9F692DC3BBE}"/>
            </a:ext>
          </a:extLst>
        </xdr:cNvPr>
        <xdr:cNvSpPr txBox="1"/>
      </xdr:nvSpPr>
      <xdr:spPr>
        <a:xfrm>
          <a:off x="13742044" y="13827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110507</xdr:rowOff>
    </xdr:from>
    <xdr:ext cx="405111" cy="259045"/>
    <xdr:sp macro="" textlink="">
      <xdr:nvSpPr>
        <xdr:cNvPr id="575" name="n_2aveValue【児童館】&#10;有形固定資産減価償却率">
          <a:extLst>
            <a:ext uri="{FF2B5EF4-FFF2-40B4-BE49-F238E27FC236}">
              <a16:creationId xmlns:a16="http://schemas.microsoft.com/office/drawing/2014/main" id="{36055061-F85E-44B2-B121-D7E5748A4680}"/>
            </a:ext>
          </a:extLst>
        </xdr:cNvPr>
        <xdr:cNvSpPr txBox="1"/>
      </xdr:nvSpPr>
      <xdr:spPr>
        <a:xfrm>
          <a:off x="12960994" y="13820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95266</xdr:rowOff>
    </xdr:from>
    <xdr:ext cx="405111" cy="259045"/>
    <xdr:sp macro="" textlink="">
      <xdr:nvSpPr>
        <xdr:cNvPr id="576" name="n_3aveValue【児童館】&#10;有形固定資産減価償却率">
          <a:extLst>
            <a:ext uri="{FF2B5EF4-FFF2-40B4-BE49-F238E27FC236}">
              <a16:creationId xmlns:a16="http://schemas.microsoft.com/office/drawing/2014/main" id="{5B83905F-544B-49D8-AED7-DC4F69FD75D9}"/>
            </a:ext>
          </a:extLst>
        </xdr:cNvPr>
        <xdr:cNvSpPr txBox="1"/>
      </xdr:nvSpPr>
      <xdr:spPr>
        <a:xfrm>
          <a:off x="12167244" y="13804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36213</xdr:rowOff>
    </xdr:from>
    <xdr:ext cx="405111" cy="259045"/>
    <xdr:sp macro="" textlink="">
      <xdr:nvSpPr>
        <xdr:cNvPr id="577" name="n_4aveValue【児童館】&#10;有形固定資産減価償却率">
          <a:extLst>
            <a:ext uri="{FF2B5EF4-FFF2-40B4-BE49-F238E27FC236}">
              <a16:creationId xmlns:a16="http://schemas.microsoft.com/office/drawing/2014/main" id="{74B5AD6F-D2F7-4A17-BE61-E3427666FBEB}"/>
            </a:ext>
          </a:extLst>
        </xdr:cNvPr>
        <xdr:cNvSpPr txBox="1"/>
      </xdr:nvSpPr>
      <xdr:spPr>
        <a:xfrm>
          <a:off x="11354444" y="1358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42563</xdr:rowOff>
    </xdr:from>
    <xdr:ext cx="405111" cy="259045"/>
    <xdr:sp macro="" textlink="">
      <xdr:nvSpPr>
        <xdr:cNvPr id="578" name="n_1mainValue【児童館】&#10;有形固定資産減価償却率">
          <a:extLst>
            <a:ext uri="{FF2B5EF4-FFF2-40B4-BE49-F238E27FC236}">
              <a16:creationId xmlns:a16="http://schemas.microsoft.com/office/drawing/2014/main" id="{9A4861D1-1DF9-422B-BC57-C6462A2EE803}"/>
            </a:ext>
          </a:extLst>
        </xdr:cNvPr>
        <xdr:cNvSpPr txBox="1"/>
      </xdr:nvSpPr>
      <xdr:spPr>
        <a:xfrm>
          <a:off x="13742044" y="1309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166388</xdr:rowOff>
    </xdr:from>
    <xdr:ext cx="405111" cy="259045"/>
    <xdr:sp macro="" textlink="">
      <xdr:nvSpPr>
        <xdr:cNvPr id="579" name="n_2mainValue【児童館】&#10;有形固定資産減価償却率">
          <a:extLst>
            <a:ext uri="{FF2B5EF4-FFF2-40B4-BE49-F238E27FC236}">
              <a16:creationId xmlns:a16="http://schemas.microsoft.com/office/drawing/2014/main" id="{07275AF9-7697-4E1C-A1FD-C4452E6483D4}"/>
            </a:ext>
          </a:extLst>
        </xdr:cNvPr>
        <xdr:cNvSpPr txBox="1"/>
      </xdr:nvSpPr>
      <xdr:spPr>
        <a:xfrm>
          <a:off x="12960994" y="13050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118763</xdr:rowOff>
    </xdr:from>
    <xdr:ext cx="405111" cy="259045"/>
    <xdr:sp macro="" textlink="">
      <xdr:nvSpPr>
        <xdr:cNvPr id="580" name="n_3mainValue【児童館】&#10;有形固定資産減価償却率">
          <a:extLst>
            <a:ext uri="{FF2B5EF4-FFF2-40B4-BE49-F238E27FC236}">
              <a16:creationId xmlns:a16="http://schemas.microsoft.com/office/drawing/2014/main" id="{D31938D3-9CCA-44DE-ACBB-AC4B3452731A}"/>
            </a:ext>
          </a:extLst>
        </xdr:cNvPr>
        <xdr:cNvSpPr txBox="1"/>
      </xdr:nvSpPr>
      <xdr:spPr>
        <a:xfrm>
          <a:off x="12167244" y="13002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53991</xdr:rowOff>
    </xdr:from>
    <xdr:ext cx="405111" cy="259045"/>
    <xdr:sp macro="" textlink="">
      <xdr:nvSpPr>
        <xdr:cNvPr id="581" name="n_4mainValue【児童館】&#10;有形固定資産減価償却率">
          <a:extLst>
            <a:ext uri="{FF2B5EF4-FFF2-40B4-BE49-F238E27FC236}">
              <a16:creationId xmlns:a16="http://schemas.microsoft.com/office/drawing/2014/main" id="{D03B8E13-4530-4892-8942-10EEBC115C5E}"/>
            </a:ext>
          </a:extLst>
        </xdr:cNvPr>
        <xdr:cNvSpPr txBox="1"/>
      </xdr:nvSpPr>
      <xdr:spPr>
        <a:xfrm>
          <a:off x="11354444" y="129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a:extLst>
            <a:ext uri="{FF2B5EF4-FFF2-40B4-BE49-F238E27FC236}">
              <a16:creationId xmlns:a16="http://schemas.microsoft.com/office/drawing/2014/main" id="{CAF4F0B4-0449-47C4-8696-549AD3DCFEA9}"/>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a:extLst>
            <a:ext uri="{FF2B5EF4-FFF2-40B4-BE49-F238E27FC236}">
              <a16:creationId xmlns:a16="http://schemas.microsoft.com/office/drawing/2014/main" id="{7D4F5734-07DE-41ED-A38F-C59936BE3B9A}"/>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a:extLst>
            <a:ext uri="{FF2B5EF4-FFF2-40B4-BE49-F238E27FC236}">
              <a16:creationId xmlns:a16="http://schemas.microsoft.com/office/drawing/2014/main" id="{EF2D486D-AA28-45F9-9DB9-4D26E7057152}"/>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a:extLst>
            <a:ext uri="{FF2B5EF4-FFF2-40B4-BE49-F238E27FC236}">
              <a16:creationId xmlns:a16="http://schemas.microsoft.com/office/drawing/2014/main" id="{BF185BCF-A956-4AAE-A596-157A97AD5423}"/>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a:extLst>
            <a:ext uri="{FF2B5EF4-FFF2-40B4-BE49-F238E27FC236}">
              <a16:creationId xmlns:a16="http://schemas.microsoft.com/office/drawing/2014/main" id="{601FFD0B-E7D6-4270-966B-35F439929096}"/>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a:extLst>
            <a:ext uri="{FF2B5EF4-FFF2-40B4-BE49-F238E27FC236}">
              <a16:creationId xmlns:a16="http://schemas.microsoft.com/office/drawing/2014/main" id="{6718337E-BC87-4BE2-AE97-7B0F913BC1FC}"/>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a:extLst>
            <a:ext uri="{FF2B5EF4-FFF2-40B4-BE49-F238E27FC236}">
              <a16:creationId xmlns:a16="http://schemas.microsoft.com/office/drawing/2014/main" id="{E4247117-8D6D-4E4F-B95F-B34B1D62B5BF}"/>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a:extLst>
            <a:ext uri="{FF2B5EF4-FFF2-40B4-BE49-F238E27FC236}">
              <a16:creationId xmlns:a16="http://schemas.microsoft.com/office/drawing/2014/main" id="{1B7B27D9-2193-4AB5-8363-A750B97C85DE}"/>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0" name="テキスト ボックス 589">
          <a:extLst>
            <a:ext uri="{FF2B5EF4-FFF2-40B4-BE49-F238E27FC236}">
              <a16:creationId xmlns:a16="http://schemas.microsoft.com/office/drawing/2014/main" id="{785AAFA4-594B-463F-A107-2233FDAC663F}"/>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1" name="直線コネクタ 590">
          <a:extLst>
            <a:ext uri="{FF2B5EF4-FFF2-40B4-BE49-F238E27FC236}">
              <a16:creationId xmlns:a16="http://schemas.microsoft.com/office/drawing/2014/main" id="{7FBE1D83-81A4-4A15-982C-2E8685E2073B}"/>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2" name="直線コネクタ 591">
          <a:extLst>
            <a:ext uri="{FF2B5EF4-FFF2-40B4-BE49-F238E27FC236}">
              <a16:creationId xmlns:a16="http://schemas.microsoft.com/office/drawing/2014/main" id="{493F015B-DE9F-40C9-860E-A93C698F2776}"/>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3" name="テキスト ボックス 592">
          <a:extLst>
            <a:ext uri="{FF2B5EF4-FFF2-40B4-BE49-F238E27FC236}">
              <a16:creationId xmlns:a16="http://schemas.microsoft.com/office/drawing/2014/main" id="{78ECA32C-12A2-4B69-BAC5-B9F9E016A75C}"/>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4" name="直線コネクタ 593">
          <a:extLst>
            <a:ext uri="{FF2B5EF4-FFF2-40B4-BE49-F238E27FC236}">
              <a16:creationId xmlns:a16="http://schemas.microsoft.com/office/drawing/2014/main" id="{3B96BB15-0F32-4152-8F91-7DDD566E9DAB}"/>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5" name="テキスト ボックス 594">
          <a:extLst>
            <a:ext uri="{FF2B5EF4-FFF2-40B4-BE49-F238E27FC236}">
              <a16:creationId xmlns:a16="http://schemas.microsoft.com/office/drawing/2014/main" id="{36BF2F70-ACB6-4ACA-ADF3-CD85DE0E403A}"/>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6" name="直線コネクタ 595">
          <a:extLst>
            <a:ext uri="{FF2B5EF4-FFF2-40B4-BE49-F238E27FC236}">
              <a16:creationId xmlns:a16="http://schemas.microsoft.com/office/drawing/2014/main" id="{4170EA18-8132-4035-8309-AFDBA407F75E}"/>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7" name="テキスト ボックス 596">
          <a:extLst>
            <a:ext uri="{FF2B5EF4-FFF2-40B4-BE49-F238E27FC236}">
              <a16:creationId xmlns:a16="http://schemas.microsoft.com/office/drawing/2014/main" id="{C2337ECF-A9F9-416C-912D-211C9F860E6C}"/>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8" name="直線コネクタ 597">
          <a:extLst>
            <a:ext uri="{FF2B5EF4-FFF2-40B4-BE49-F238E27FC236}">
              <a16:creationId xmlns:a16="http://schemas.microsoft.com/office/drawing/2014/main" id="{C35CE51E-6F5D-4C6B-A0F0-35C95CBE45EA}"/>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9" name="テキスト ボックス 598">
          <a:extLst>
            <a:ext uri="{FF2B5EF4-FFF2-40B4-BE49-F238E27FC236}">
              <a16:creationId xmlns:a16="http://schemas.microsoft.com/office/drawing/2014/main" id="{D37248B9-B1E1-436D-AC85-F0BD9905A463}"/>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0" name="直線コネクタ 599">
          <a:extLst>
            <a:ext uri="{FF2B5EF4-FFF2-40B4-BE49-F238E27FC236}">
              <a16:creationId xmlns:a16="http://schemas.microsoft.com/office/drawing/2014/main" id="{652898AE-3264-43D2-AF6E-130E5F2A9D4A}"/>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1" name="テキスト ボックス 600">
          <a:extLst>
            <a:ext uri="{FF2B5EF4-FFF2-40B4-BE49-F238E27FC236}">
              <a16:creationId xmlns:a16="http://schemas.microsoft.com/office/drawing/2014/main" id="{1F7E9FB0-0E5D-4DDC-A713-874B30ADB615}"/>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2" name="直線コネクタ 601">
          <a:extLst>
            <a:ext uri="{FF2B5EF4-FFF2-40B4-BE49-F238E27FC236}">
              <a16:creationId xmlns:a16="http://schemas.microsoft.com/office/drawing/2014/main" id="{092F3023-6ED2-421F-9C1C-BEBB64C570EC}"/>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3" name="テキスト ボックス 602">
          <a:extLst>
            <a:ext uri="{FF2B5EF4-FFF2-40B4-BE49-F238E27FC236}">
              <a16:creationId xmlns:a16="http://schemas.microsoft.com/office/drawing/2014/main" id="{2017D51E-35E1-4413-B952-BAE1ED8B173D}"/>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4" name="直線コネクタ 603">
          <a:extLst>
            <a:ext uri="{FF2B5EF4-FFF2-40B4-BE49-F238E27FC236}">
              <a16:creationId xmlns:a16="http://schemas.microsoft.com/office/drawing/2014/main" id="{201DE7D4-F67E-4BD2-ACE2-AA23850608E3}"/>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5" name="テキスト ボックス 604">
          <a:extLst>
            <a:ext uri="{FF2B5EF4-FFF2-40B4-BE49-F238E27FC236}">
              <a16:creationId xmlns:a16="http://schemas.microsoft.com/office/drawing/2014/main" id="{3DC2B0E8-2506-4741-A860-31DD35CC1C92}"/>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6" name="【児童館】&#10;一人当たり面積グラフ枠">
          <a:extLst>
            <a:ext uri="{FF2B5EF4-FFF2-40B4-BE49-F238E27FC236}">
              <a16:creationId xmlns:a16="http://schemas.microsoft.com/office/drawing/2014/main" id="{208F781B-2F3D-474F-A49B-6AAD3EE4B6A5}"/>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38100</xdr:rowOff>
    </xdr:from>
    <xdr:to>
      <xdr:col>116</xdr:col>
      <xdr:colOff>62864</xdr:colOff>
      <xdr:row>86</xdr:row>
      <xdr:rowOff>152400</xdr:rowOff>
    </xdr:to>
    <xdr:cxnSp macro="">
      <xdr:nvCxnSpPr>
        <xdr:cNvPr id="607" name="直線コネクタ 606">
          <a:extLst>
            <a:ext uri="{FF2B5EF4-FFF2-40B4-BE49-F238E27FC236}">
              <a16:creationId xmlns:a16="http://schemas.microsoft.com/office/drawing/2014/main" id="{55BA17B4-B2F1-453B-8CEF-40AF66C5310B}"/>
            </a:ext>
          </a:extLst>
        </xdr:cNvPr>
        <xdr:cNvCxnSpPr/>
      </xdr:nvCxnSpPr>
      <xdr:spPr>
        <a:xfrm flipV="1">
          <a:off x="19951064" y="12922250"/>
          <a:ext cx="0" cy="1435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156227</xdr:rowOff>
    </xdr:from>
    <xdr:ext cx="469744" cy="259045"/>
    <xdr:sp macro="" textlink="">
      <xdr:nvSpPr>
        <xdr:cNvPr id="608" name="【児童館】&#10;一人当たり面積最小値テキスト">
          <a:extLst>
            <a:ext uri="{FF2B5EF4-FFF2-40B4-BE49-F238E27FC236}">
              <a16:creationId xmlns:a16="http://schemas.microsoft.com/office/drawing/2014/main" id="{343F841F-98C1-4BE7-82F8-37703CC55BEF}"/>
            </a:ext>
          </a:extLst>
        </xdr:cNvPr>
        <xdr:cNvSpPr txBox="1"/>
      </xdr:nvSpPr>
      <xdr:spPr>
        <a:xfrm>
          <a:off x="19989800" y="14361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152400</xdr:rowOff>
    </xdr:from>
    <xdr:to>
      <xdr:col>116</xdr:col>
      <xdr:colOff>152400</xdr:colOff>
      <xdr:row>86</xdr:row>
      <xdr:rowOff>152400</xdr:rowOff>
    </xdr:to>
    <xdr:cxnSp macro="">
      <xdr:nvCxnSpPr>
        <xdr:cNvPr id="609" name="直線コネクタ 608">
          <a:extLst>
            <a:ext uri="{FF2B5EF4-FFF2-40B4-BE49-F238E27FC236}">
              <a16:creationId xmlns:a16="http://schemas.microsoft.com/office/drawing/2014/main" id="{BAA99292-C808-43E5-8762-243C6B8A1E9D}"/>
            </a:ext>
          </a:extLst>
        </xdr:cNvPr>
        <xdr:cNvCxnSpPr/>
      </xdr:nvCxnSpPr>
      <xdr:spPr>
        <a:xfrm>
          <a:off x="19881850" y="143573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156227</xdr:rowOff>
    </xdr:from>
    <xdr:ext cx="469744" cy="259045"/>
    <xdr:sp macro="" textlink="">
      <xdr:nvSpPr>
        <xdr:cNvPr id="610" name="【児童館】&#10;一人当たり面積最大値テキスト">
          <a:extLst>
            <a:ext uri="{FF2B5EF4-FFF2-40B4-BE49-F238E27FC236}">
              <a16:creationId xmlns:a16="http://schemas.microsoft.com/office/drawing/2014/main" id="{91C3FB7F-F899-4131-8982-B3E5D184A508}"/>
            </a:ext>
          </a:extLst>
        </xdr:cNvPr>
        <xdr:cNvSpPr txBox="1"/>
      </xdr:nvSpPr>
      <xdr:spPr>
        <a:xfrm>
          <a:off x="19989800" y="12710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38100</xdr:rowOff>
    </xdr:from>
    <xdr:to>
      <xdr:col>116</xdr:col>
      <xdr:colOff>152400</xdr:colOff>
      <xdr:row>78</xdr:row>
      <xdr:rowOff>38100</xdr:rowOff>
    </xdr:to>
    <xdr:cxnSp macro="">
      <xdr:nvCxnSpPr>
        <xdr:cNvPr id="611" name="直線コネクタ 610">
          <a:extLst>
            <a:ext uri="{FF2B5EF4-FFF2-40B4-BE49-F238E27FC236}">
              <a16:creationId xmlns:a16="http://schemas.microsoft.com/office/drawing/2014/main" id="{790FE9D3-D766-4344-85A3-BD9D7B0799AC}"/>
            </a:ext>
          </a:extLst>
        </xdr:cNvPr>
        <xdr:cNvCxnSpPr/>
      </xdr:nvCxnSpPr>
      <xdr:spPr>
        <a:xfrm>
          <a:off x="19881850" y="12922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169834</xdr:rowOff>
    </xdr:from>
    <xdr:ext cx="469744" cy="259045"/>
    <xdr:sp macro="" textlink="">
      <xdr:nvSpPr>
        <xdr:cNvPr id="612" name="【児童館】&#10;一人当たり面積平均値テキスト">
          <a:extLst>
            <a:ext uri="{FF2B5EF4-FFF2-40B4-BE49-F238E27FC236}">
              <a16:creationId xmlns:a16="http://schemas.microsoft.com/office/drawing/2014/main" id="{BEE591B1-983E-498E-BACB-C926C424971E}"/>
            </a:ext>
          </a:extLst>
        </xdr:cNvPr>
        <xdr:cNvSpPr txBox="1"/>
      </xdr:nvSpPr>
      <xdr:spPr>
        <a:xfrm>
          <a:off x="19989800" y="13873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19957</xdr:rowOff>
    </xdr:from>
    <xdr:to>
      <xdr:col>116</xdr:col>
      <xdr:colOff>114300</xdr:colOff>
      <xdr:row>84</xdr:row>
      <xdr:rowOff>121557</xdr:rowOff>
    </xdr:to>
    <xdr:sp macro="" textlink="">
      <xdr:nvSpPr>
        <xdr:cNvPr id="613" name="フローチャート: 判断 612">
          <a:extLst>
            <a:ext uri="{FF2B5EF4-FFF2-40B4-BE49-F238E27FC236}">
              <a16:creationId xmlns:a16="http://schemas.microsoft.com/office/drawing/2014/main" id="{04D30535-4946-44C9-8B68-8696AFB74AA5}"/>
            </a:ext>
          </a:extLst>
        </xdr:cNvPr>
        <xdr:cNvSpPr/>
      </xdr:nvSpPr>
      <xdr:spPr>
        <a:xfrm>
          <a:off x="19900900" y="1389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36286</xdr:rowOff>
    </xdr:from>
    <xdr:to>
      <xdr:col>112</xdr:col>
      <xdr:colOff>38100</xdr:colOff>
      <xdr:row>84</xdr:row>
      <xdr:rowOff>137886</xdr:rowOff>
    </xdr:to>
    <xdr:sp macro="" textlink="">
      <xdr:nvSpPr>
        <xdr:cNvPr id="614" name="フローチャート: 判断 613">
          <a:extLst>
            <a:ext uri="{FF2B5EF4-FFF2-40B4-BE49-F238E27FC236}">
              <a16:creationId xmlns:a16="http://schemas.microsoft.com/office/drawing/2014/main" id="{4B24F925-5942-4439-8DA0-8B1AA69B67E0}"/>
            </a:ext>
          </a:extLst>
        </xdr:cNvPr>
        <xdr:cNvSpPr/>
      </xdr:nvSpPr>
      <xdr:spPr>
        <a:xfrm>
          <a:off x="19157950" y="139110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36286</xdr:rowOff>
    </xdr:from>
    <xdr:to>
      <xdr:col>107</xdr:col>
      <xdr:colOff>101600</xdr:colOff>
      <xdr:row>84</xdr:row>
      <xdr:rowOff>137886</xdr:rowOff>
    </xdr:to>
    <xdr:sp macro="" textlink="">
      <xdr:nvSpPr>
        <xdr:cNvPr id="615" name="フローチャート: 判断 614">
          <a:extLst>
            <a:ext uri="{FF2B5EF4-FFF2-40B4-BE49-F238E27FC236}">
              <a16:creationId xmlns:a16="http://schemas.microsoft.com/office/drawing/2014/main" id="{E1F385A8-3BED-4922-88BE-EC1F28B5DFD8}"/>
            </a:ext>
          </a:extLst>
        </xdr:cNvPr>
        <xdr:cNvSpPr/>
      </xdr:nvSpPr>
      <xdr:spPr>
        <a:xfrm>
          <a:off x="18345150" y="1391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52614</xdr:rowOff>
    </xdr:from>
    <xdr:to>
      <xdr:col>102</xdr:col>
      <xdr:colOff>165100</xdr:colOff>
      <xdr:row>84</xdr:row>
      <xdr:rowOff>154214</xdr:rowOff>
    </xdr:to>
    <xdr:sp macro="" textlink="">
      <xdr:nvSpPr>
        <xdr:cNvPr id="616" name="フローチャート: 判断 615">
          <a:extLst>
            <a:ext uri="{FF2B5EF4-FFF2-40B4-BE49-F238E27FC236}">
              <a16:creationId xmlns:a16="http://schemas.microsoft.com/office/drawing/2014/main" id="{D68015C7-A8F9-493D-A188-16494DD68D7D}"/>
            </a:ext>
          </a:extLst>
        </xdr:cNvPr>
        <xdr:cNvSpPr/>
      </xdr:nvSpPr>
      <xdr:spPr>
        <a:xfrm>
          <a:off x="17551400" y="1392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19957</xdr:rowOff>
    </xdr:from>
    <xdr:to>
      <xdr:col>98</xdr:col>
      <xdr:colOff>38100</xdr:colOff>
      <xdr:row>84</xdr:row>
      <xdr:rowOff>121557</xdr:rowOff>
    </xdr:to>
    <xdr:sp macro="" textlink="">
      <xdr:nvSpPr>
        <xdr:cNvPr id="617" name="フローチャート: 判断 616">
          <a:extLst>
            <a:ext uri="{FF2B5EF4-FFF2-40B4-BE49-F238E27FC236}">
              <a16:creationId xmlns:a16="http://schemas.microsoft.com/office/drawing/2014/main" id="{4BAAD808-BF2A-49F2-B341-7BFA8B5C2411}"/>
            </a:ext>
          </a:extLst>
        </xdr:cNvPr>
        <xdr:cNvSpPr/>
      </xdr:nvSpPr>
      <xdr:spPr>
        <a:xfrm>
          <a:off x="16757650" y="1389470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F6EDF85F-7E26-4EC3-A3E1-3A33591FAB91}"/>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9" name="テキスト ボックス 618">
          <a:extLst>
            <a:ext uri="{FF2B5EF4-FFF2-40B4-BE49-F238E27FC236}">
              <a16:creationId xmlns:a16="http://schemas.microsoft.com/office/drawing/2014/main" id="{B8A6EFA2-7CED-4E37-AFC7-CF966C208D41}"/>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0" name="テキスト ボックス 619">
          <a:extLst>
            <a:ext uri="{FF2B5EF4-FFF2-40B4-BE49-F238E27FC236}">
              <a16:creationId xmlns:a16="http://schemas.microsoft.com/office/drawing/2014/main" id="{E3E873D8-BDE9-4DBA-B348-D856DDDCB67A}"/>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1" name="テキスト ボックス 620">
          <a:extLst>
            <a:ext uri="{FF2B5EF4-FFF2-40B4-BE49-F238E27FC236}">
              <a16:creationId xmlns:a16="http://schemas.microsoft.com/office/drawing/2014/main" id="{28E5D54F-87FF-4AD1-9AB9-2CB1C637D543}"/>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2" name="テキスト ボックス 621">
          <a:extLst>
            <a:ext uri="{FF2B5EF4-FFF2-40B4-BE49-F238E27FC236}">
              <a16:creationId xmlns:a16="http://schemas.microsoft.com/office/drawing/2014/main" id="{E23B6BC0-698F-4699-B817-1CABEEBF4220}"/>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85271</xdr:rowOff>
    </xdr:from>
    <xdr:to>
      <xdr:col>116</xdr:col>
      <xdr:colOff>114300</xdr:colOff>
      <xdr:row>81</xdr:row>
      <xdr:rowOff>15421</xdr:rowOff>
    </xdr:to>
    <xdr:sp macro="" textlink="">
      <xdr:nvSpPr>
        <xdr:cNvPr id="623" name="楕円 622">
          <a:extLst>
            <a:ext uri="{FF2B5EF4-FFF2-40B4-BE49-F238E27FC236}">
              <a16:creationId xmlns:a16="http://schemas.microsoft.com/office/drawing/2014/main" id="{BA6E67AA-039F-4F81-A83F-BC282C29E8F9}"/>
            </a:ext>
          </a:extLst>
        </xdr:cNvPr>
        <xdr:cNvSpPr/>
      </xdr:nvSpPr>
      <xdr:spPr>
        <a:xfrm>
          <a:off x="19900900" y="132996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108148</xdr:rowOff>
    </xdr:from>
    <xdr:ext cx="469744" cy="259045"/>
    <xdr:sp macro="" textlink="">
      <xdr:nvSpPr>
        <xdr:cNvPr id="624" name="【児童館】&#10;一人当たり面積該当値テキスト">
          <a:extLst>
            <a:ext uri="{FF2B5EF4-FFF2-40B4-BE49-F238E27FC236}">
              <a16:creationId xmlns:a16="http://schemas.microsoft.com/office/drawing/2014/main" id="{DC5787FC-4AF2-4CED-981E-AB7517FEEC25}"/>
            </a:ext>
          </a:extLst>
        </xdr:cNvPr>
        <xdr:cNvSpPr txBox="1"/>
      </xdr:nvSpPr>
      <xdr:spPr>
        <a:xfrm>
          <a:off x="19989800" y="13157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85271</xdr:rowOff>
    </xdr:from>
    <xdr:to>
      <xdr:col>112</xdr:col>
      <xdr:colOff>38100</xdr:colOff>
      <xdr:row>81</xdr:row>
      <xdr:rowOff>15421</xdr:rowOff>
    </xdr:to>
    <xdr:sp macro="" textlink="">
      <xdr:nvSpPr>
        <xdr:cNvPr id="625" name="楕円 624">
          <a:extLst>
            <a:ext uri="{FF2B5EF4-FFF2-40B4-BE49-F238E27FC236}">
              <a16:creationId xmlns:a16="http://schemas.microsoft.com/office/drawing/2014/main" id="{1756BBAB-3F5D-47B7-A58C-896494ABDB57}"/>
            </a:ext>
          </a:extLst>
        </xdr:cNvPr>
        <xdr:cNvSpPr/>
      </xdr:nvSpPr>
      <xdr:spPr>
        <a:xfrm>
          <a:off x="19157950" y="1329962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136071</xdr:rowOff>
    </xdr:from>
    <xdr:to>
      <xdr:col>116</xdr:col>
      <xdr:colOff>63500</xdr:colOff>
      <xdr:row>80</xdr:row>
      <xdr:rowOff>136071</xdr:rowOff>
    </xdr:to>
    <xdr:cxnSp macro="">
      <xdr:nvCxnSpPr>
        <xdr:cNvPr id="626" name="直線コネクタ 625">
          <a:extLst>
            <a:ext uri="{FF2B5EF4-FFF2-40B4-BE49-F238E27FC236}">
              <a16:creationId xmlns:a16="http://schemas.microsoft.com/office/drawing/2014/main" id="{0D0BFE90-A585-482B-AEDA-557662C6F375}"/>
            </a:ext>
          </a:extLst>
        </xdr:cNvPr>
        <xdr:cNvCxnSpPr/>
      </xdr:nvCxnSpPr>
      <xdr:spPr>
        <a:xfrm>
          <a:off x="19202400" y="1335042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101600</xdr:rowOff>
    </xdr:from>
    <xdr:to>
      <xdr:col>107</xdr:col>
      <xdr:colOff>101600</xdr:colOff>
      <xdr:row>81</xdr:row>
      <xdr:rowOff>31750</xdr:rowOff>
    </xdr:to>
    <xdr:sp macro="" textlink="">
      <xdr:nvSpPr>
        <xdr:cNvPr id="627" name="楕円 626">
          <a:extLst>
            <a:ext uri="{FF2B5EF4-FFF2-40B4-BE49-F238E27FC236}">
              <a16:creationId xmlns:a16="http://schemas.microsoft.com/office/drawing/2014/main" id="{CF05303B-E952-4204-9DE4-8E38B10430C7}"/>
            </a:ext>
          </a:extLst>
        </xdr:cNvPr>
        <xdr:cNvSpPr/>
      </xdr:nvSpPr>
      <xdr:spPr>
        <a:xfrm>
          <a:off x="18345150" y="133159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136071</xdr:rowOff>
    </xdr:from>
    <xdr:to>
      <xdr:col>111</xdr:col>
      <xdr:colOff>177800</xdr:colOff>
      <xdr:row>80</xdr:row>
      <xdr:rowOff>152400</xdr:rowOff>
    </xdr:to>
    <xdr:cxnSp macro="">
      <xdr:nvCxnSpPr>
        <xdr:cNvPr id="628" name="直線コネクタ 627">
          <a:extLst>
            <a:ext uri="{FF2B5EF4-FFF2-40B4-BE49-F238E27FC236}">
              <a16:creationId xmlns:a16="http://schemas.microsoft.com/office/drawing/2014/main" id="{468FDEE3-7AC4-4678-BC8C-0019CDAE659E}"/>
            </a:ext>
          </a:extLst>
        </xdr:cNvPr>
        <xdr:cNvCxnSpPr/>
      </xdr:nvCxnSpPr>
      <xdr:spPr>
        <a:xfrm flipV="1">
          <a:off x="18395950" y="13350421"/>
          <a:ext cx="80645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150586</xdr:rowOff>
    </xdr:from>
    <xdr:to>
      <xdr:col>102</xdr:col>
      <xdr:colOff>165100</xdr:colOff>
      <xdr:row>81</xdr:row>
      <xdr:rowOff>80736</xdr:rowOff>
    </xdr:to>
    <xdr:sp macro="" textlink="">
      <xdr:nvSpPr>
        <xdr:cNvPr id="629" name="楕円 628">
          <a:extLst>
            <a:ext uri="{FF2B5EF4-FFF2-40B4-BE49-F238E27FC236}">
              <a16:creationId xmlns:a16="http://schemas.microsoft.com/office/drawing/2014/main" id="{C7F7C255-ADFD-406C-907B-8C243A605A7A}"/>
            </a:ext>
          </a:extLst>
        </xdr:cNvPr>
        <xdr:cNvSpPr/>
      </xdr:nvSpPr>
      <xdr:spPr>
        <a:xfrm>
          <a:off x="17551400" y="133649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152400</xdr:rowOff>
    </xdr:from>
    <xdr:to>
      <xdr:col>107</xdr:col>
      <xdr:colOff>50800</xdr:colOff>
      <xdr:row>81</xdr:row>
      <xdr:rowOff>29936</xdr:rowOff>
    </xdr:to>
    <xdr:cxnSp macro="">
      <xdr:nvCxnSpPr>
        <xdr:cNvPr id="630" name="直線コネクタ 629">
          <a:extLst>
            <a:ext uri="{FF2B5EF4-FFF2-40B4-BE49-F238E27FC236}">
              <a16:creationId xmlns:a16="http://schemas.microsoft.com/office/drawing/2014/main" id="{6F78D9FF-F4E6-44A0-8B0A-671561326C37}"/>
            </a:ext>
          </a:extLst>
        </xdr:cNvPr>
        <xdr:cNvCxnSpPr/>
      </xdr:nvCxnSpPr>
      <xdr:spPr>
        <a:xfrm flipV="1">
          <a:off x="17602200" y="13366750"/>
          <a:ext cx="793750" cy="42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150586</xdr:rowOff>
    </xdr:from>
    <xdr:to>
      <xdr:col>98</xdr:col>
      <xdr:colOff>38100</xdr:colOff>
      <xdr:row>81</xdr:row>
      <xdr:rowOff>80736</xdr:rowOff>
    </xdr:to>
    <xdr:sp macro="" textlink="">
      <xdr:nvSpPr>
        <xdr:cNvPr id="631" name="楕円 630">
          <a:extLst>
            <a:ext uri="{FF2B5EF4-FFF2-40B4-BE49-F238E27FC236}">
              <a16:creationId xmlns:a16="http://schemas.microsoft.com/office/drawing/2014/main" id="{799EAB61-C81C-436B-A331-37430AB728EA}"/>
            </a:ext>
          </a:extLst>
        </xdr:cNvPr>
        <xdr:cNvSpPr/>
      </xdr:nvSpPr>
      <xdr:spPr>
        <a:xfrm>
          <a:off x="16757650" y="1336493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29936</xdr:rowOff>
    </xdr:from>
    <xdr:to>
      <xdr:col>102</xdr:col>
      <xdr:colOff>114300</xdr:colOff>
      <xdr:row>81</xdr:row>
      <xdr:rowOff>29936</xdr:rowOff>
    </xdr:to>
    <xdr:cxnSp macro="">
      <xdr:nvCxnSpPr>
        <xdr:cNvPr id="632" name="直線コネクタ 631">
          <a:extLst>
            <a:ext uri="{FF2B5EF4-FFF2-40B4-BE49-F238E27FC236}">
              <a16:creationId xmlns:a16="http://schemas.microsoft.com/office/drawing/2014/main" id="{B983B840-8BED-48C2-945B-77E0CC6C3CA6}"/>
            </a:ext>
          </a:extLst>
        </xdr:cNvPr>
        <xdr:cNvCxnSpPr/>
      </xdr:nvCxnSpPr>
      <xdr:spPr>
        <a:xfrm>
          <a:off x="16802100" y="134093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129013</xdr:rowOff>
    </xdr:from>
    <xdr:ext cx="469744" cy="259045"/>
    <xdr:sp macro="" textlink="">
      <xdr:nvSpPr>
        <xdr:cNvPr id="633" name="n_1aveValue【児童館】&#10;一人当たり面積">
          <a:extLst>
            <a:ext uri="{FF2B5EF4-FFF2-40B4-BE49-F238E27FC236}">
              <a16:creationId xmlns:a16="http://schemas.microsoft.com/office/drawing/2014/main" id="{C1114F70-BE9A-40A4-A1D1-FEBB7A21AF00}"/>
            </a:ext>
          </a:extLst>
        </xdr:cNvPr>
        <xdr:cNvSpPr txBox="1"/>
      </xdr:nvSpPr>
      <xdr:spPr>
        <a:xfrm>
          <a:off x="18980227" y="140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129013</xdr:rowOff>
    </xdr:from>
    <xdr:ext cx="469744" cy="259045"/>
    <xdr:sp macro="" textlink="">
      <xdr:nvSpPr>
        <xdr:cNvPr id="634" name="n_2aveValue【児童館】&#10;一人当たり面積">
          <a:extLst>
            <a:ext uri="{FF2B5EF4-FFF2-40B4-BE49-F238E27FC236}">
              <a16:creationId xmlns:a16="http://schemas.microsoft.com/office/drawing/2014/main" id="{1D97BEA8-608A-4F5E-BC37-3BB4F63D60ED}"/>
            </a:ext>
          </a:extLst>
        </xdr:cNvPr>
        <xdr:cNvSpPr txBox="1"/>
      </xdr:nvSpPr>
      <xdr:spPr>
        <a:xfrm>
          <a:off x="18180127" y="14003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145341</xdr:rowOff>
    </xdr:from>
    <xdr:ext cx="469744" cy="259045"/>
    <xdr:sp macro="" textlink="">
      <xdr:nvSpPr>
        <xdr:cNvPr id="635" name="n_3aveValue【児童館】&#10;一人当たり面積">
          <a:extLst>
            <a:ext uri="{FF2B5EF4-FFF2-40B4-BE49-F238E27FC236}">
              <a16:creationId xmlns:a16="http://schemas.microsoft.com/office/drawing/2014/main" id="{EFB6426C-9B64-48D8-B528-3DB45E37C653}"/>
            </a:ext>
          </a:extLst>
        </xdr:cNvPr>
        <xdr:cNvSpPr txBox="1"/>
      </xdr:nvSpPr>
      <xdr:spPr>
        <a:xfrm>
          <a:off x="17386377" y="1402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112684</xdr:rowOff>
    </xdr:from>
    <xdr:ext cx="469744" cy="259045"/>
    <xdr:sp macro="" textlink="">
      <xdr:nvSpPr>
        <xdr:cNvPr id="636" name="n_4aveValue【児童館】&#10;一人当たり面積">
          <a:extLst>
            <a:ext uri="{FF2B5EF4-FFF2-40B4-BE49-F238E27FC236}">
              <a16:creationId xmlns:a16="http://schemas.microsoft.com/office/drawing/2014/main" id="{C1D854F7-759E-412C-B1BD-F6D7E5903F5B}"/>
            </a:ext>
          </a:extLst>
        </xdr:cNvPr>
        <xdr:cNvSpPr txBox="1"/>
      </xdr:nvSpPr>
      <xdr:spPr>
        <a:xfrm>
          <a:off x="16592627" y="13987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31948</xdr:rowOff>
    </xdr:from>
    <xdr:ext cx="469744" cy="259045"/>
    <xdr:sp macro="" textlink="">
      <xdr:nvSpPr>
        <xdr:cNvPr id="637" name="n_1mainValue【児童館】&#10;一人当たり面積">
          <a:extLst>
            <a:ext uri="{FF2B5EF4-FFF2-40B4-BE49-F238E27FC236}">
              <a16:creationId xmlns:a16="http://schemas.microsoft.com/office/drawing/2014/main" id="{173D7173-81F8-4E07-A6D8-47D3B138FD78}"/>
            </a:ext>
          </a:extLst>
        </xdr:cNvPr>
        <xdr:cNvSpPr txBox="1"/>
      </xdr:nvSpPr>
      <xdr:spPr>
        <a:xfrm>
          <a:off x="18980227" y="13081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48277</xdr:rowOff>
    </xdr:from>
    <xdr:ext cx="469744" cy="259045"/>
    <xdr:sp macro="" textlink="">
      <xdr:nvSpPr>
        <xdr:cNvPr id="638" name="n_2mainValue【児童館】&#10;一人当たり面積">
          <a:extLst>
            <a:ext uri="{FF2B5EF4-FFF2-40B4-BE49-F238E27FC236}">
              <a16:creationId xmlns:a16="http://schemas.microsoft.com/office/drawing/2014/main" id="{CCE137C0-E8DF-47E9-91AE-4E8EEED8CBA7}"/>
            </a:ext>
          </a:extLst>
        </xdr:cNvPr>
        <xdr:cNvSpPr txBox="1"/>
      </xdr:nvSpPr>
      <xdr:spPr>
        <a:xfrm>
          <a:off x="18180127" y="1309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97263</xdr:rowOff>
    </xdr:from>
    <xdr:ext cx="469744" cy="259045"/>
    <xdr:sp macro="" textlink="">
      <xdr:nvSpPr>
        <xdr:cNvPr id="639" name="n_3mainValue【児童館】&#10;一人当たり面積">
          <a:extLst>
            <a:ext uri="{FF2B5EF4-FFF2-40B4-BE49-F238E27FC236}">
              <a16:creationId xmlns:a16="http://schemas.microsoft.com/office/drawing/2014/main" id="{7636040C-14DF-462E-BE79-C7D38A45420C}"/>
            </a:ext>
          </a:extLst>
        </xdr:cNvPr>
        <xdr:cNvSpPr txBox="1"/>
      </xdr:nvSpPr>
      <xdr:spPr>
        <a:xfrm>
          <a:off x="17386377" y="1314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97263</xdr:rowOff>
    </xdr:from>
    <xdr:ext cx="469744" cy="259045"/>
    <xdr:sp macro="" textlink="">
      <xdr:nvSpPr>
        <xdr:cNvPr id="640" name="n_4mainValue【児童館】&#10;一人当たり面積">
          <a:extLst>
            <a:ext uri="{FF2B5EF4-FFF2-40B4-BE49-F238E27FC236}">
              <a16:creationId xmlns:a16="http://schemas.microsoft.com/office/drawing/2014/main" id="{81D768F0-31DE-4C67-B3A0-4FCF1FECEAA8}"/>
            </a:ext>
          </a:extLst>
        </xdr:cNvPr>
        <xdr:cNvSpPr txBox="1"/>
      </xdr:nvSpPr>
      <xdr:spPr>
        <a:xfrm>
          <a:off x="16592627" y="13146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CCBECC6C-7556-46F0-9F51-43467EA83DE1}"/>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9448CAFB-3FD4-4F35-AA7D-B6FBB8A4D20E}"/>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05DF389F-27BE-4326-BB5B-699BB3E121FB}"/>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4FEF1CB3-8903-45A5-98E2-1C748B663FCA}"/>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2991F1FA-39D3-4CA3-8C7D-5A1B6741714E}"/>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A47353E4-12DE-4E8A-9A1E-530DC6425EB2}"/>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F63CE164-B320-4531-80EE-45501EE49B9F}"/>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749CE6A6-8EB0-4DF2-9194-B8D9F51FF926}"/>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9" name="テキスト ボックス 648">
          <a:extLst>
            <a:ext uri="{FF2B5EF4-FFF2-40B4-BE49-F238E27FC236}">
              <a16:creationId xmlns:a16="http://schemas.microsoft.com/office/drawing/2014/main" id="{9DDE96AB-3870-401E-B27C-79FCA8ECC014}"/>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0" name="直線コネクタ 649">
          <a:extLst>
            <a:ext uri="{FF2B5EF4-FFF2-40B4-BE49-F238E27FC236}">
              <a16:creationId xmlns:a16="http://schemas.microsoft.com/office/drawing/2014/main" id="{DF3761D8-1457-4187-9FC4-6AF8A1B0EF03}"/>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1" name="テキスト ボックス 650">
          <a:extLst>
            <a:ext uri="{FF2B5EF4-FFF2-40B4-BE49-F238E27FC236}">
              <a16:creationId xmlns:a16="http://schemas.microsoft.com/office/drawing/2014/main" id="{248AEF73-D22E-48AE-A4C4-14CB31B080C9}"/>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2" name="直線コネクタ 651">
          <a:extLst>
            <a:ext uri="{FF2B5EF4-FFF2-40B4-BE49-F238E27FC236}">
              <a16:creationId xmlns:a16="http://schemas.microsoft.com/office/drawing/2014/main" id="{F5BF6FC5-1392-40A2-BD0F-1E95231EEB37}"/>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3" name="テキスト ボックス 652">
          <a:extLst>
            <a:ext uri="{FF2B5EF4-FFF2-40B4-BE49-F238E27FC236}">
              <a16:creationId xmlns:a16="http://schemas.microsoft.com/office/drawing/2014/main" id="{0D26BF3A-C6EF-41DF-A62D-1649B0EA87FC}"/>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4" name="直線コネクタ 653">
          <a:extLst>
            <a:ext uri="{FF2B5EF4-FFF2-40B4-BE49-F238E27FC236}">
              <a16:creationId xmlns:a16="http://schemas.microsoft.com/office/drawing/2014/main" id="{BA322956-8A5B-44B8-AACA-9052286BFF22}"/>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5" name="テキスト ボックス 654">
          <a:extLst>
            <a:ext uri="{FF2B5EF4-FFF2-40B4-BE49-F238E27FC236}">
              <a16:creationId xmlns:a16="http://schemas.microsoft.com/office/drawing/2014/main" id="{499CFC7B-D578-4F8F-9E81-4E71593D13C3}"/>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6" name="直線コネクタ 655">
          <a:extLst>
            <a:ext uri="{FF2B5EF4-FFF2-40B4-BE49-F238E27FC236}">
              <a16:creationId xmlns:a16="http://schemas.microsoft.com/office/drawing/2014/main" id="{F05D436B-0280-426C-A8A8-57B9924118FB}"/>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7" name="テキスト ボックス 656">
          <a:extLst>
            <a:ext uri="{FF2B5EF4-FFF2-40B4-BE49-F238E27FC236}">
              <a16:creationId xmlns:a16="http://schemas.microsoft.com/office/drawing/2014/main" id="{C51D69F7-0214-4147-B9E1-9D5A748B85FA}"/>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8" name="直線コネクタ 657">
          <a:extLst>
            <a:ext uri="{FF2B5EF4-FFF2-40B4-BE49-F238E27FC236}">
              <a16:creationId xmlns:a16="http://schemas.microsoft.com/office/drawing/2014/main" id="{62607A84-85DF-44E7-A7BD-83CA904B2594}"/>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9" name="テキスト ボックス 658">
          <a:extLst>
            <a:ext uri="{FF2B5EF4-FFF2-40B4-BE49-F238E27FC236}">
              <a16:creationId xmlns:a16="http://schemas.microsoft.com/office/drawing/2014/main" id="{CEFE4520-4BF7-4D2F-89A7-F564BB7904F0}"/>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60" name="直線コネクタ 659">
          <a:extLst>
            <a:ext uri="{FF2B5EF4-FFF2-40B4-BE49-F238E27FC236}">
              <a16:creationId xmlns:a16="http://schemas.microsoft.com/office/drawing/2014/main" id="{C30FAB6D-D9B2-4EA9-95F0-449650158173}"/>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61" name="テキスト ボックス 660">
          <a:extLst>
            <a:ext uri="{FF2B5EF4-FFF2-40B4-BE49-F238E27FC236}">
              <a16:creationId xmlns:a16="http://schemas.microsoft.com/office/drawing/2014/main" id="{F78155A9-1EDE-4718-A12F-3DB991087EF7}"/>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2" name="直線コネクタ 661">
          <a:extLst>
            <a:ext uri="{FF2B5EF4-FFF2-40B4-BE49-F238E27FC236}">
              <a16:creationId xmlns:a16="http://schemas.microsoft.com/office/drawing/2014/main" id="{A6A3C84F-4844-46E5-AAE7-7D8662E9EBC9}"/>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3" name="テキスト ボックス 662">
          <a:extLst>
            <a:ext uri="{FF2B5EF4-FFF2-40B4-BE49-F238E27FC236}">
              <a16:creationId xmlns:a16="http://schemas.microsoft.com/office/drawing/2014/main" id="{864454DF-F761-4937-A21C-DF062F0DA3E4}"/>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4" name="【公民館】&#10;有形固定資産減価償却率グラフ枠">
          <a:extLst>
            <a:ext uri="{FF2B5EF4-FFF2-40B4-BE49-F238E27FC236}">
              <a16:creationId xmlns:a16="http://schemas.microsoft.com/office/drawing/2014/main" id="{9F001690-E8C4-4D71-BB8C-2476D9DA6554}"/>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665" name="直線コネクタ 664">
          <a:extLst>
            <a:ext uri="{FF2B5EF4-FFF2-40B4-BE49-F238E27FC236}">
              <a16:creationId xmlns:a16="http://schemas.microsoft.com/office/drawing/2014/main" id="{C0E5091A-AA21-4BAD-804C-E69CAE32EE27}"/>
            </a:ext>
          </a:extLst>
        </xdr:cNvPr>
        <xdr:cNvCxnSpPr/>
      </xdr:nvCxnSpPr>
      <xdr:spPr>
        <a:xfrm flipV="1">
          <a:off x="14699614" y="165639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666" name="【公民館】&#10;有形固定資産減価償却率最小値テキスト">
          <a:extLst>
            <a:ext uri="{FF2B5EF4-FFF2-40B4-BE49-F238E27FC236}">
              <a16:creationId xmlns:a16="http://schemas.microsoft.com/office/drawing/2014/main" id="{5751828B-D60A-435F-A142-73CE37FEDA4A}"/>
            </a:ext>
          </a:extLst>
        </xdr:cNvPr>
        <xdr:cNvSpPr txBox="1"/>
      </xdr:nvSpPr>
      <xdr:spPr>
        <a:xfrm>
          <a:off x="14738350" y="179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667" name="直線コネクタ 666">
          <a:extLst>
            <a:ext uri="{FF2B5EF4-FFF2-40B4-BE49-F238E27FC236}">
              <a16:creationId xmlns:a16="http://schemas.microsoft.com/office/drawing/2014/main" id="{8812A22B-6DCE-4B28-928A-983FA565FA38}"/>
            </a:ext>
          </a:extLst>
        </xdr:cNvPr>
        <xdr:cNvCxnSpPr/>
      </xdr:nvCxnSpPr>
      <xdr:spPr>
        <a:xfrm>
          <a:off x="14611350" y="1793176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668" name="【公民館】&#10;有形固定資産減価償却率最大値テキスト">
          <a:extLst>
            <a:ext uri="{FF2B5EF4-FFF2-40B4-BE49-F238E27FC236}">
              <a16:creationId xmlns:a16="http://schemas.microsoft.com/office/drawing/2014/main" id="{E56863E7-971F-4A77-861E-95A795E4B038}"/>
            </a:ext>
          </a:extLst>
        </xdr:cNvPr>
        <xdr:cNvSpPr txBox="1"/>
      </xdr:nvSpPr>
      <xdr:spPr>
        <a:xfrm>
          <a:off x="14738350" y="16339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669" name="直線コネクタ 668">
          <a:extLst>
            <a:ext uri="{FF2B5EF4-FFF2-40B4-BE49-F238E27FC236}">
              <a16:creationId xmlns:a16="http://schemas.microsoft.com/office/drawing/2014/main" id="{0FADC05E-D60F-44FC-AE26-E551FE1704DD}"/>
            </a:ext>
          </a:extLst>
        </xdr:cNvPr>
        <xdr:cNvCxnSpPr/>
      </xdr:nvCxnSpPr>
      <xdr:spPr>
        <a:xfrm>
          <a:off x="14611350" y="16563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670" name="【公民館】&#10;有形固定資産減価償却率平均値テキスト">
          <a:extLst>
            <a:ext uri="{FF2B5EF4-FFF2-40B4-BE49-F238E27FC236}">
              <a16:creationId xmlns:a16="http://schemas.microsoft.com/office/drawing/2014/main" id="{E4D5E02F-B5B1-46F1-9979-21F6B3B06065}"/>
            </a:ext>
          </a:extLst>
        </xdr:cNvPr>
        <xdr:cNvSpPr txBox="1"/>
      </xdr:nvSpPr>
      <xdr:spPr>
        <a:xfrm>
          <a:off x="14738350" y="1720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671" name="フローチャート: 判断 670">
          <a:extLst>
            <a:ext uri="{FF2B5EF4-FFF2-40B4-BE49-F238E27FC236}">
              <a16:creationId xmlns:a16="http://schemas.microsoft.com/office/drawing/2014/main" id="{8A3A35DF-E484-4915-B32A-6147E2D382BD}"/>
            </a:ext>
          </a:extLst>
        </xdr:cNvPr>
        <xdr:cNvSpPr/>
      </xdr:nvSpPr>
      <xdr:spPr>
        <a:xfrm>
          <a:off x="14649450" y="17349470"/>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672" name="フローチャート: 判断 671">
          <a:extLst>
            <a:ext uri="{FF2B5EF4-FFF2-40B4-BE49-F238E27FC236}">
              <a16:creationId xmlns:a16="http://schemas.microsoft.com/office/drawing/2014/main" id="{CD56077C-6CDD-4097-BA0E-AD5ABCC4AA45}"/>
            </a:ext>
          </a:extLst>
        </xdr:cNvPr>
        <xdr:cNvSpPr/>
      </xdr:nvSpPr>
      <xdr:spPr>
        <a:xfrm>
          <a:off x="13887450" y="1734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673" name="フローチャート: 判断 672">
          <a:extLst>
            <a:ext uri="{FF2B5EF4-FFF2-40B4-BE49-F238E27FC236}">
              <a16:creationId xmlns:a16="http://schemas.microsoft.com/office/drawing/2014/main" id="{593B60D6-16B6-427F-8CBD-48A36D0CFA1C}"/>
            </a:ext>
          </a:extLst>
        </xdr:cNvPr>
        <xdr:cNvSpPr/>
      </xdr:nvSpPr>
      <xdr:spPr>
        <a:xfrm>
          <a:off x="13093700" y="17324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674" name="フローチャート: 判断 673">
          <a:extLst>
            <a:ext uri="{FF2B5EF4-FFF2-40B4-BE49-F238E27FC236}">
              <a16:creationId xmlns:a16="http://schemas.microsoft.com/office/drawing/2014/main" id="{B452A509-C54D-45A8-8616-5A1C52E7A9F0}"/>
            </a:ext>
          </a:extLst>
        </xdr:cNvPr>
        <xdr:cNvSpPr/>
      </xdr:nvSpPr>
      <xdr:spPr>
        <a:xfrm>
          <a:off x="12299950" y="172999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170180</xdr:rowOff>
    </xdr:from>
    <xdr:to>
      <xdr:col>67</xdr:col>
      <xdr:colOff>101600</xdr:colOff>
      <xdr:row>104</xdr:row>
      <xdr:rowOff>100330</xdr:rowOff>
    </xdr:to>
    <xdr:sp macro="" textlink="">
      <xdr:nvSpPr>
        <xdr:cNvPr id="675" name="フローチャート: 判断 674">
          <a:extLst>
            <a:ext uri="{FF2B5EF4-FFF2-40B4-BE49-F238E27FC236}">
              <a16:creationId xmlns:a16="http://schemas.microsoft.com/office/drawing/2014/main" id="{976B6439-FCF4-4993-B36F-453366EABE33}"/>
            </a:ext>
          </a:extLst>
        </xdr:cNvPr>
        <xdr:cNvSpPr/>
      </xdr:nvSpPr>
      <xdr:spPr>
        <a:xfrm>
          <a:off x="11487150" y="17258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B875B46-6180-4492-A294-833E168D21E4}"/>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08817ACD-3728-4D05-8FED-DFCD57653584}"/>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719C1633-0AC1-4F5E-9B0D-F002FAA9187B}"/>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17A020C4-4927-45C9-8300-EA8BCB82D3B9}"/>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5D75448D-3470-4859-B0A5-746073926B4D}"/>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151130</xdr:rowOff>
    </xdr:from>
    <xdr:to>
      <xdr:col>85</xdr:col>
      <xdr:colOff>177800</xdr:colOff>
      <xdr:row>106</xdr:row>
      <xdr:rowOff>81280</xdr:rowOff>
    </xdr:to>
    <xdr:sp macro="" textlink="">
      <xdr:nvSpPr>
        <xdr:cNvPr id="681" name="楕円 680">
          <a:extLst>
            <a:ext uri="{FF2B5EF4-FFF2-40B4-BE49-F238E27FC236}">
              <a16:creationId xmlns:a16="http://schemas.microsoft.com/office/drawing/2014/main" id="{B9A03947-1C21-438B-A382-A9EA1A6F413A}"/>
            </a:ext>
          </a:extLst>
        </xdr:cNvPr>
        <xdr:cNvSpPr/>
      </xdr:nvSpPr>
      <xdr:spPr>
        <a:xfrm>
          <a:off x="14649450" y="175818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129557</xdr:rowOff>
    </xdr:from>
    <xdr:ext cx="405111" cy="259045"/>
    <xdr:sp macro="" textlink="">
      <xdr:nvSpPr>
        <xdr:cNvPr id="682" name="【公民館】&#10;有形固定資産減価償却率該当値テキスト">
          <a:extLst>
            <a:ext uri="{FF2B5EF4-FFF2-40B4-BE49-F238E27FC236}">
              <a16:creationId xmlns:a16="http://schemas.microsoft.com/office/drawing/2014/main" id="{1E710986-ABCF-471A-9EDF-A53EB0A4FF62}"/>
            </a:ext>
          </a:extLst>
        </xdr:cNvPr>
        <xdr:cNvSpPr txBox="1"/>
      </xdr:nvSpPr>
      <xdr:spPr>
        <a:xfrm>
          <a:off x="14738350" y="17560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113030</xdr:rowOff>
    </xdr:from>
    <xdr:to>
      <xdr:col>81</xdr:col>
      <xdr:colOff>101600</xdr:colOff>
      <xdr:row>106</xdr:row>
      <xdr:rowOff>43180</xdr:rowOff>
    </xdr:to>
    <xdr:sp macro="" textlink="">
      <xdr:nvSpPr>
        <xdr:cNvPr id="683" name="楕円 682">
          <a:extLst>
            <a:ext uri="{FF2B5EF4-FFF2-40B4-BE49-F238E27FC236}">
              <a16:creationId xmlns:a16="http://schemas.microsoft.com/office/drawing/2014/main" id="{6B4E94D7-6113-4B04-AD9F-F11CD9F3203B}"/>
            </a:ext>
          </a:extLst>
        </xdr:cNvPr>
        <xdr:cNvSpPr/>
      </xdr:nvSpPr>
      <xdr:spPr>
        <a:xfrm>
          <a:off x="13887450" y="17543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163830</xdr:rowOff>
    </xdr:from>
    <xdr:to>
      <xdr:col>85</xdr:col>
      <xdr:colOff>127000</xdr:colOff>
      <xdr:row>106</xdr:row>
      <xdr:rowOff>30480</xdr:rowOff>
    </xdr:to>
    <xdr:cxnSp macro="">
      <xdr:nvCxnSpPr>
        <xdr:cNvPr id="684" name="直線コネクタ 683">
          <a:extLst>
            <a:ext uri="{FF2B5EF4-FFF2-40B4-BE49-F238E27FC236}">
              <a16:creationId xmlns:a16="http://schemas.microsoft.com/office/drawing/2014/main" id="{E980751F-3149-490F-A667-899036C0B735}"/>
            </a:ext>
          </a:extLst>
        </xdr:cNvPr>
        <xdr:cNvCxnSpPr/>
      </xdr:nvCxnSpPr>
      <xdr:spPr>
        <a:xfrm>
          <a:off x="13938250" y="17594580"/>
          <a:ext cx="762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73025</xdr:rowOff>
    </xdr:from>
    <xdr:to>
      <xdr:col>76</xdr:col>
      <xdr:colOff>165100</xdr:colOff>
      <xdr:row>106</xdr:row>
      <xdr:rowOff>3175</xdr:rowOff>
    </xdr:to>
    <xdr:sp macro="" textlink="">
      <xdr:nvSpPr>
        <xdr:cNvPr id="685" name="楕円 684">
          <a:extLst>
            <a:ext uri="{FF2B5EF4-FFF2-40B4-BE49-F238E27FC236}">
              <a16:creationId xmlns:a16="http://schemas.microsoft.com/office/drawing/2014/main" id="{35504654-7A17-4E3D-B714-A007865BA403}"/>
            </a:ext>
          </a:extLst>
        </xdr:cNvPr>
        <xdr:cNvSpPr/>
      </xdr:nvSpPr>
      <xdr:spPr>
        <a:xfrm>
          <a:off x="13093700" y="1750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123825</xdr:rowOff>
    </xdr:from>
    <xdr:to>
      <xdr:col>81</xdr:col>
      <xdr:colOff>50800</xdr:colOff>
      <xdr:row>105</xdr:row>
      <xdr:rowOff>163830</xdr:rowOff>
    </xdr:to>
    <xdr:cxnSp macro="">
      <xdr:nvCxnSpPr>
        <xdr:cNvPr id="686" name="直線コネクタ 685">
          <a:extLst>
            <a:ext uri="{FF2B5EF4-FFF2-40B4-BE49-F238E27FC236}">
              <a16:creationId xmlns:a16="http://schemas.microsoft.com/office/drawing/2014/main" id="{3CBA4C51-1476-4375-9242-5842DD47E785}"/>
            </a:ext>
          </a:extLst>
        </xdr:cNvPr>
        <xdr:cNvCxnSpPr/>
      </xdr:nvCxnSpPr>
      <xdr:spPr>
        <a:xfrm>
          <a:off x="13144500" y="17554575"/>
          <a:ext cx="7937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53975</xdr:rowOff>
    </xdr:from>
    <xdr:to>
      <xdr:col>72</xdr:col>
      <xdr:colOff>38100</xdr:colOff>
      <xdr:row>105</xdr:row>
      <xdr:rowOff>155575</xdr:rowOff>
    </xdr:to>
    <xdr:sp macro="" textlink="">
      <xdr:nvSpPr>
        <xdr:cNvPr id="687" name="楕円 686">
          <a:extLst>
            <a:ext uri="{FF2B5EF4-FFF2-40B4-BE49-F238E27FC236}">
              <a16:creationId xmlns:a16="http://schemas.microsoft.com/office/drawing/2014/main" id="{1958E27B-616B-4CFC-BDB2-28998833B9F7}"/>
            </a:ext>
          </a:extLst>
        </xdr:cNvPr>
        <xdr:cNvSpPr/>
      </xdr:nvSpPr>
      <xdr:spPr>
        <a:xfrm>
          <a:off x="12299950" y="1748472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104775</xdr:rowOff>
    </xdr:from>
    <xdr:to>
      <xdr:col>76</xdr:col>
      <xdr:colOff>114300</xdr:colOff>
      <xdr:row>105</xdr:row>
      <xdr:rowOff>123825</xdr:rowOff>
    </xdr:to>
    <xdr:cxnSp macro="">
      <xdr:nvCxnSpPr>
        <xdr:cNvPr id="688" name="直線コネクタ 687">
          <a:extLst>
            <a:ext uri="{FF2B5EF4-FFF2-40B4-BE49-F238E27FC236}">
              <a16:creationId xmlns:a16="http://schemas.microsoft.com/office/drawing/2014/main" id="{59BBB849-CCEE-4E29-821A-64746951C7F9}"/>
            </a:ext>
          </a:extLst>
        </xdr:cNvPr>
        <xdr:cNvCxnSpPr/>
      </xdr:nvCxnSpPr>
      <xdr:spPr>
        <a:xfrm>
          <a:off x="12344400" y="17535525"/>
          <a:ext cx="8001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15875</xdr:rowOff>
    </xdr:from>
    <xdr:to>
      <xdr:col>67</xdr:col>
      <xdr:colOff>101600</xdr:colOff>
      <xdr:row>105</xdr:row>
      <xdr:rowOff>117475</xdr:rowOff>
    </xdr:to>
    <xdr:sp macro="" textlink="">
      <xdr:nvSpPr>
        <xdr:cNvPr id="689" name="楕円 688">
          <a:extLst>
            <a:ext uri="{FF2B5EF4-FFF2-40B4-BE49-F238E27FC236}">
              <a16:creationId xmlns:a16="http://schemas.microsoft.com/office/drawing/2014/main" id="{69EEB2CC-19C2-4EEB-A817-885695E766A0}"/>
            </a:ext>
          </a:extLst>
        </xdr:cNvPr>
        <xdr:cNvSpPr/>
      </xdr:nvSpPr>
      <xdr:spPr>
        <a:xfrm>
          <a:off x="11487150" y="1744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66675</xdr:rowOff>
    </xdr:from>
    <xdr:to>
      <xdr:col>71</xdr:col>
      <xdr:colOff>177800</xdr:colOff>
      <xdr:row>105</xdr:row>
      <xdr:rowOff>104775</xdr:rowOff>
    </xdr:to>
    <xdr:cxnSp macro="">
      <xdr:nvCxnSpPr>
        <xdr:cNvPr id="690" name="直線コネクタ 689">
          <a:extLst>
            <a:ext uri="{FF2B5EF4-FFF2-40B4-BE49-F238E27FC236}">
              <a16:creationId xmlns:a16="http://schemas.microsoft.com/office/drawing/2014/main" id="{4BC41819-DBA8-4809-9BB2-5A8F42AB1967}"/>
            </a:ext>
          </a:extLst>
        </xdr:cNvPr>
        <xdr:cNvCxnSpPr/>
      </xdr:nvCxnSpPr>
      <xdr:spPr>
        <a:xfrm>
          <a:off x="11537950" y="17497425"/>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691" name="n_1aveValue【公民館】&#10;有形固定資産減価償却率">
          <a:extLst>
            <a:ext uri="{FF2B5EF4-FFF2-40B4-BE49-F238E27FC236}">
              <a16:creationId xmlns:a16="http://schemas.microsoft.com/office/drawing/2014/main" id="{0BD4D40D-39C5-447E-ACE6-0C9FD5918E80}"/>
            </a:ext>
          </a:extLst>
        </xdr:cNvPr>
        <xdr:cNvSpPr txBox="1"/>
      </xdr:nvSpPr>
      <xdr:spPr>
        <a:xfrm>
          <a:off x="13742044" y="1712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692" name="n_2aveValue【公民館】&#10;有形固定資産減価償却率">
          <a:extLst>
            <a:ext uri="{FF2B5EF4-FFF2-40B4-BE49-F238E27FC236}">
              <a16:creationId xmlns:a16="http://schemas.microsoft.com/office/drawing/2014/main" id="{F6A22929-F153-4787-AA4E-87BD13AB459A}"/>
            </a:ext>
          </a:extLst>
        </xdr:cNvPr>
        <xdr:cNvSpPr txBox="1"/>
      </xdr:nvSpPr>
      <xdr:spPr>
        <a:xfrm>
          <a:off x="12960994"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693" name="n_3aveValue【公民館】&#10;有形固定資産減価償却率">
          <a:extLst>
            <a:ext uri="{FF2B5EF4-FFF2-40B4-BE49-F238E27FC236}">
              <a16:creationId xmlns:a16="http://schemas.microsoft.com/office/drawing/2014/main" id="{2251C676-E49E-43E7-9C30-60B2AF9647EB}"/>
            </a:ext>
          </a:extLst>
        </xdr:cNvPr>
        <xdr:cNvSpPr txBox="1"/>
      </xdr:nvSpPr>
      <xdr:spPr>
        <a:xfrm>
          <a:off x="12167244" y="17075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116857</xdr:rowOff>
    </xdr:from>
    <xdr:ext cx="405111" cy="259045"/>
    <xdr:sp macro="" textlink="">
      <xdr:nvSpPr>
        <xdr:cNvPr id="694" name="n_4aveValue【公民館】&#10;有形固定資産減価償却率">
          <a:extLst>
            <a:ext uri="{FF2B5EF4-FFF2-40B4-BE49-F238E27FC236}">
              <a16:creationId xmlns:a16="http://schemas.microsoft.com/office/drawing/2014/main" id="{2A369C8C-BB34-4E58-A458-674EEFC37F7B}"/>
            </a:ext>
          </a:extLst>
        </xdr:cNvPr>
        <xdr:cNvSpPr txBox="1"/>
      </xdr:nvSpPr>
      <xdr:spPr>
        <a:xfrm>
          <a:off x="11354444" y="1703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34307</xdr:rowOff>
    </xdr:from>
    <xdr:ext cx="405111" cy="259045"/>
    <xdr:sp macro="" textlink="">
      <xdr:nvSpPr>
        <xdr:cNvPr id="695" name="n_1mainValue【公民館】&#10;有形固定資産減価償却率">
          <a:extLst>
            <a:ext uri="{FF2B5EF4-FFF2-40B4-BE49-F238E27FC236}">
              <a16:creationId xmlns:a16="http://schemas.microsoft.com/office/drawing/2014/main" id="{84154E41-ABD9-43F0-B305-02A37E325F12}"/>
            </a:ext>
          </a:extLst>
        </xdr:cNvPr>
        <xdr:cNvSpPr txBox="1"/>
      </xdr:nvSpPr>
      <xdr:spPr>
        <a:xfrm>
          <a:off x="13742044" y="17636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165752</xdr:rowOff>
    </xdr:from>
    <xdr:ext cx="405111" cy="259045"/>
    <xdr:sp macro="" textlink="">
      <xdr:nvSpPr>
        <xdr:cNvPr id="696" name="n_2mainValue【公民館】&#10;有形固定資産減価償却率">
          <a:extLst>
            <a:ext uri="{FF2B5EF4-FFF2-40B4-BE49-F238E27FC236}">
              <a16:creationId xmlns:a16="http://schemas.microsoft.com/office/drawing/2014/main" id="{2612AA82-8C17-4BFA-B81A-1E82536A4A3B}"/>
            </a:ext>
          </a:extLst>
        </xdr:cNvPr>
        <xdr:cNvSpPr txBox="1"/>
      </xdr:nvSpPr>
      <xdr:spPr>
        <a:xfrm>
          <a:off x="12960994" y="1759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146702</xdr:rowOff>
    </xdr:from>
    <xdr:ext cx="405111" cy="259045"/>
    <xdr:sp macro="" textlink="">
      <xdr:nvSpPr>
        <xdr:cNvPr id="697" name="n_3mainValue【公民館】&#10;有形固定資産減価償却率">
          <a:extLst>
            <a:ext uri="{FF2B5EF4-FFF2-40B4-BE49-F238E27FC236}">
              <a16:creationId xmlns:a16="http://schemas.microsoft.com/office/drawing/2014/main" id="{0D075BC3-DE1E-49AA-B892-31AB98A58D7F}"/>
            </a:ext>
          </a:extLst>
        </xdr:cNvPr>
        <xdr:cNvSpPr txBox="1"/>
      </xdr:nvSpPr>
      <xdr:spPr>
        <a:xfrm>
          <a:off x="12167244" y="17577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108602</xdr:rowOff>
    </xdr:from>
    <xdr:ext cx="405111" cy="259045"/>
    <xdr:sp macro="" textlink="">
      <xdr:nvSpPr>
        <xdr:cNvPr id="698" name="n_4mainValue【公民館】&#10;有形固定資産減価償却率">
          <a:extLst>
            <a:ext uri="{FF2B5EF4-FFF2-40B4-BE49-F238E27FC236}">
              <a16:creationId xmlns:a16="http://schemas.microsoft.com/office/drawing/2014/main" id="{FCFA5CF0-7999-422D-A176-A99F798A9D0C}"/>
            </a:ext>
          </a:extLst>
        </xdr:cNvPr>
        <xdr:cNvSpPr txBox="1"/>
      </xdr:nvSpPr>
      <xdr:spPr>
        <a:xfrm>
          <a:off x="11354444" y="17539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9" name="正方形/長方形 698">
          <a:extLst>
            <a:ext uri="{FF2B5EF4-FFF2-40B4-BE49-F238E27FC236}">
              <a16:creationId xmlns:a16="http://schemas.microsoft.com/office/drawing/2014/main" id="{A15EDA5E-D950-4B6B-86FC-8ED69CFF1C3F}"/>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0" name="正方形/長方形 699">
          <a:extLst>
            <a:ext uri="{FF2B5EF4-FFF2-40B4-BE49-F238E27FC236}">
              <a16:creationId xmlns:a16="http://schemas.microsoft.com/office/drawing/2014/main" id="{C7496980-6D14-43CB-B35A-D35385A0AD22}"/>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1" name="正方形/長方形 700">
          <a:extLst>
            <a:ext uri="{FF2B5EF4-FFF2-40B4-BE49-F238E27FC236}">
              <a16:creationId xmlns:a16="http://schemas.microsoft.com/office/drawing/2014/main" id="{3B6834A3-4BFB-4767-AF8E-DB0B2C1E5264}"/>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2" name="正方形/長方形 701">
          <a:extLst>
            <a:ext uri="{FF2B5EF4-FFF2-40B4-BE49-F238E27FC236}">
              <a16:creationId xmlns:a16="http://schemas.microsoft.com/office/drawing/2014/main" id="{0826E66E-A3BE-4616-8689-D99B9D76B9F9}"/>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3" name="正方形/長方形 702">
          <a:extLst>
            <a:ext uri="{FF2B5EF4-FFF2-40B4-BE49-F238E27FC236}">
              <a16:creationId xmlns:a16="http://schemas.microsoft.com/office/drawing/2014/main" id="{59B25363-5322-4801-8898-5E8A4E90392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4" name="正方形/長方形 703">
          <a:extLst>
            <a:ext uri="{FF2B5EF4-FFF2-40B4-BE49-F238E27FC236}">
              <a16:creationId xmlns:a16="http://schemas.microsoft.com/office/drawing/2014/main" id="{1E9140E3-4DB2-4B83-91C2-DBD546C1E438}"/>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5" name="正方形/長方形 704">
          <a:extLst>
            <a:ext uri="{FF2B5EF4-FFF2-40B4-BE49-F238E27FC236}">
              <a16:creationId xmlns:a16="http://schemas.microsoft.com/office/drawing/2014/main" id="{EB445745-881D-477F-856A-A68E5DFDC42A}"/>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6" name="正方形/長方形 705">
          <a:extLst>
            <a:ext uri="{FF2B5EF4-FFF2-40B4-BE49-F238E27FC236}">
              <a16:creationId xmlns:a16="http://schemas.microsoft.com/office/drawing/2014/main" id="{6BD0A4FA-220B-40A8-AA9B-1055EDB5DAFA}"/>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7" name="テキスト ボックス 706">
          <a:extLst>
            <a:ext uri="{FF2B5EF4-FFF2-40B4-BE49-F238E27FC236}">
              <a16:creationId xmlns:a16="http://schemas.microsoft.com/office/drawing/2014/main" id="{CB4091EA-8F38-44F2-B499-2DCE494270AF}"/>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8" name="直線コネクタ 707">
          <a:extLst>
            <a:ext uri="{FF2B5EF4-FFF2-40B4-BE49-F238E27FC236}">
              <a16:creationId xmlns:a16="http://schemas.microsoft.com/office/drawing/2014/main" id="{CF205D2F-A1E4-451A-A3A2-40A22EBBB58F}"/>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9" name="直線コネクタ 708">
          <a:extLst>
            <a:ext uri="{FF2B5EF4-FFF2-40B4-BE49-F238E27FC236}">
              <a16:creationId xmlns:a16="http://schemas.microsoft.com/office/drawing/2014/main" id="{1BAE7136-77DA-4A9B-8BE0-75714EC8184D}"/>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10" name="テキスト ボックス 709">
          <a:extLst>
            <a:ext uri="{FF2B5EF4-FFF2-40B4-BE49-F238E27FC236}">
              <a16:creationId xmlns:a16="http://schemas.microsoft.com/office/drawing/2014/main" id="{4048420B-8CA6-4DFB-9B55-6733EEA0D676}"/>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11" name="直線コネクタ 710">
          <a:extLst>
            <a:ext uri="{FF2B5EF4-FFF2-40B4-BE49-F238E27FC236}">
              <a16:creationId xmlns:a16="http://schemas.microsoft.com/office/drawing/2014/main" id="{82EDF60F-B05B-438E-BF49-B851E3513C71}"/>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12" name="テキスト ボックス 711">
          <a:extLst>
            <a:ext uri="{FF2B5EF4-FFF2-40B4-BE49-F238E27FC236}">
              <a16:creationId xmlns:a16="http://schemas.microsoft.com/office/drawing/2014/main" id="{F11F584D-949B-4647-8B47-CA5B08B9120B}"/>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13" name="直線コネクタ 712">
          <a:extLst>
            <a:ext uri="{FF2B5EF4-FFF2-40B4-BE49-F238E27FC236}">
              <a16:creationId xmlns:a16="http://schemas.microsoft.com/office/drawing/2014/main" id="{C785B49B-F730-4252-8CC6-E255A68C7F31}"/>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4" name="テキスト ボックス 713">
          <a:extLst>
            <a:ext uri="{FF2B5EF4-FFF2-40B4-BE49-F238E27FC236}">
              <a16:creationId xmlns:a16="http://schemas.microsoft.com/office/drawing/2014/main" id="{C6E16325-B13A-4398-B863-F768F1583F1B}"/>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5" name="直線コネクタ 714">
          <a:extLst>
            <a:ext uri="{FF2B5EF4-FFF2-40B4-BE49-F238E27FC236}">
              <a16:creationId xmlns:a16="http://schemas.microsoft.com/office/drawing/2014/main" id="{0E7A0832-F3C0-4F1B-8BCD-329AFD5B5703}"/>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6" name="テキスト ボックス 715">
          <a:extLst>
            <a:ext uri="{FF2B5EF4-FFF2-40B4-BE49-F238E27FC236}">
              <a16:creationId xmlns:a16="http://schemas.microsoft.com/office/drawing/2014/main" id="{D141D6AE-F24F-4C98-A558-0F1A351B872F}"/>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7" name="直線コネクタ 716">
          <a:extLst>
            <a:ext uri="{FF2B5EF4-FFF2-40B4-BE49-F238E27FC236}">
              <a16:creationId xmlns:a16="http://schemas.microsoft.com/office/drawing/2014/main" id="{97A7244E-69B7-4961-8DC6-5D23D0F098EB}"/>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8" name="テキスト ボックス 717">
          <a:extLst>
            <a:ext uri="{FF2B5EF4-FFF2-40B4-BE49-F238E27FC236}">
              <a16:creationId xmlns:a16="http://schemas.microsoft.com/office/drawing/2014/main" id="{DB35AB4B-8E61-4863-894E-EB66D05A9348}"/>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9" name="【公民館】&#10;一人当たり面積グラフ枠">
          <a:extLst>
            <a:ext uri="{FF2B5EF4-FFF2-40B4-BE49-F238E27FC236}">
              <a16:creationId xmlns:a16="http://schemas.microsoft.com/office/drawing/2014/main" id="{EE633BFE-E5C2-4822-A01E-B0B1059767AA}"/>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720" name="直線コネクタ 719">
          <a:extLst>
            <a:ext uri="{FF2B5EF4-FFF2-40B4-BE49-F238E27FC236}">
              <a16:creationId xmlns:a16="http://schemas.microsoft.com/office/drawing/2014/main" id="{3DBD8350-0C6C-4329-8CFC-BB7BF8FBA853}"/>
            </a:ext>
          </a:extLst>
        </xdr:cNvPr>
        <xdr:cNvCxnSpPr/>
      </xdr:nvCxnSpPr>
      <xdr:spPr>
        <a:xfrm flipV="1">
          <a:off x="19951064" y="166108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721" name="【公民館】&#10;一人当たり面積最小値テキスト">
          <a:extLst>
            <a:ext uri="{FF2B5EF4-FFF2-40B4-BE49-F238E27FC236}">
              <a16:creationId xmlns:a16="http://schemas.microsoft.com/office/drawing/2014/main" id="{795A9876-3173-41AA-8C5E-EA32479D0221}"/>
            </a:ext>
          </a:extLst>
        </xdr:cNvPr>
        <xdr:cNvSpPr txBox="1"/>
      </xdr:nvSpPr>
      <xdr:spPr>
        <a:xfrm>
          <a:off x="19989800" y="1801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722" name="直線コネクタ 721">
          <a:extLst>
            <a:ext uri="{FF2B5EF4-FFF2-40B4-BE49-F238E27FC236}">
              <a16:creationId xmlns:a16="http://schemas.microsoft.com/office/drawing/2014/main" id="{46275BC5-F60F-47C6-9530-E7819385D1EC}"/>
            </a:ext>
          </a:extLst>
        </xdr:cNvPr>
        <xdr:cNvCxnSpPr/>
      </xdr:nvCxnSpPr>
      <xdr:spPr>
        <a:xfrm>
          <a:off x="19881850" y="180075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723" name="【公民館】&#10;一人当たり面積最大値テキスト">
          <a:extLst>
            <a:ext uri="{FF2B5EF4-FFF2-40B4-BE49-F238E27FC236}">
              <a16:creationId xmlns:a16="http://schemas.microsoft.com/office/drawing/2014/main" id="{354B13CF-B942-4EE0-8F14-55A10FD75565}"/>
            </a:ext>
          </a:extLst>
        </xdr:cNvPr>
        <xdr:cNvSpPr txBox="1"/>
      </xdr:nvSpPr>
      <xdr:spPr>
        <a:xfrm>
          <a:off x="19989800" y="16386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724" name="直線コネクタ 723">
          <a:extLst>
            <a:ext uri="{FF2B5EF4-FFF2-40B4-BE49-F238E27FC236}">
              <a16:creationId xmlns:a16="http://schemas.microsoft.com/office/drawing/2014/main" id="{3B5AAF48-3AD3-45EE-8350-9D1E0A2A834C}"/>
            </a:ext>
          </a:extLst>
        </xdr:cNvPr>
        <xdr:cNvCxnSpPr/>
      </xdr:nvCxnSpPr>
      <xdr:spPr>
        <a:xfrm>
          <a:off x="19881850" y="166108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43705</xdr:rowOff>
    </xdr:from>
    <xdr:ext cx="469744" cy="259045"/>
    <xdr:sp macro="" textlink="">
      <xdr:nvSpPr>
        <xdr:cNvPr id="725" name="【公民館】&#10;一人当たり面積平均値テキスト">
          <a:extLst>
            <a:ext uri="{FF2B5EF4-FFF2-40B4-BE49-F238E27FC236}">
              <a16:creationId xmlns:a16="http://schemas.microsoft.com/office/drawing/2014/main" id="{606FA590-BDC9-4A65-B65B-07D3410E6BD1}"/>
            </a:ext>
          </a:extLst>
        </xdr:cNvPr>
        <xdr:cNvSpPr txBox="1"/>
      </xdr:nvSpPr>
      <xdr:spPr>
        <a:xfrm>
          <a:off x="19989800" y="174744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726" name="フローチャート: 判断 725">
          <a:extLst>
            <a:ext uri="{FF2B5EF4-FFF2-40B4-BE49-F238E27FC236}">
              <a16:creationId xmlns:a16="http://schemas.microsoft.com/office/drawing/2014/main" id="{22FED380-6806-4AFE-B914-685F852B6F8C}"/>
            </a:ext>
          </a:extLst>
        </xdr:cNvPr>
        <xdr:cNvSpPr/>
      </xdr:nvSpPr>
      <xdr:spPr>
        <a:xfrm>
          <a:off x="19900900" y="1762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727" name="フローチャート: 判断 726">
          <a:extLst>
            <a:ext uri="{FF2B5EF4-FFF2-40B4-BE49-F238E27FC236}">
              <a16:creationId xmlns:a16="http://schemas.microsoft.com/office/drawing/2014/main" id="{6E7734D3-DCAD-4332-AC74-6BB69E36F5E9}"/>
            </a:ext>
          </a:extLst>
        </xdr:cNvPr>
        <xdr:cNvSpPr/>
      </xdr:nvSpPr>
      <xdr:spPr>
        <a:xfrm>
          <a:off x="19157950" y="176161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728" name="フローチャート: 判断 727">
          <a:extLst>
            <a:ext uri="{FF2B5EF4-FFF2-40B4-BE49-F238E27FC236}">
              <a16:creationId xmlns:a16="http://schemas.microsoft.com/office/drawing/2014/main" id="{23C3B8B6-1FAD-4F5B-928B-081D5C06C285}"/>
            </a:ext>
          </a:extLst>
        </xdr:cNvPr>
        <xdr:cNvSpPr/>
      </xdr:nvSpPr>
      <xdr:spPr>
        <a:xfrm>
          <a:off x="1834515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729" name="フローチャート: 判断 728">
          <a:extLst>
            <a:ext uri="{FF2B5EF4-FFF2-40B4-BE49-F238E27FC236}">
              <a16:creationId xmlns:a16="http://schemas.microsoft.com/office/drawing/2014/main" id="{B824C977-73E4-49C2-A175-24A5A9F98976}"/>
            </a:ext>
          </a:extLst>
        </xdr:cNvPr>
        <xdr:cNvSpPr/>
      </xdr:nvSpPr>
      <xdr:spPr>
        <a:xfrm>
          <a:off x="175514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16256</xdr:rowOff>
    </xdr:from>
    <xdr:to>
      <xdr:col>98</xdr:col>
      <xdr:colOff>38100</xdr:colOff>
      <xdr:row>106</xdr:row>
      <xdr:rowOff>117856</xdr:rowOff>
    </xdr:to>
    <xdr:sp macro="" textlink="">
      <xdr:nvSpPr>
        <xdr:cNvPr id="730" name="フローチャート: 判断 729">
          <a:extLst>
            <a:ext uri="{FF2B5EF4-FFF2-40B4-BE49-F238E27FC236}">
              <a16:creationId xmlns:a16="http://schemas.microsoft.com/office/drawing/2014/main" id="{70278328-08A9-464D-99AD-30B77D3F9BA6}"/>
            </a:ext>
          </a:extLst>
        </xdr:cNvPr>
        <xdr:cNvSpPr/>
      </xdr:nvSpPr>
      <xdr:spPr>
        <a:xfrm>
          <a:off x="16757650" y="1761845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CBB4531A-E43E-4758-820E-2595655E525A}"/>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E6FDDE1D-94A8-43D4-92DD-13CA9FD8151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9C00F744-A1AE-40E1-92C7-49F35E02198C}"/>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920384C2-EC64-4734-8C88-1A7933A258F2}"/>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6D3560B1-9DF1-4546-AF95-64E3F4D1E6DB}"/>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9398</xdr:rowOff>
    </xdr:from>
    <xdr:to>
      <xdr:col>116</xdr:col>
      <xdr:colOff>114300</xdr:colOff>
      <xdr:row>107</xdr:row>
      <xdr:rowOff>110998</xdr:rowOff>
    </xdr:to>
    <xdr:sp macro="" textlink="">
      <xdr:nvSpPr>
        <xdr:cNvPr id="736" name="楕円 735">
          <a:extLst>
            <a:ext uri="{FF2B5EF4-FFF2-40B4-BE49-F238E27FC236}">
              <a16:creationId xmlns:a16="http://schemas.microsoft.com/office/drawing/2014/main" id="{A7468DFE-6C70-4D89-BDC1-E9F4F5F4BCC7}"/>
            </a:ext>
          </a:extLst>
        </xdr:cNvPr>
        <xdr:cNvSpPr/>
      </xdr:nvSpPr>
      <xdr:spPr>
        <a:xfrm>
          <a:off x="19900900" y="17783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159275</xdr:rowOff>
    </xdr:from>
    <xdr:ext cx="469744" cy="259045"/>
    <xdr:sp macro="" textlink="">
      <xdr:nvSpPr>
        <xdr:cNvPr id="737" name="【公民館】&#10;一人当たり面積該当値テキスト">
          <a:extLst>
            <a:ext uri="{FF2B5EF4-FFF2-40B4-BE49-F238E27FC236}">
              <a16:creationId xmlns:a16="http://schemas.microsoft.com/office/drawing/2014/main" id="{6EC4DA9D-CA5E-4655-8E6B-B290006C8972}"/>
            </a:ext>
          </a:extLst>
        </xdr:cNvPr>
        <xdr:cNvSpPr txBox="1"/>
      </xdr:nvSpPr>
      <xdr:spPr>
        <a:xfrm>
          <a:off x="19989800" y="17761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11685</xdr:rowOff>
    </xdr:from>
    <xdr:to>
      <xdr:col>112</xdr:col>
      <xdr:colOff>38100</xdr:colOff>
      <xdr:row>107</xdr:row>
      <xdr:rowOff>113285</xdr:rowOff>
    </xdr:to>
    <xdr:sp macro="" textlink="">
      <xdr:nvSpPr>
        <xdr:cNvPr id="738" name="楕円 737">
          <a:extLst>
            <a:ext uri="{FF2B5EF4-FFF2-40B4-BE49-F238E27FC236}">
              <a16:creationId xmlns:a16="http://schemas.microsoft.com/office/drawing/2014/main" id="{C2EB5318-D872-4D82-A2E1-41BF6B1A6DC8}"/>
            </a:ext>
          </a:extLst>
        </xdr:cNvPr>
        <xdr:cNvSpPr/>
      </xdr:nvSpPr>
      <xdr:spPr>
        <a:xfrm>
          <a:off x="19157950" y="1778533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60198</xdr:rowOff>
    </xdr:from>
    <xdr:to>
      <xdr:col>116</xdr:col>
      <xdr:colOff>63500</xdr:colOff>
      <xdr:row>107</xdr:row>
      <xdr:rowOff>62485</xdr:rowOff>
    </xdr:to>
    <xdr:cxnSp macro="">
      <xdr:nvCxnSpPr>
        <xdr:cNvPr id="739" name="直線コネクタ 738">
          <a:extLst>
            <a:ext uri="{FF2B5EF4-FFF2-40B4-BE49-F238E27FC236}">
              <a16:creationId xmlns:a16="http://schemas.microsoft.com/office/drawing/2014/main" id="{A7672B4A-4940-49AF-875F-D1428D741162}"/>
            </a:ext>
          </a:extLst>
        </xdr:cNvPr>
        <xdr:cNvCxnSpPr/>
      </xdr:nvCxnSpPr>
      <xdr:spPr>
        <a:xfrm flipV="1">
          <a:off x="19202400" y="17833848"/>
          <a:ext cx="7493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13970</xdr:rowOff>
    </xdr:from>
    <xdr:to>
      <xdr:col>107</xdr:col>
      <xdr:colOff>101600</xdr:colOff>
      <xdr:row>107</xdr:row>
      <xdr:rowOff>115570</xdr:rowOff>
    </xdr:to>
    <xdr:sp macro="" textlink="">
      <xdr:nvSpPr>
        <xdr:cNvPr id="740" name="楕円 739">
          <a:extLst>
            <a:ext uri="{FF2B5EF4-FFF2-40B4-BE49-F238E27FC236}">
              <a16:creationId xmlns:a16="http://schemas.microsoft.com/office/drawing/2014/main" id="{0B055DEA-1A8C-464A-9C86-2548F2DBD413}"/>
            </a:ext>
          </a:extLst>
        </xdr:cNvPr>
        <xdr:cNvSpPr/>
      </xdr:nvSpPr>
      <xdr:spPr>
        <a:xfrm>
          <a:off x="1834515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62485</xdr:rowOff>
    </xdr:from>
    <xdr:to>
      <xdr:col>111</xdr:col>
      <xdr:colOff>177800</xdr:colOff>
      <xdr:row>107</xdr:row>
      <xdr:rowOff>64770</xdr:rowOff>
    </xdr:to>
    <xdr:cxnSp macro="">
      <xdr:nvCxnSpPr>
        <xdr:cNvPr id="741" name="直線コネクタ 740">
          <a:extLst>
            <a:ext uri="{FF2B5EF4-FFF2-40B4-BE49-F238E27FC236}">
              <a16:creationId xmlns:a16="http://schemas.microsoft.com/office/drawing/2014/main" id="{B0CC1749-C9E5-465C-93B6-0454C29FB874}"/>
            </a:ext>
          </a:extLst>
        </xdr:cNvPr>
        <xdr:cNvCxnSpPr/>
      </xdr:nvCxnSpPr>
      <xdr:spPr>
        <a:xfrm flipV="1">
          <a:off x="18395950" y="17836135"/>
          <a:ext cx="80645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23113</xdr:rowOff>
    </xdr:from>
    <xdr:to>
      <xdr:col>102</xdr:col>
      <xdr:colOff>165100</xdr:colOff>
      <xdr:row>107</xdr:row>
      <xdr:rowOff>124713</xdr:rowOff>
    </xdr:to>
    <xdr:sp macro="" textlink="">
      <xdr:nvSpPr>
        <xdr:cNvPr id="742" name="楕円 741">
          <a:extLst>
            <a:ext uri="{FF2B5EF4-FFF2-40B4-BE49-F238E27FC236}">
              <a16:creationId xmlns:a16="http://schemas.microsoft.com/office/drawing/2014/main" id="{B570D03A-8DBF-4A82-AEB8-6B3BE5C31534}"/>
            </a:ext>
          </a:extLst>
        </xdr:cNvPr>
        <xdr:cNvSpPr/>
      </xdr:nvSpPr>
      <xdr:spPr>
        <a:xfrm>
          <a:off x="175514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64770</xdr:rowOff>
    </xdr:from>
    <xdr:to>
      <xdr:col>107</xdr:col>
      <xdr:colOff>50800</xdr:colOff>
      <xdr:row>107</xdr:row>
      <xdr:rowOff>73913</xdr:rowOff>
    </xdr:to>
    <xdr:cxnSp macro="">
      <xdr:nvCxnSpPr>
        <xdr:cNvPr id="743" name="直線コネクタ 742">
          <a:extLst>
            <a:ext uri="{FF2B5EF4-FFF2-40B4-BE49-F238E27FC236}">
              <a16:creationId xmlns:a16="http://schemas.microsoft.com/office/drawing/2014/main" id="{316AC2E6-DB8E-43B7-98BA-CC69E6643D52}"/>
            </a:ext>
          </a:extLst>
        </xdr:cNvPr>
        <xdr:cNvCxnSpPr/>
      </xdr:nvCxnSpPr>
      <xdr:spPr>
        <a:xfrm flipV="1">
          <a:off x="17602200" y="17838420"/>
          <a:ext cx="79375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25400</xdr:rowOff>
    </xdr:from>
    <xdr:to>
      <xdr:col>98</xdr:col>
      <xdr:colOff>38100</xdr:colOff>
      <xdr:row>107</xdr:row>
      <xdr:rowOff>127000</xdr:rowOff>
    </xdr:to>
    <xdr:sp macro="" textlink="">
      <xdr:nvSpPr>
        <xdr:cNvPr id="744" name="楕円 743">
          <a:extLst>
            <a:ext uri="{FF2B5EF4-FFF2-40B4-BE49-F238E27FC236}">
              <a16:creationId xmlns:a16="http://schemas.microsoft.com/office/drawing/2014/main" id="{3FC2FA26-CF32-4672-A202-A80E4A160B45}"/>
            </a:ext>
          </a:extLst>
        </xdr:cNvPr>
        <xdr:cNvSpPr/>
      </xdr:nvSpPr>
      <xdr:spPr>
        <a:xfrm>
          <a:off x="16757650" y="17799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73913</xdr:rowOff>
    </xdr:from>
    <xdr:to>
      <xdr:col>102</xdr:col>
      <xdr:colOff>114300</xdr:colOff>
      <xdr:row>107</xdr:row>
      <xdr:rowOff>76200</xdr:rowOff>
    </xdr:to>
    <xdr:cxnSp macro="">
      <xdr:nvCxnSpPr>
        <xdr:cNvPr id="745" name="直線コネクタ 744">
          <a:extLst>
            <a:ext uri="{FF2B5EF4-FFF2-40B4-BE49-F238E27FC236}">
              <a16:creationId xmlns:a16="http://schemas.microsoft.com/office/drawing/2014/main" id="{201824A3-5A2D-4CD2-965E-D25A2E9984F7}"/>
            </a:ext>
          </a:extLst>
        </xdr:cNvPr>
        <xdr:cNvCxnSpPr/>
      </xdr:nvCxnSpPr>
      <xdr:spPr>
        <a:xfrm flipV="1">
          <a:off x="16802100" y="17847563"/>
          <a:ext cx="8001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132097</xdr:rowOff>
    </xdr:from>
    <xdr:ext cx="469744" cy="259045"/>
    <xdr:sp macro="" textlink="">
      <xdr:nvSpPr>
        <xdr:cNvPr id="746" name="n_1aveValue【公民館】&#10;一人当たり面積">
          <a:extLst>
            <a:ext uri="{FF2B5EF4-FFF2-40B4-BE49-F238E27FC236}">
              <a16:creationId xmlns:a16="http://schemas.microsoft.com/office/drawing/2014/main" id="{C62296F1-38AF-4143-B89E-7A94D31B1A38}"/>
            </a:ext>
          </a:extLst>
        </xdr:cNvPr>
        <xdr:cNvSpPr txBox="1"/>
      </xdr:nvSpPr>
      <xdr:spPr>
        <a:xfrm>
          <a:off x="18980227" y="1739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127525</xdr:rowOff>
    </xdr:from>
    <xdr:ext cx="469744" cy="259045"/>
    <xdr:sp macro="" textlink="">
      <xdr:nvSpPr>
        <xdr:cNvPr id="747" name="n_2aveValue【公民館】&#10;一人当たり面積">
          <a:extLst>
            <a:ext uri="{FF2B5EF4-FFF2-40B4-BE49-F238E27FC236}">
              <a16:creationId xmlns:a16="http://schemas.microsoft.com/office/drawing/2014/main" id="{763F834D-E945-4CEF-BFFB-290B64749202}"/>
            </a:ext>
          </a:extLst>
        </xdr:cNvPr>
        <xdr:cNvSpPr txBox="1"/>
      </xdr:nvSpPr>
      <xdr:spPr>
        <a:xfrm>
          <a:off x="18180127" y="1738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127525</xdr:rowOff>
    </xdr:from>
    <xdr:ext cx="469744" cy="259045"/>
    <xdr:sp macro="" textlink="">
      <xdr:nvSpPr>
        <xdr:cNvPr id="748" name="n_3aveValue【公民館】&#10;一人当たり面積">
          <a:extLst>
            <a:ext uri="{FF2B5EF4-FFF2-40B4-BE49-F238E27FC236}">
              <a16:creationId xmlns:a16="http://schemas.microsoft.com/office/drawing/2014/main" id="{31C2DEA7-5E45-4CE3-98D6-C5A0E197111E}"/>
            </a:ext>
          </a:extLst>
        </xdr:cNvPr>
        <xdr:cNvSpPr txBox="1"/>
      </xdr:nvSpPr>
      <xdr:spPr>
        <a:xfrm>
          <a:off x="17386377" y="1738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134383</xdr:rowOff>
    </xdr:from>
    <xdr:ext cx="469744" cy="259045"/>
    <xdr:sp macro="" textlink="">
      <xdr:nvSpPr>
        <xdr:cNvPr id="749" name="n_4aveValue【公民館】&#10;一人当たり面積">
          <a:extLst>
            <a:ext uri="{FF2B5EF4-FFF2-40B4-BE49-F238E27FC236}">
              <a16:creationId xmlns:a16="http://schemas.microsoft.com/office/drawing/2014/main" id="{6D7C218A-DD50-4010-8AF3-036C17880675}"/>
            </a:ext>
          </a:extLst>
        </xdr:cNvPr>
        <xdr:cNvSpPr txBox="1"/>
      </xdr:nvSpPr>
      <xdr:spPr>
        <a:xfrm>
          <a:off x="16592627" y="17393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104412</xdr:rowOff>
    </xdr:from>
    <xdr:ext cx="469744" cy="259045"/>
    <xdr:sp macro="" textlink="">
      <xdr:nvSpPr>
        <xdr:cNvPr id="750" name="n_1mainValue【公民館】&#10;一人当たり面積">
          <a:extLst>
            <a:ext uri="{FF2B5EF4-FFF2-40B4-BE49-F238E27FC236}">
              <a16:creationId xmlns:a16="http://schemas.microsoft.com/office/drawing/2014/main" id="{7C697EA6-89AB-412C-9266-9C702E80317C}"/>
            </a:ext>
          </a:extLst>
        </xdr:cNvPr>
        <xdr:cNvSpPr txBox="1"/>
      </xdr:nvSpPr>
      <xdr:spPr>
        <a:xfrm>
          <a:off x="18980227" y="17878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106697</xdr:rowOff>
    </xdr:from>
    <xdr:ext cx="469744" cy="259045"/>
    <xdr:sp macro="" textlink="">
      <xdr:nvSpPr>
        <xdr:cNvPr id="751" name="n_2mainValue【公民館】&#10;一人当たり面積">
          <a:extLst>
            <a:ext uri="{FF2B5EF4-FFF2-40B4-BE49-F238E27FC236}">
              <a16:creationId xmlns:a16="http://schemas.microsoft.com/office/drawing/2014/main" id="{7B07D448-00CB-4063-A0B1-2BA3B6D8F6DA}"/>
            </a:ext>
          </a:extLst>
        </xdr:cNvPr>
        <xdr:cNvSpPr txBox="1"/>
      </xdr:nvSpPr>
      <xdr:spPr>
        <a:xfrm>
          <a:off x="18180127" y="17880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115840</xdr:rowOff>
    </xdr:from>
    <xdr:ext cx="469744" cy="259045"/>
    <xdr:sp macro="" textlink="">
      <xdr:nvSpPr>
        <xdr:cNvPr id="752" name="n_3mainValue【公民館】&#10;一人当たり面積">
          <a:extLst>
            <a:ext uri="{FF2B5EF4-FFF2-40B4-BE49-F238E27FC236}">
              <a16:creationId xmlns:a16="http://schemas.microsoft.com/office/drawing/2014/main" id="{D365FB8F-327F-46F0-8E68-F8C2DD82028E}"/>
            </a:ext>
          </a:extLst>
        </xdr:cNvPr>
        <xdr:cNvSpPr txBox="1"/>
      </xdr:nvSpPr>
      <xdr:spPr>
        <a:xfrm>
          <a:off x="17386377" y="17889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118127</xdr:rowOff>
    </xdr:from>
    <xdr:ext cx="469744" cy="259045"/>
    <xdr:sp macro="" textlink="">
      <xdr:nvSpPr>
        <xdr:cNvPr id="753" name="n_4mainValue【公民館】&#10;一人当たり面積">
          <a:extLst>
            <a:ext uri="{FF2B5EF4-FFF2-40B4-BE49-F238E27FC236}">
              <a16:creationId xmlns:a16="http://schemas.microsoft.com/office/drawing/2014/main" id="{C30BBFDF-88C2-4B7D-A78A-95DD822BD812}"/>
            </a:ext>
          </a:extLst>
        </xdr:cNvPr>
        <xdr:cNvSpPr txBox="1"/>
      </xdr:nvSpPr>
      <xdr:spPr>
        <a:xfrm>
          <a:off x="16592627" y="1789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4" name="正方形/長方形 753">
          <a:extLst>
            <a:ext uri="{FF2B5EF4-FFF2-40B4-BE49-F238E27FC236}">
              <a16:creationId xmlns:a16="http://schemas.microsoft.com/office/drawing/2014/main" id="{0392EAC5-C777-4A4F-84E5-61FC37E8E813}"/>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5" name="正方形/長方形 754">
          <a:extLst>
            <a:ext uri="{FF2B5EF4-FFF2-40B4-BE49-F238E27FC236}">
              <a16:creationId xmlns:a16="http://schemas.microsoft.com/office/drawing/2014/main" id="{21835805-6284-47C7-96A8-3A41FA349D38}"/>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6" name="テキスト ボックス 755">
          <a:extLst>
            <a:ext uri="{FF2B5EF4-FFF2-40B4-BE49-F238E27FC236}">
              <a16:creationId xmlns:a16="http://schemas.microsoft.com/office/drawing/2014/main" id="{E94805A4-FBCA-4054-A6B4-BFDCF8F3682F}"/>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類似団体と比較して、有形固定資産減価償却率が特に高い施設は保育所、道路、学校施設であり、特に低い施設は児童館である。</a:t>
          </a:r>
          <a:endParaRPr lang="ja-JP" altLang="ja-JP" sz="1400">
            <a:effectLst/>
          </a:endParaRPr>
        </a:p>
        <a:p>
          <a:r>
            <a:rPr kumimoji="1" lang="ja-JP" altLang="ja-JP" sz="1100">
              <a:solidFill>
                <a:schemeClr val="dk1"/>
              </a:solidFill>
              <a:effectLst/>
              <a:latin typeface="+mn-lt"/>
              <a:ea typeface="+mn-ea"/>
              <a:cs typeface="+mn-cs"/>
            </a:rPr>
            <a:t>道路については長寿命化計画を策定しており、予防保全の考えのもと、計画的・効率的な管理を行い、長寿命化や財政負担の平準化に取り組んでいる。</a:t>
          </a:r>
          <a:endParaRPr lang="ja-JP" altLang="ja-JP" sz="1400">
            <a:effectLst/>
          </a:endParaRPr>
        </a:p>
        <a:p>
          <a:r>
            <a:rPr kumimoji="1" lang="ja-JP" altLang="ja-JP" sz="1100">
              <a:solidFill>
                <a:schemeClr val="dk1"/>
              </a:solidFill>
              <a:effectLst/>
              <a:latin typeface="+mn-lt"/>
              <a:ea typeface="+mn-ea"/>
              <a:cs typeface="+mn-cs"/>
            </a:rPr>
            <a:t>また、保育所、学校施設についても、外壁や屋上などの大規模改修を行っており、計画的に老朽化対策に取り組んでいる。</a:t>
          </a:r>
          <a:endParaRPr lang="ja-JP" altLang="ja-JP" sz="1400">
            <a:effectLst/>
          </a:endParaRPr>
        </a:p>
        <a:p>
          <a:r>
            <a:rPr kumimoji="1" lang="ja-JP" altLang="ja-JP" sz="1100">
              <a:solidFill>
                <a:schemeClr val="dk1"/>
              </a:solidFill>
              <a:effectLst/>
              <a:latin typeface="+mn-lt"/>
              <a:ea typeface="+mn-ea"/>
              <a:cs typeface="+mn-cs"/>
            </a:rPr>
            <a:t>児童館については全体的に新しい施設であるため、減価償却率が低くなっている。</a:t>
          </a:r>
          <a:endParaRPr lang="ja-JP" altLang="ja-JP" sz="1400">
            <a:effectLst/>
          </a:endParaRPr>
        </a:p>
        <a:p>
          <a:r>
            <a:rPr kumimoji="1" lang="ja-JP" altLang="ja-JP" sz="1100">
              <a:solidFill>
                <a:schemeClr val="dk1"/>
              </a:solidFill>
              <a:effectLst/>
              <a:latin typeface="+mn-lt"/>
              <a:ea typeface="+mn-ea"/>
              <a:cs typeface="+mn-cs"/>
            </a:rPr>
            <a:t>また、児童館については一人当たり面積が類似団体より高くなっているため、維持管理にかかる経費の増加に留意しつつ、計画的な管理を行っていく。</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7B6B8C1-4760-4FFC-8466-037AB4CDF535}"/>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65721EE-6087-4F72-904E-7AD342BE84F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D8A5191-67F1-458F-A842-4947BBCEFD58}"/>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446C0C4-E602-4921-8A50-D78E3C237692}"/>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愛知県愛西市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384467-EA01-449B-8C44-926F44E17332}"/>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E2117E4-914D-47E8-A25E-A9F782793236}"/>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0F88080-B418-4947-B501-F9DA78568074}"/>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BA833A55-DECB-40A0-8C0A-3A1B98F90CE8}"/>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849A2C4-5A7D-4E97-84B2-B02C92DEEA36}"/>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A8A104E-2415-486B-A40A-E54994B268F4}"/>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60,457
58,895
66.68
30,023,392
28,848,799
1,138,155
15,882,450
16,290,926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DB75B1-90E0-4A3B-A08D-CF9BF20A2936}"/>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46DE3FD-8DF3-455D-B27F-7009435A52C2}"/>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BE00430D-0382-45B0-B30C-EF4F79CA53F4}"/>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7A9552A-48D9-498B-8B3A-7C3FEEA0ABDC}"/>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4743EA2-9EA7-4507-A29C-713505126CC8}"/>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A984984E-36D6-4806-AEBB-C2970B32184D}"/>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E703C52-7954-412C-93FD-93DB2B10A50D}"/>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879AABF-7C76-4C76-9D49-AEF9B8C12059}"/>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1E54818-3991-4116-880F-B66627D35FDB}"/>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1352C3C-B6AC-4A9D-9060-96C8F58ACE8C}"/>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AEB51FAD-68E6-430D-893B-808FF226284D}"/>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44ED8B7-9091-4A55-B603-9FDB8380CFC9}"/>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1A5CE70-C2A8-4562-8DBF-87C3A029D153}"/>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814D35C-8855-4957-BF9A-9F4000DDEAC4}"/>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E0448C8-F81D-491B-A2AC-223218802565}"/>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952B625-4B87-45E1-B738-DC5646427B3A}"/>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888BF967-3E92-4FDB-9592-86D0EEC3619B}"/>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937DBDC-FB39-45BB-96FF-8DF5931B04BD}"/>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B927C13-7817-4F31-8FFD-7539F9AE36B3}"/>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2D9BD56-B77D-4514-A68E-3F1D7C441BE5}"/>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9836D88-5152-42D5-9BDF-864A4FA7024F}"/>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1D22EA6-B2CC-4549-81D5-2549CB5BADEF}"/>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F1364C-45D8-4EDB-919D-06FCD475EB6A}"/>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35C6ECB-0CDA-4F6A-884C-1B883CA914E5}"/>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A0996D9-74C0-47AD-BA21-BF129D9AAE71}"/>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5031870-BF72-4696-8EFA-9346BEE74A07}"/>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6884F88-3EAA-42EF-A3E9-F9737FA3391B}"/>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9F333AA-1D4F-4A92-B9A5-2E7C9DA0178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258474C-4B58-44FE-8F53-31577A59EF3E}"/>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5310AAE-3DB0-40D9-800A-59D24043E0BA}"/>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DE1F873-EB5E-46E9-B02A-E93EC8A77A3A}"/>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CF028EE-72FB-4AAD-89DC-93466F82A1D7}"/>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2EF8C7B-8088-4D96-867E-EC3C6C855D4A}"/>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BAEEB1C-D26E-4AE2-9080-F211A46695E8}"/>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E32D7FA-CACA-4728-94FC-C806AFB06AC4}"/>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1305F5B-B6F6-49E2-A90B-65465165F8C5}"/>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221ABE95-8CD0-4C9E-BC93-3EB1F18FDB3E}"/>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8890F33B-5816-4E3F-8A64-E94A84274C7B}"/>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51073F4-F67C-463A-B377-0F8C6DE07B7C}"/>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29ED570-0E38-4CAD-A61B-A27B647FF9E8}"/>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0E39A66-1E7D-4B6A-AC75-347CDB01AECE}"/>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C710DE85-2E83-45FF-AFCF-0202E88C12F4}"/>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3623F2C-D9F8-4460-B76B-85F6F2A71EF0}"/>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E16FF10-096F-4B77-B1AE-54C9B673F54C}"/>
            </a:ext>
          </a:extLst>
        </xdr:cNvPr>
        <xdr:cNvSpPr txBox="1"/>
      </xdr:nvSpPr>
      <xdr:spPr>
        <a:xfrm>
          <a:off x="38496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2A8470D5-5E96-4074-9F77-FA9BCDF44581}"/>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3E66B92-05C6-4446-86D3-84D1F74EFC61}"/>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754479CC-B8FD-4370-8138-C1C8EA7FA410}"/>
            </a:ext>
          </a:extLst>
        </xdr:cNvPr>
        <xdr:cNvCxnSpPr/>
      </xdr:nvCxnSpPr>
      <xdr:spPr>
        <a:xfrm flipV="1">
          <a:off x="4177665" y="5568406"/>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413BDF12-A2B4-4B87-9A68-95230182572A}"/>
            </a:ext>
          </a:extLst>
        </xdr:cNvPr>
        <xdr:cNvSpPr txBox="1"/>
      </xdr:nvSpPr>
      <xdr:spPr>
        <a:xfrm>
          <a:off x="4216400" y="6974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C3CBE912-20F2-48F4-B331-B8A7740FE8DE}"/>
            </a:ext>
          </a:extLst>
        </xdr:cNvPr>
        <xdr:cNvCxnSpPr/>
      </xdr:nvCxnSpPr>
      <xdr:spPr>
        <a:xfrm>
          <a:off x="4108450" y="6971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94C8E1BE-B655-4E5D-B75A-3A1BA4011616}"/>
            </a:ext>
          </a:extLst>
        </xdr:cNvPr>
        <xdr:cNvSpPr txBox="1"/>
      </xdr:nvSpPr>
      <xdr:spPr>
        <a:xfrm>
          <a:off x="4216400" y="53499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0A346887-57F4-4922-87FF-A518754F32A5}"/>
            </a:ext>
          </a:extLst>
        </xdr:cNvPr>
        <xdr:cNvCxnSpPr/>
      </xdr:nvCxnSpPr>
      <xdr:spPr>
        <a:xfrm>
          <a:off x="4108450" y="55684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1A1CC7C0-91AA-4B80-A8D3-F2CC7D729AF7}"/>
            </a:ext>
          </a:extLst>
        </xdr:cNvPr>
        <xdr:cNvSpPr txBox="1"/>
      </xdr:nvSpPr>
      <xdr:spPr>
        <a:xfrm>
          <a:off x="4216400" y="609130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220BDA19-4CF5-4700-AD6B-9645D048CA55}"/>
            </a:ext>
          </a:extLst>
        </xdr:cNvPr>
        <xdr:cNvSpPr/>
      </xdr:nvSpPr>
      <xdr:spPr>
        <a:xfrm>
          <a:off x="4127500" y="62335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C3878482-3C3F-40F6-9B17-A838C9E41116}"/>
            </a:ext>
          </a:extLst>
        </xdr:cNvPr>
        <xdr:cNvSpPr/>
      </xdr:nvSpPr>
      <xdr:spPr>
        <a:xfrm>
          <a:off x="3384550" y="61780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B23C65B2-7B2A-4A3F-935D-F5D783A4783A}"/>
            </a:ext>
          </a:extLst>
        </xdr:cNvPr>
        <xdr:cNvSpPr/>
      </xdr:nvSpPr>
      <xdr:spPr>
        <a:xfrm>
          <a:off x="2571750" y="6181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001D072B-C4EB-4F23-BFB3-682566F29611}"/>
            </a:ext>
          </a:extLst>
        </xdr:cNvPr>
        <xdr:cNvSpPr/>
      </xdr:nvSpPr>
      <xdr:spPr>
        <a:xfrm>
          <a:off x="1778000" y="6153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125004</xdr:rowOff>
    </xdr:from>
    <xdr:to>
      <xdr:col>6</xdr:col>
      <xdr:colOff>38100</xdr:colOff>
      <xdr:row>37</xdr:row>
      <xdr:rowOff>55154</xdr:rowOff>
    </xdr:to>
    <xdr:sp macro="" textlink="">
      <xdr:nvSpPr>
        <xdr:cNvPr id="68" name="フローチャート: 判断 67">
          <a:extLst>
            <a:ext uri="{FF2B5EF4-FFF2-40B4-BE49-F238E27FC236}">
              <a16:creationId xmlns:a16="http://schemas.microsoft.com/office/drawing/2014/main" id="{5BCE6F26-5915-469A-8D3D-EE9EBE1E8A27}"/>
            </a:ext>
          </a:extLst>
        </xdr:cNvPr>
        <xdr:cNvSpPr/>
      </xdr:nvSpPr>
      <xdr:spPr>
        <a:xfrm>
          <a:off x="984250" y="60749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CA7AF36-C296-4AA1-B20F-13C6CDDC2BFE}"/>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CBD0C99-E58A-44E7-AC79-2B08FC4365EA}"/>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76AE182C-47D5-4E4F-8536-6E15C1D75626}"/>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FA4602E5-5ACF-42F2-842C-6C75ECC0FE9B}"/>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C184499-A760-4BF3-A085-E23C502B8498}"/>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123372</xdr:rowOff>
    </xdr:from>
    <xdr:to>
      <xdr:col>24</xdr:col>
      <xdr:colOff>114300</xdr:colOff>
      <xdr:row>38</xdr:row>
      <xdr:rowOff>53522</xdr:rowOff>
    </xdr:to>
    <xdr:sp macro="" textlink="">
      <xdr:nvSpPr>
        <xdr:cNvPr id="74" name="楕円 73">
          <a:extLst>
            <a:ext uri="{FF2B5EF4-FFF2-40B4-BE49-F238E27FC236}">
              <a16:creationId xmlns:a16="http://schemas.microsoft.com/office/drawing/2014/main" id="{B98D12A8-854C-426A-AD08-5CE22E73DC9A}"/>
            </a:ext>
          </a:extLst>
        </xdr:cNvPr>
        <xdr:cNvSpPr/>
      </xdr:nvSpPr>
      <xdr:spPr>
        <a:xfrm>
          <a:off x="4127500" y="623842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101799</xdr:rowOff>
    </xdr:from>
    <xdr:ext cx="405111" cy="259045"/>
    <xdr:sp macro="" textlink="">
      <xdr:nvSpPr>
        <xdr:cNvPr id="75" name="【図書館】&#10;有形固定資産減価償却率該当値テキスト">
          <a:extLst>
            <a:ext uri="{FF2B5EF4-FFF2-40B4-BE49-F238E27FC236}">
              <a16:creationId xmlns:a16="http://schemas.microsoft.com/office/drawing/2014/main" id="{FAA811D0-F8B1-45C5-96B7-BFEC4B123A08}"/>
            </a:ext>
          </a:extLst>
        </xdr:cNvPr>
        <xdr:cNvSpPr txBox="1"/>
      </xdr:nvSpPr>
      <xdr:spPr>
        <a:xfrm>
          <a:off x="4216400" y="6216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79284</xdr:rowOff>
    </xdr:from>
    <xdr:to>
      <xdr:col>20</xdr:col>
      <xdr:colOff>38100</xdr:colOff>
      <xdr:row>38</xdr:row>
      <xdr:rowOff>9434</xdr:rowOff>
    </xdr:to>
    <xdr:sp macro="" textlink="">
      <xdr:nvSpPr>
        <xdr:cNvPr id="76" name="楕円 75">
          <a:extLst>
            <a:ext uri="{FF2B5EF4-FFF2-40B4-BE49-F238E27FC236}">
              <a16:creationId xmlns:a16="http://schemas.microsoft.com/office/drawing/2014/main" id="{BE630E42-8632-48E1-9FBC-5DEDEF1775F9}"/>
            </a:ext>
          </a:extLst>
        </xdr:cNvPr>
        <xdr:cNvSpPr/>
      </xdr:nvSpPr>
      <xdr:spPr>
        <a:xfrm>
          <a:off x="3384550" y="61943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130084</xdr:rowOff>
    </xdr:from>
    <xdr:to>
      <xdr:col>24</xdr:col>
      <xdr:colOff>63500</xdr:colOff>
      <xdr:row>38</xdr:row>
      <xdr:rowOff>2722</xdr:rowOff>
    </xdr:to>
    <xdr:cxnSp macro="">
      <xdr:nvCxnSpPr>
        <xdr:cNvPr id="77" name="直線コネクタ 76">
          <a:extLst>
            <a:ext uri="{FF2B5EF4-FFF2-40B4-BE49-F238E27FC236}">
              <a16:creationId xmlns:a16="http://schemas.microsoft.com/office/drawing/2014/main" id="{5C37045D-3FD2-4D4B-B2FB-C727E2D0A6EE}"/>
            </a:ext>
          </a:extLst>
        </xdr:cNvPr>
        <xdr:cNvCxnSpPr/>
      </xdr:nvCxnSpPr>
      <xdr:spPr>
        <a:xfrm>
          <a:off x="3429000" y="6245134"/>
          <a:ext cx="749300" cy="3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33564</xdr:rowOff>
    </xdr:from>
    <xdr:to>
      <xdr:col>15</xdr:col>
      <xdr:colOff>101600</xdr:colOff>
      <xdr:row>37</xdr:row>
      <xdr:rowOff>135164</xdr:rowOff>
    </xdr:to>
    <xdr:sp macro="" textlink="">
      <xdr:nvSpPr>
        <xdr:cNvPr id="78" name="楕円 77">
          <a:extLst>
            <a:ext uri="{FF2B5EF4-FFF2-40B4-BE49-F238E27FC236}">
              <a16:creationId xmlns:a16="http://schemas.microsoft.com/office/drawing/2014/main" id="{FED42E11-8425-4C31-9126-EC788DFAA33C}"/>
            </a:ext>
          </a:extLst>
        </xdr:cNvPr>
        <xdr:cNvSpPr/>
      </xdr:nvSpPr>
      <xdr:spPr>
        <a:xfrm>
          <a:off x="2571750" y="6148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84364</xdr:rowOff>
    </xdr:from>
    <xdr:to>
      <xdr:col>19</xdr:col>
      <xdr:colOff>177800</xdr:colOff>
      <xdr:row>37</xdr:row>
      <xdr:rowOff>130084</xdr:rowOff>
    </xdr:to>
    <xdr:cxnSp macro="">
      <xdr:nvCxnSpPr>
        <xdr:cNvPr id="79" name="直線コネクタ 78">
          <a:extLst>
            <a:ext uri="{FF2B5EF4-FFF2-40B4-BE49-F238E27FC236}">
              <a16:creationId xmlns:a16="http://schemas.microsoft.com/office/drawing/2014/main" id="{6F6E5BA7-FAB3-4B45-B94B-4BCEF14885CD}"/>
            </a:ext>
          </a:extLst>
        </xdr:cNvPr>
        <xdr:cNvCxnSpPr/>
      </xdr:nvCxnSpPr>
      <xdr:spPr>
        <a:xfrm>
          <a:off x="2622550" y="6199414"/>
          <a:ext cx="80645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9072</xdr:rowOff>
    </xdr:from>
    <xdr:to>
      <xdr:col>10</xdr:col>
      <xdr:colOff>165100</xdr:colOff>
      <xdr:row>38</xdr:row>
      <xdr:rowOff>110672</xdr:rowOff>
    </xdr:to>
    <xdr:sp macro="" textlink="">
      <xdr:nvSpPr>
        <xdr:cNvPr id="80" name="楕円 79">
          <a:extLst>
            <a:ext uri="{FF2B5EF4-FFF2-40B4-BE49-F238E27FC236}">
              <a16:creationId xmlns:a16="http://schemas.microsoft.com/office/drawing/2014/main" id="{98FF9202-2353-44AC-99D9-A00DDF47341E}"/>
            </a:ext>
          </a:extLst>
        </xdr:cNvPr>
        <xdr:cNvSpPr/>
      </xdr:nvSpPr>
      <xdr:spPr>
        <a:xfrm>
          <a:off x="1778000" y="628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84364</xdr:rowOff>
    </xdr:from>
    <xdr:to>
      <xdr:col>15</xdr:col>
      <xdr:colOff>50800</xdr:colOff>
      <xdr:row>38</xdr:row>
      <xdr:rowOff>59872</xdr:rowOff>
    </xdr:to>
    <xdr:cxnSp macro="">
      <xdr:nvCxnSpPr>
        <xdr:cNvPr id="81" name="直線コネクタ 80">
          <a:extLst>
            <a:ext uri="{FF2B5EF4-FFF2-40B4-BE49-F238E27FC236}">
              <a16:creationId xmlns:a16="http://schemas.microsoft.com/office/drawing/2014/main" id="{83241384-CFB8-429F-A4C1-BD24D201DC25}"/>
            </a:ext>
          </a:extLst>
        </xdr:cNvPr>
        <xdr:cNvCxnSpPr/>
      </xdr:nvCxnSpPr>
      <xdr:spPr>
        <a:xfrm flipV="1">
          <a:off x="1828800" y="6199414"/>
          <a:ext cx="793750" cy="140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147864</xdr:rowOff>
    </xdr:from>
    <xdr:to>
      <xdr:col>6</xdr:col>
      <xdr:colOff>38100</xdr:colOff>
      <xdr:row>38</xdr:row>
      <xdr:rowOff>78014</xdr:rowOff>
    </xdr:to>
    <xdr:sp macro="" textlink="">
      <xdr:nvSpPr>
        <xdr:cNvPr id="82" name="楕円 81">
          <a:extLst>
            <a:ext uri="{FF2B5EF4-FFF2-40B4-BE49-F238E27FC236}">
              <a16:creationId xmlns:a16="http://schemas.microsoft.com/office/drawing/2014/main" id="{04FC1623-4978-4BCF-A7C8-CC0CF31782CA}"/>
            </a:ext>
          </a:extLst>
        </xdr:cNvPr>
        <xdr:cNvSpPr/>
      </xdr:nvSpPr>
      <xdr:spPr>
        <a:xfrm>
          <a:off x="984250" y="626291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27215</xdr:rowOff>
    </xdr:from>
    <xdr:to>
      <xdr:col>10</xdr:col>
      <xdr:colOff>114300</xdr:colOff>
      <xdr:row>38</xdr:row>
      <xdr:rowOff>59872</xdr:rowOff>
    </xdr:to>
    <xdr:cxnSp macro="">
      <xdr:nvCxnSpPr>
        <xdr:cNvPr id="83" name="直線コネクタ 82">
          <a:extLst>
            <a:ext uri="{FF2B5EF4-FFF2-40B4-BE49-F238E27FC236}">
              <a16:creationId xmlns:a16="http://schemas.microsoft.com/office/drawing/2014/main" id="{097CF150-3B66-42FD-8167-AB814C384668}"/>
            </a:ext>
          </a:extLst>
        </xdr:cNvPr>
        <xdr:cNvCxnSpPr/>
      </xdr:nvCxnSpPr>
      <xdr:spPr>
        <a:xfrm>
          <a:off x="1028700" y="6307365"/>
          <a:ext cx="8001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2353660A-52B2-46D0-B00C-58F270F3CEAF}"/>
            </a:ext>
          </a:extLst>
        </xdr:cNvPr>
        <xdr:cNvSpPr txBox="1"/>
      </xdr:nvSpPr>
      <xdr:spPr>
        <a:xfrm>
          <a:off x="3239144" y="59595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158949</xdr:rowOff>
    </xdr:from>
    <xdr:ext cx="405111" cy="259045"/>
    <xdr:sp macro="" textlink="">
      <xdr:nvSpPr>
        <xdr:cNvPr id="85" name="n_2aveValue【図書館】&#10;有形固定資産減価償却率">
          <a:extLst>
            <a:ext uri="{FF2B5EF4-FFF2-40B4-BE49-F238E27FC236}">
              <a16:creationId xmlns:a16="http://schemas.microsoft.com/office/drawing/2014/main" id="{CD42687B-BFC2-4473-AF53-B4F25696D96B}"/>
            </a:ext>
          </a:extLst>
        </xdr:cNvPr>
        <xdr:cNvSpPr txBox="1"/>
      </xdr:nvSpPr>
      <xdr:spPr>
        <a:xfrm>
          <a:off x="2439044" y="62739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DF354456-ABF0-4975-BD4A-22E77E36C2A3}"/>
            </a:ext>
          </a:extLst>
        </xdr:cNvPr>
        <xdr:cNvSpPr txBox="1"/>
      </xdr:nvSpPr>
      <xdr:spPr>
        <a:xfrm>
          <a:off x="1645294" y="5941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71681</xdr:rowOff>
    </xdr:from>
    <xdr:ext cx="405111" cy="259045"/>
    <xdr:sp macro="" textlink="">
      <xdr:nvSpPr>
        <xdr:cNvPr id="87" name="n_4aveValue【図書館】&#10;有形固定資産減価償却率">
          <a:extLst>
            <a:ext uri="{FF2B5EF4-FFF2-40B4-BE49-F238E27FC236}">
              <a16:creationId xmlns:a16="http://schemas.microsoft.com/office/drawing/2014/main" id="{6DD0F2FF-EDA8-41CD-A675-F1F30C7CB271}"/>
            </a:ext>
          </a:extLst>
        </xdr:cNvPr>
        <xdr:cNvSpPr txBox="1"/>
      </xdr:nvSpPr>
      <xdr:spPr>
        <a:xfrm>
          <a:off x="851544" y="58565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561</xdr:rowOff>
    </xdr:from>
    <xdr:ext cx="405111" cy="259045"/>
    <xdr:sp macro="" textlink="">
      <xdr:nvSpPr>
        <xdr:cNvPr id="88" name="n_1mainValue【図書館】&#10;有形固定資産減価償却率">
          <a:extLst>
            <a:ext uri="{FF2B5EF4-FFF2-40B4-BE49-F238E27FC236}">
              <a16:creationId xmlns:a16="http://schemas.microsoft.com/office/drawing/2014/main" id="{4E56889A-1230-464D-8F5B-BF9C22FE2F65}"/>
            </a:ext>
          </a:extLst>
        </xdr:cNvPr>
        <xdr:cNvSpPr txBox="1"/>
      </xdr:nvSpPr>
      <xdr:spPr>
        <a:xfrm>
          <a:off x="3239144" y="6280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151691</xdr:rowOff>
    </xdr:from>
    <xdr:ext cx="405111" cy="259045"/>
    <xdr:sp macro="" textlink="">
      <xdr:nvSpPr>
        <xdr:cNvPr id="89" name="n_2mainValue【図書館】&#10;有形固定資産減価償却率">
          <a:extLst>
            <a:ext uri="{FF2B5EF4-FFF2-40B4-BE49-F238E27FC236}">
              <a16:creationId xmlns:a16="http://schemas.microsoft.com/office/drawing/2014/main" id="{8F8CF1BD-06CE-4F41-8AD8-0DAED7CD6D0E}"/>
            </a:ext>
          </a:extLst>
        </xdr:cNvPr>
        <xdr:cNvSpPr txBox="1"/>
      </xdr:nvSpPr>
      <xdr:spPr>
        <a:xfrm>
          <a:off x="2439044" y="5936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101799</xdr:rowOff>
    </xdr:from>
    <xdr:ext cx="405111" cy="259045"/>
    <xdr:sp macro="" textlink="">
      <xdr:nvSpPr>
        <xdr:cNvPr id="90" name="n_3mainValue【図書館】&#10;有形固定資産減価償却率">
          <a:extLst>
            <a:ext uri="{FF2B5EF4-FFF2-40B4-BE49-F238E27FC236}">
              <a16:creationId xmlns:a16="http://schemas.microsoft.com/office/drawing/2014/main" id="{AA1A7ED4-1E89-4188-914B-C3E0E233CE55}"/>
            </a:ext>
          </a:extLst>
        </xdr:cNvPr>
        <xdr:cNvSpPr txBox="1"/>
      </xdr:nvSpPr>
      <xdr:spPr>
        <a:xfrm>
          <a:off x="1645294" y="6381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69142</xdr:rowOff>
    </xdr:from>
    <xdr:ext cx="405111" cy="259045"/>
    <xdr:sp macro="" textlink="">
      <xdr:nvSpPr>
        <xdr:cNvPr id="91" name="n_4mainValue【図書館】&#10;有形固定資産減価償却率">
          <a:extLst>
            <a:ext uri="{FF2B5EF4-FFF2-40B4-BE49-F238E27FC236}">
              <a16:creationId xmlns:a16="http://schemas.microsoft.com/office/drawing/2014/main" id="{1B102541-0AFE-4067-BEEB-640EE413EBEA}"/>
            </a:ext>
          </a:extLst>
        </xdr:cNvPr>
        <xdr:cNvSpPr txBox="1"/>
      </xdr:nvSpPr>
      <xdr:spPr>
        <a:xfrm>
          <a:off x="851544" y="6349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98B51249-CB1D-4F10-A1B8-95E82099FD4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9D867BC-F263-45D6-A657-548B6E55847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CF55E27-4D94-4F2F-894A-F02C1FDDB3D5}"/>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DCE7A70-DBE2-4D92-A5A8-0F3DD8915EDD}"/>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631AF177-2448-4FD6-8EA5-EFAEAD3E81C5}"/>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DAB2176A-8C69-4895-818B-FBF02D71A55D}"/>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9803FCF-12D0-42F6-870D-8BA68B43DB93}"/>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12CD996F-6259-48CF-9AA8-25405AC9D441}"/>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77299545-37DD-4EAA-983A-C220A431DDE5}"/>
            </a:ext>
          </a:extLst>
        </xdr:cNvPr>
        <xdr:cNvSpPr txBox="1"/>
      </xdr:nvSpPr>
      <xdr:spPr>
        <a:xfrm>
          <a:off x="591820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D8A9F642-B8C8-4161-996B-67F00275930C}"/>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ED8F399-9AAF-4843-A4B4-8393BF020337}"/>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A4692393-649F-4ADE-B902-C83D73606E3F}"/>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EC2CE81-1C65-4033-AB27-8DD81A5A466E}"/>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1C67DA3E-5907-4E01-A1A9-2464A3B5BF93}"/>
            </a:ext>
          </a:extLst>
        </xdr:cNvPr>
        <xdr:cNvSpPr txBox="1"/>
      </xdr:nvSpPr>
      <xdr:spPr>
        <a:xfrm>
          <a:off x="552722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7470ABEB-1591-4294-99DD-5ED9116C1659}"/>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C05CDCF2-79AC-45A5-BD0C-1D29BFD67345}"/>
            </a:ext>
          </a:extLst>
        </xdr:cNvPr>
        <xdr:cNvSpPr txBox="1"/>
      </xdr:nvSpPr>
      <xdr:spPr>
        <a:xfrm>
          <a:off x="552722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CFD44723-40A1-44DA-B9C5-24CE6354DA74}"/>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157BFF1F-704F-4C3C-94FC-60560707A00F}"/>
            </a:ext>
          </a:extLst>
        </xdr:cNvPr>
        <xdr:cNvSpPr txBox="1"/>
      </xdr:nvSpPr>
      <xdr:spPr>
        <a:xfrm>
          <a:off x="552722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EED51C5-AE7E-4E91-8F9C-C37C0FB484A7}"/>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406A170-F145-4232-B9E3-E7A9F3981C7D}"/>
            </a:ext>
          </a:extLst>
        </xdr:cNvPr>
        <xdr:cNvSpPr txBox="1"/>
      </xdr:nvSpPr>
      <xdr:spPr>
        <a:xfrm>
          <a:off x="552722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9CCE711-3483-4E0F-A80A-85E5F4B7C3A5}"/>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282EBD22-153F-444C-B84A-048999D78890}"/>
            </a:ext>
          </a:extLst>
        </xdr:cNvPr>
        <xdr:cNvSpPr txBox="1"/>
      </xdr:nvSpPr>
      <xdr:spPr>
        <a:xfrm>
          <a:off x="552722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830BC4D-51CB-4EFF-B4F9-18AA9240DFED}"/>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AF46E87A-F225-418A-B41A-487A75174BA3}"/>
            </a:ext>
          </a:extLst>
        </xdr:cNvPr>
        <xdr:cNvCxnSpPr/>
      </xdr:nvCxnSpPr>
      <xdr:spPr>
        <a:xfrm flipV="1">
          <a:off x="9429115" y="55626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F5AC139B-5704-4A09-820B-8253931617F4}"/>
            </a:ext>
          </a:extLst>
        </xdr:cNvPr>
        <xdr:cNvSpPr txBox="1"/>
      </xdr:nvSpPr>
      <xdr:spPr>
        <a:xfrm>
          <a:off x="9467850" y="687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D0269242-6AEA-44E4-8941-1CF858BE94E8}"/>
            </a:ext>
          </a:extLst>
        </xdr:cNvPr>
        <xdr:cNvCxnSpPr/>
      </xdr:nvCxnSpPr>
      <xdr:spPr>
        <a:xfrm>
          <a:off x="9359900" y="68707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033155CC-5498-4C13-A6D2-023367F390AB}"/>
            </a:ext>
          </a:extLst>
        </xdr:cNvPr>
        <xdr:cNvSpPr txBox="1"/>
      </xdr:nvSpPr>
      <xdr:spPr>
        <a:xfrm>
          <a:off x="9467850" y="534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13E55C9A-D777-4762-A96F-B83192ADBFCB}"/>
            </a:ext>
          </a:extLst>
        </xdr:cNvPr>
        <xdr:cNvCxnSpPr/>
      </xdr:nvCxnSpPr>
      <xdr:spPr>
        <a:xfrm>
          <a:off x="9359900" y="55626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48277</xdr:rowOff>
    </xdr:from>
    <xdr:ext cx="469744" cy="259045"/>
    <xdr:sp macro="" textlink="">
      <xdr:nvSpPr>
        <xdr:cNvPr id="120" name="【図書館】&#10;一人当たり面積平均値テキスト">
          <a:extLst>
            <a:ext uri="{FF2B5EF4-FFF2-40B4-BE49-F238E27FC236}">
              <a16:creationId xmlns:a16="http://schemas.microsoft.com/office/drawing/2014/main" id="{F2886E0D-28B6-4C19-B2AA-64838D7E7147}"/>
            </a:ext>
          </a:extLst>
        </xdr:cNvPr>
        <xdr:cNvSpPr txBox="1"/>
      </xdr:nvSpPr>
      <xdr:spPr>
        <a:xfrm>
          <a:off x="9467850" y="61633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2B0D6C9D-8D6B-4141-924D-200442571512}"/>
            </a:ext>
          </a:extLst>
        </xdr:cNvPr>
        <xdr:cNvSpPr/>
      </xdr:nvSpPr>
      <xdr:spPr>
        <a:xfrm>
          <a:off x="9398000" y="63055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E55C7A8B-973C-4904-A9FF-AA2C971C6382}"/>
            </a:ext>
          </a:extLst>
        </xdr:cNvPr>
        <xdr:cNvSpPr/>
      </xdr:nvSpPr>
      <xdr:spPr>
        <a:xfrm>
          <a:off x="8636000" y="6305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5CD938D5-92B3-4F05-87D8-F77DFF9C6AB6}"/>
            </a:ext>
          </a:extLst>
        </xdr:cNvPr>
        <xdr:cNvSpPr/>
      </xdr:nvSpPr>
      <xdr:spPr>
        <a:xfrm>
          <a:off x="7842250" y="63309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99F4959D-CABA-4662-B991-ADD935B78A83}"/>
            </a:ext>
          </a:extLst>
        </xdr:cNvPr>
        <xdr:cNvSpPr/>
      </xdr:nvSpPr>
      <xdr:spPr>
        <a:xfrm>
          <a:off x="7029450" y="6343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101600</xdr:rowOff>
    </xdr:from>
    <xdr:to>
      <xdr:col>36</xdr:col>
      <xdr:colOff>165100</xdr:colOff>
      <xdr:row>39</xdr:row>
      <xdr:rowOff>31750</xdr:rowOff>
    </xdr:to>
    <xdr:sp macro="" textlink="">
      <xdr:nvSpPr>
        <xdr:cNvPr id="125" name="フローチャート: 判断 124">
          <a:extLst>
            <a:ext uri="{FF2B5EF4-FFF2-40B4-BE49-F238E27FC236}">
              <a16:creationId xmlns:a16="http://schemas.microsoft.com/office/drawing/2014/main" id="{DA5A645B-FD6C-45CD-94A5-FB660FFD3CA2}"/>
            </a:ext>
          </a:extLst>
        </xdr:cNvPr>
        <xdr:cNvSpPr/>
      </xdr:nvSpPr>
      <xdr:spPr>
        <a:xfrm>
          <a:off x="6235700" y="63817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921EC05-223B-4C37-9C8E-2E1A1C9D5BEE}"/>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2FD6EB4-0CA4-4400-96A4-AB9A1CD7EB99}"/>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C517836-971B-44DF-8651-BE9D95B890E0}"/>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11D5A89-F3A5-4253-9D96-5637E1B6378D}"/>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99F55349-1F5C-4A21-A6C7-970BA3C9D200}"/>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69850</xdr:rowOff>
    </xdr:from>
    <xdr:to>
      <xdr:col>55</xdr:col>
      <xdr:colOff>50800</xdr:colOff>
      <xdr:row>40</xdr:row>
      <xdr:rowOff>0</xdr:rowOff>
    </xdr:to>
    <xdr:sp macro="" textlink="">
      <xdr:nvSpPr>
        <xdr:cNvPr id="131" name="楕円 130">
          <a:extLst>
            <a:ext uri="{FF2B5EF4-FFF2-40B4-BE49-F238E27FC236}">
              <a16:creationId xmlns:a16="http://schemas.microsoft.com/office/drawing/2014/main" id="{EAB20C69-0721-4845-88C9-0103890D196D}"/>
            </a:ext>
          </a:extLst>
        </xdr:cNvPr>
        <xdr:cNvSpPr/>
      </xdr:nvSpPr>
      <xdr:spPr>
        <a:xfrm>
          <a:off x="9398000" y="65151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48277</xdr:rowOff>
    </xdr:from>
    <xdr:ext cx="469744" cy="259045"/>
    <xdr:sp macro="" textlink="">
      <xdr:nvSpPr>
        <xdr:cNvPr id="132" name="【図書館】&#10;一人当たり面積該当値テキスト">
          <a:extLst>
            <a:ext uri="{FF2B5EF4-FFF2-40B4-BE49-F238E27FC236}">
              <a16:creationId xmlns:a16="http://schemas.microsoft.com/office/drawing/2014/main" id="{BE56EC18-0448-40BA-8993-70AE8DE59FEB}"/>
            </a:ext>
          </a:extLst>
        </xdr:cNvPr>
        <xdr:cNvSpPr txBox="1"/>
      </xdr:nvSpPr>
      <xdr:spPr>
        <a:xfrm>
          <a:off x="9467850" y="6493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69850</xdr:rowOff>
    </xdr:from>
    <xdr:to>
      <xdr:col>50</xdr:col>
      <xdr:colOff>165100</xdr:colOff>
      <xdr:row>40</xdr:row>
      <xdr:rowOff>0</xdr:rowOff>
    </xdr:to>
    <xdr:sp macro="" textlink="">
      <xdr:nvSpPr>
        <xdr:cNvPr id="133" name="楕円 132">
          <a:extLst>
            <a:ext uri="{FF2B5EF4-FFF2-40B4-BE49-F238E27FC236}">
              <a16:creationId xmlns:a16="http://schemas.microsoft.com/office/drawing/2014/main" id="{FE9F07EF-174B-4A95-93C1-D2F47FB96772}"/>
            </a:ext>
          </a:extLst>
        </xdr:cNvPr>
        <xdr:cNvSpPr/>
      </xdr:nvSpPr>
      <xdr:spPr>
        <a:xfrm>
          <a:off x="8636000" y="65151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120650</xdr:rowOff>
    </xdr:from>
    <xdr:to>
      <xdr:col>55</xdr:col>
      <xdr:colOff>0</xdr:colOff>
      <xdr:row>39</xdr:row>
      <xdr:rowOff>120650</xdr:rowOff>
    </xdr:to>
    <xdr:cxnSp macro="">
      <xdr:nvCxnSpPr>
        <xdr:cNvPr id="134" name="直線コネクタ 133">
          <a:extLst>
            <a:ext uri="{FF2B5EF4-FFF2-40B4-BE49-F238E27FC236}">
              <a16:creationId xmlns:a16="http://schemas.microsoft.com/office/drawing/2014/main" id="{7A49B020-49E3-4715-B6E3-F829412EB948}"/>
            </a:ext>
          </a:extLst>
        </xdr:cNvPr>
        <xdr:cNvCxnSpPr/>
      </xdr:nvCxnSpPr>
      <xdr:spPr>
        <a:xfrm>
          <a:off x="8686800" y="6565900"/>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82550</xdr:rowOff>
    </xdr:from>
    <xdr:to>
      <xdr:col>46</xdr:col>
      <xdr:colOff>38100</xdr:colOff>
      <xdr:row>40</xdr:row>
      <xdr:rowOff>12700</xdr:rowOff>
    </xdr:to>
    <xdr:sp macro="" textlink="">
      <xdr:nvSpPr>
        <xdr:cNvPr id="135" name="楕円 134">
          <a:extLst>
            <a:ext uri="{FF2B5EF4-FFF2-40B4-BE49-F238E27FC236}">
              <a16:creationId xmlns:a16="http://schemas.microsoft.com/office/drawing/2014/main" id="{806338C5-8B6B-4806-994F-A802CB3921A6}"/>
            </a:ext>
          </a:extLst>
        </xdr:cNvPr>
        <xdr:cNvSpPr/>
      </xdr:nvSpPr>
      <xdr:spPr>
        <a:xfrm>
          <a:off x="7842250" y="65278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120650</xdr:rowOff>
    </xdr:from>
    <xdr:to>
      <xdr:col>50</xdr:col>
      <xdr:colOff>114300</xdr:colOff>
      <xdr:row>39</xdr:row>
      <xdr:rowOff>133350</xdr:rowOff>
    </xdr:to>
    <xdr:cxnSp macro="">
      <xdr:nvCxnSpPr>
        <xdr:cNvPr id="136" name="直線コネクタ 135">
          <a:extLst>
            <a:ext uri="{FF2B5EF4-FFF2-40B4-BE49-F238E27FC236}">
              <a16:creationId xmlns:a16="http://schemas.microsoft.com/office/drawing/2014/main" id="{6FAAA250-6887-4CAD-9D5D-6F11EE66CF66}"/>
            </a:ext>
          </a:extLst>
        </xdr:cNvPr>
        <xdr:cNvCxnSpPr/>
      </xdr:nvCxnSpPr>
      <xdr:spPr>
        <a:xfrm flipV="1">
          <a:off x="7886700" y="6565900"/>
          <a:ext cx="8001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31750</xdr:rowOff>
    </xdr:from>
    <xdr:to>
      <xdr:col>41</xdr:col>
      <xdr:colOff>101600</xdr:colOff>
      <xdr:row>39</xdr:row>
      <xdr:rowOff>133350</xdr:rowOff>
    </xdr:to>
    <xdr:sp macro="" textlink="">
      <xdr:nvSpPr>
        <xdr:cNvPr id="137" name="楕円 136">
          <a:extLst>
            <a:ext uri="{FF2B5EF4-FFF2-40B4-BE49-F238E27FC236}">
              <a16:creationId xmlns:a16="http://schemas.microsoft.com/office/drawing/2014/main" id="{26983A10-B90A-4B61-BF1A-FBBA789B7DD8}"/>
            </a:ext>
          </a:extLst>
        </xdr:cNvPr>
        <xdr:cNvSpPr/>
      </xdr:nvSpPr>
      <xdr:spPr>
        <a:xfrm>
          <a:off x="702945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82550</xdr:rowOff>
    </xdr:from>
    <xdr:to>
      <xdr:col>45</xdr:col>
      <xdr:colOff>177800</xdr:colOff>
      <xdr:row>39</xdr:row>
      <xdr:rowOff>133350</xdr:rowOff>
    </xdr:to>
    <xdr:cxnSp macro="">
      <xdr:nvCxnSpPr>
        <xdr:cNvPr id="138" name="直線コネクタ 137">
          <a:extLst>
            <a:ext uri="{FF2B5EF4-FFF2-40B4-BE49-F238E27FC236}">
              <a16:creationId xmlns:a16="http://schemas.microsoft.com/office/drawing/2014/main" id="{335D2803-AFB8-4388-B967-AE67AC802844}"/>
            </a:ext>
          </a:extLst>
        </xdr:cNvPr>
        <xdr:cNvCxnSpPr/>
      </xdr:nvCxnSpPr>
      <xdr:spPr>
        <a:xfrm>
          <a:off x="7080250" y="6527800"/>
          <a:ext cx="80645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31750</xdr:rowOff>
    </xdr:from>
    <xdr:to>
      <xdr:col>36</xdr:col>
      <xdr:colOff>165100</xdr:colOff>
      <xdr:row>39</xdr:row>
      <xdr:rowOff>133350</xdr:rowOff>
    </xdr:to>
    <xdr:sp macro="" textlink="">
      <xdr:nvSpPr>
        <xdr:cNvPr id="139" name="楕円 138">
          <a:extLst>
            <a:ext uri="{FF2B5EF4-FFF2-40B4-BE49-F238E27FC236}">
              <a16:creationId xmlns:a16="http://schemas.microsoft.com/office/drawing/2014/main" id="{8BB8EFFF-B572-4A61-B489-C8B877317E9E}"/>
            </a:ext>
          </a:extLst>
        </xdr:cNvPr>
        <xdr:cNvSpPr/>
      </xdr:nvSpPr>
      <xdr:spPr>
        <a:xfrm>
          <a:off x="6235700" y="6477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82550</xdr:rowOff>
    </xdr:from>
    <xdr:to>
      <xdr:col>41</xdr:col>
      <xdr:colOff>50800</xdr:colOff>
      <xdr:row>39</xdr:row>
      <xdr:rowOff>82550</xdr:rowOff>
    </xdr:to>
    <xdr:cxnSp macro="">
      <xdr:nvCxnSpPr>
        <xdr:cNvPr id="140" name="直線コネクタ 139">
          <a:extLst>
            <a:ext uri="{FF2B5EF4-FFF2-40B4-BE49-F238E27FC236}">
              <a16:creationId xmlns:a16="http://schemas.microsoft.com/office/drawing/2014/main" id="{8F70B2A7-58DF-4344-A78D-55CBDEAE8E19}"/>
            </a:ext>
          </a:extLst>
        </xdr:cNvPr>
        <xdr:cNvCxnSpPr/>
      </xdr:nvCxnSpPr>
      <xdr:spPr>
        <a:xfrm>
          <a:off x="6286500" y="652780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143527</xdr:rowOff>
    </xdr:from>
    <xdr:ext cx="469744" cy="259045"/>
    <xdr:sp macro="" textlink="">
      <xdr:nvSpPr>
        <xdr:cNvPr id="141" name="n_1aveValue【図書館】&#10;一人当たり面積">
          <a:extLst>
            <a:ext uri="{FF2B5EF4-FFF2-40B4-BE49-F238E27FC236}">
              <a16:creationId xmlns:a16="http://schemas.microsoft.com/office/drawing/2014/main" id="{AD246F3D-F9F6-4826-B1DD-8D0D5FD9084F}"/>
            </a:ext>
          </a:extLst>
        </xdr:cNvPr>
        <xdr:cNvSpPr txBox="1"/>
      </xdr:nvSpPr>
      <xdr:spPr>
        <a:xfrm>
          <a:off x="8458277" y="6093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168927</xdr:rowOff>
    </xdr:from>
    <xdr:ext cx="469744" cy="259045"/>
    <xdr:sp macro="" textlink="">
      <xdr:nvSpPr>
        <xdr:cNvPr id="142" name="n_2aveValue【図書館】&#10;一人当たり面積">
          <a:extLst>
            <a:ext uri="{FF2B5EF4-FFF2-40B4-BE49-F238E27FC236}">
              <a16:creationId xmlns:a16="http://schemas.microsoft.com/office/drawing/2014/main" id="{B3DF2C03-836A-49A5-997A-035B4888059C}"/>
            </a:ext>
          </a:extLst>
        </xdr:cNvPr>
        <xdr:cNvSpPr txBox="1"/>
      </xdr:nvSpPr>
      <xdr:spPr>
        <a:xfrm>
          <a:off x="7677227" y="611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10177</xdr:rowOff>
    </xdr:from>
    <xdr:ext cx="469744" cy="259045"/>
    <xdr:sp macro="" textlink="">
      <xdr:nvSpPr>
        <xdr:cNvPr id="143" name="n_3aveValue【図書館】&#10;一人当たり面積">
          <a:extLst>
            <a:ext uri="{FF2B5EF4-FFF2-40B4-BE49-F238E27FC236}">
              <a16:creationId xmlns:a16="http://schemas.microsoft.com/office/drawing/2014/main" id="{6AC0264E-AB41-416D-8972-59A7A61959E7}"/>
            </a:ext>
          </a:extLst>
        </xdr:cNvPr>
        <xdr:cNvSpPr txBox="1"/>
      </xdr:nvSpPr>
      <xdr:spPr>
        <a:xfrm>
          <a:off x="6864427" y="612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48277</xdr:rowOff>
    </xdr:from>
    <xdr:ext cx="469744" cy="259045"/>
    <xdr:sp macro="" textlink="">
      <xdr:nvSpPr>
        <xdr:cNvPr id="144" name="n_4aveValue【図書館】&#10;一人当たり面積">
          <a:extLst>
            <a:ext uri="{FF2B5EF4-FFF2-40B4-BE49-F238E27FC236}">
              <a16:creationId xmlns:a16="http://schemas.microsoft.com/office/drawing/2014/main" id="{941A1C9D-D845-4C9F-827C-648419D68868}"/>
            </a:ext>
          </a:extLst>
        </xdr:cNvPr>
        <xdr:cNvSpPr txBox="1"/>
      </xdr:nvSpPr>
      <xdr:spPr>
        <a:xfrm>
          <a:off x="6070677" y="61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162577</xdr:rowOff>
    </xdr:from>
    <xdr:ext cx="469744" cy="259045"/>
    <xdr:sp macro="" textlink="">
      <xdr:nvSpPr>
        <xdr:cNvPr id="145" name="n_1mainValue【図書館】&#10;一人当たり面積">
          <a:extLst>
            <a:ext uri="{FF2B5EF4-FFF2-40B4-BE49-F238E27FC236}">
              <a16:creationId xmlns:a16="http://schemas.microsoft.com/office/drawing/2014/main" id="{908E539F-F140-493C-94D2-1AFB80A4F834}"/>
            </a:ext>
          </a:extLst>
        </xdr:cNvPr>
        <xdr:cNvSpPr txBox="1"/>
      </xdr:nvSpPr>
      <xdr:spPr>
        <a:xfrm>
          <a:off x="8458277" y="6607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3827</xdr:rowOff>
    </xdr:from>
    <xdr:ext cx="469744" cy="259045"/>
    <xdr:sp macro="" textlink="">
      <xdr:nvSpPr>
        <xdr:cNvPr id="146" name="n_2mainValue【図書館】&#10;一人当たり面積">
          <a:extLst>
            <a:ext uri="{FF2B5EF4-FFF2-40B4-BE49-F238E27FC236}">
              <a16:creationId xmlns:a16="http://schemas.microsoft.com/office/drawing/2014/main" id="{26172E63-A0C1-4FBF-8848-F0B03AB0CF43}"/>
            </a:ext>
          </a:extLst>
        </xdr:cNvPr>
        <xdr:cNvSpPr txBox="1"/>
      </xdr:nvSpPr>
      <xdr:spPr>
        <a:xfrm>
          <a:off x="7677227" y="6614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124477</xdr:rowOff>
    </xdr:from>
    <xdr:ext cx="469744" cy="259045"/>
    <xdr:sp macro="" textlink="">
      <xdr:nvSpPr>
        <xdr:cNvPr id="147" name="n_3mainValue【図書館】&#10;一人当たり面積">
          <a:extLst>
            <a:ext uri="{FF2B5EF4-FFF2-40B4-BE49-F238E27FC236}">
              <a16:creationId xmlns:a16="http://schemas.microsoft.com/office/drawing/2014/main" id="{8B3BB443-F469-4834-A3A0-37E902952E96}"/>
            </a:ext>
          </a:extLst>
        </xdr:cNvPr>
        <xdr:cNvSpPr txBox="1"/>
      </xdr:nvSpPr>
      <xdr:spPr>
        <a:xfrm>
          <a:off x="686442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124477</xdr:rowOff>
    </xdr:from>
    <xdr:ext cx="469744" cy="259045"/>
    <xdr:sp macro="" textlink="">
      <xdr:nvSpPr>
        <xdr:cNvPr id="148" name="n_4mainValue【図書館】&#10;一人当たり面積">
          <a:extLst>
            <a:ext uri="{FF2B5EF4-FFF2-40B4-BE49-F238E27FC236}">
              <a16:creationId xmlns:a16="http://schemas.microsoft.com/office/drawing/2014/main" id="{A2E44862-BFCC-4E47-BA93-DD0BD8F24E7F}"/>
            </a:ext>
          </a:extLst>
        </xdr:cNvPr>
        <xdr:cNvSpPr txBox="1"/>
      </xdr:nvSpPr>
      <xdr:spPr>
        <a:xfrm>
          <a:off x="6070677" y="6569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B66BA62-6C32-4D92-9864-0275B90F5094}"/>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D115447-D9E0-4CB3-A7C9-45871D60E2B5}"/>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01A7785-895F-4849-9432-ED2A0B9D0EC3}"/>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6ACF4ECA-6B80-4FF6-9883-DFAC51BBFE8C}"/>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14C1055-1AAB-4E00-B808-23C105712BE2}"/>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D3B23027-964A-49CD-BED1-F0C2D8988776}"/>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9D389960-798F-4108-B1CF-8C3B8837CCD5}"/>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8D50751F-C2DA-4278-B7C5-4AC34958CF0D}"/>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E7E568A-2B78-4C85-9E57-8DDCB3817B5F}"/>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70CF4E8B-AE28-41CF-B53E-EAE1BD8E5996}"/>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1D2CC1CF-72D7-4062-ACA6-052CD9797168}"/>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17434BA-84DD-4232-9D7F-69B3F9959A8D}"/>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4C7EA39-16EE-47CF-AA82-3CCE3ED611B4}"/>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A4D13532-BDDA-4A3B-A5B2-D44F7CFD0E0A}"/>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5A00FE00-2FB1-4D8A-B36F-F2A9DA9AC008}"/>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66EF76DA-CD0D-4085-88B6-9391518ADAA4}"/>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C3F7B72-C601-434A-A6C4-8074754317C3}"/>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55539CA5-CA8B-4B2F-BD50-086835009A2B}"/>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D719DED9-D1F1-428F-8379-E87418C1C983}"/>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6E3FA91E-A41F-4369-A528-A87529811C04}"/>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B81E0C93-4C81-49AA-91AB-E9DAAEF914F6}"/>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D99383CB-474D-40C6-8963-7CCFC12318C7}"/>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CE99EFFA-5D2F-4C40-9C99-50272FF8FEC2}"/>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4DE387F0-F386-40E8-B3F3-19BD6709DFD2}"/>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96668A70-AE1E-4B07-BA5D-019D4A1C03F1}"/>
            </a:ext>
          </a:extLst>
        </xdr:cNvPr>
        <xdr:cNvCxnSpPr/>
      </xdr:nvCxnSpPr>
      <xdr:spPr>
        <a:xfrm flipV="1">
          <a:off x="4177665" y="9206865"/>
          <a:ext cx="0" cy="1377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91C05FF2-450C-4DB0-8E7F-C43DDB3025F6}"/>
            </a:ext>
          </a:extLst>
        </xdr:cNvPr>
        <xdr:cNvSpPr txBox="1"/>
      </xdr:nvSpPr>
      <xdr:spPr>
        <a:xfrm>
          <a:off x="4216400" y="1058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AAC8DDF8-4132-4503-BDDF-75F8132B9334}"/>
            </a:ext>
          </a:extLst>
        </xdr:cNvPr>
        <xdr:cNvCxnSpPr/>
      </xdr:nvCxnSpPr>
      <xdr:spPr>
        <a:xfrm>
          <a:off x="4108450" y="105841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AA91FFC9-2728-40B0-B801-FE668CF41A9B}"/>
            </a:ext>
          </a:extLst>
        </xdr:cNvPr>
        <xdr:cNvSpPr txBox="1"/>
      </xdr:nvSpPr>
      <xdr:spPr>
        <a:xfrm>
          <a:off x="4216400" y="8988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4BEA8FEC-A6E2-4B20-BD43-9AF82E16566B}"/>
            </a:ext>
          </a:extLst>
        </xdr:cNvPr>
        <xdr:cNvCxnSpPr/>
      </xdr:nvCxnSpPr>
      <xdr:spPr>
        <a:xfrm>
          <a:off x="4108450" y="92068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CF09146-D7F9-4B53-B84E-83CD126E8BF0}"/>
            </a:ext>
          </a:extLst>
        </xdr:cNvPr>
        <xdr:cNvSpPr txBox="1"/>
      </xdr:nvSpPr>
      <xdr:spPr>
        <a:xfrm>
          <a:off x="4216400" y="9850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932EFCBF-C2B0-494A-AE4C-5B7B6BA6C929}"/>
            </a:ext>
          </a:extLst>
        </xdr:cNvPr>
        <xdr:cNvSpPr/>
      </xdr:nvSpPr>
      <xdr:spPr>
        <a:xfrm>
          <a:off x="4127500" y="99929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E35D8656-C08B-425E-B409-16664031BF30}"/>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5423ACDB-87E1-4961-8648-AC922268066A}"/>
            </a:ext>
          </a:extLst>
        </xdr:cNvPr>
        <xdr:cNvSpPr/>
      </xdr:nvSpPr>
      <xdr:spPr>
        <a:xfrm>
          <a:off x="2571750" y="9939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19B6DF03-16C9-4484-9DEC-6861C984E043}"/>
            </a:ext>
          </a:extLst>
        </xdr:cNvPr>
        <xdr:cNvSpPr/>
      </xdr:nvSpPr>
      <xdr:spPr>
        <a:xfrm>
          <a:off x="1778000" y="9922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3" name="フローチャート: 判断 182">
          <a:extLst>
            <a:ext uri="{FF2B5EF4-FFF2-40B4-BE49-F238E27FC236}">
              <a16:creationId xmlns:a16="http://schemas.microsoft.com/office/drawing/2014/main" id="{9F1B81DB-2DE2-4D58-9469-0816CA545ED6}"/>
            </a:ext>
          </a:extLst>
        </xdr:cNvPr>
        <xdr:cNvSpPr/>
      </xdr:nvSpPr>
      <xdr:spPr>
        <a:xfrm>
          <a:off x="984250" y="99453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50B1230-DAA5-4803-BB97-D64E6171F93C}"/>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E71974E-1E8B-47A0-B069-A1CB6D59F6EF}"/>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507C0012-F104-486C-A692-8F1583F60314}"/>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1672B9DD-DD68-429A-B0E6-F4B6CB0DA265}"/>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4B64332F-69A8-498F-8C10-CECB8C218A5B}"/>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95885</xdr:rowOff>
    </xdr:from>
    <xdr:to>
      <xdr:col>24</xdr:col>
      <xdr:colOff>114300</xdr:colOff>
      <xdr:row>62</xdr:row>
      <xdr:rowOff>26035</xdr:rowOff>
    </xdr:to>
    <xdr:sp macro="" textlink="">
      <xdr:nvSpPr>
        <xdr:cNvPr id="189" name="楕円 188">
          <a:extLst>
            <a:ext uri="{FF2B5EF4-FFF2-40B4-BE49-F238E27FC236}">
              <a16:creationId xmlns:a16="http://schemas.microsoft.com/office/drawing/2014/main" id="{91E6B72E-957B-4437-96DE-293AE4C668D7}"/>
            </a:ext>
          </a:extLst>
        </xdr:cNvPr>
        <xdr:cNvSpPr/>
      </xdr:nvSpPr>
      <xdr:spPr>
        <a:xfrm>
          <a:off x="4127500" y="1017333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74312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A404B5C2-630D-4442-99A2-CCB9A3EFB62B}"/>
            </a:ext>
          </a:extLst>
        </xdr:cNvPr>
        <xdr:cNvSpPr txBox="1"/>
      </xdr:nvSpPr>
      <xdr:spPr>
        <a:xfrm>
          <a:off x="4216400"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73025</xdr:rowOff>
    </xdr:from>
    <xdr:to>
      <xdr:col>20</xdr:col>
      <xdr:colOff>38100</xdr:colOff>
      <xdr:row>62</xdr:row>
      <xdr:rowOff>3175</xdr:rowOff>
    </xdr:to>
    <xdr:sp macro="" textlink="">
      <xdr:nvSpPr>
        <xdr:cNvPr id="191" name="楕円 190">
          <a:extLst>
            <a:ext uri="{FF2B5EF4-FFF2-40B4-BE49-F238E27FC236}">
              <a16:creationId xmlns:a16="http://schemas.microsoft.com/office/drawing/2014/main" id="{57BF9D35-4CD2-426F-AA16-0911C0C6E2F0}"/>
            </a:ext>
          </a:extLst>
        </xdr:cNvPr>
        <xdr:cNvSpPr/>
      </xdr:nvSpPr>
      <xdr:spPr>
        <a:xfrm>
          <a:off x="3384550" y="1015047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123825</xdr:rowOff>
    </xdr:from>
    <xdr:to>
      <xdr:col>24</xdr:col>
      <xdr:colOff>63500</xdr:colOff>
      <xdr:row>61</xdr:row>
      <xdr:rowOff>146685</xdr:rowOff>
    </xdr:to>
    <xdr:cxnSp macro="">
      <xdr:nvCxnSpPr>
        <xdr:cNvPr id="192" name="直線コネクタ 191">
          <a:extLst>
            <a:ext uri="{FF2B5EF4-FFF2-40B4-BE49-F238E27FC236}">
              <a16:creationId xmlns:a16="http://schemas.microsoft.com/office/drawing/2014/main" id="{1AD7D311-2166-40F8-A37D-FEA651DC40A3}"/>
            </a:ext>
          </a:extLst>
        </xdr:cNvPr>
        <xdr:cNvCxnSpPr/>
      </xdr:nvCxnSpPr>
      <xdr:spPr>
        <a:xfrm>
          <a:off x="3429000" y="10201275"/>
          <a:ext cx="7493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52070</xdr:rowOff>
    </xdr:from>
    <xdr:to>
      <xdr:col>15</xdr:col>
      <xdr:colOff>101600</xdr:colOff>
      <xdr:row>61</xdr:row>
      <xdr:rowOff>153670</xdr:rowOff>
    </xdr:to>
    <xdr:sp macro="" textlink="">
      <xdr:nvSpPr>
        <xdr:cNvPr id="193" name="楕円 192">
          <a:extLst>
            <a:ext uri="{FF2B5EF4-FFF2-40B4-BE49-F238E27FC236}">
              <a16:creationId xmlns:a16="http://schemas.microsoft.com/office/drawing/2014/main" id="{523247F1-30A9-445B-9112-8B4F3855750A}"/>
            </a:ext>
          </a:extLst>
        </xdr:cNvPr>
        <xdr:cNvSpPr/>
      </xdr:nvSpPr>
      <xdr:spPr>
        <a:xfrm>
          <a:off x="2571750" y="101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102870</xdr:rowOff>
    </xdr:from>
    <xdr:to>
      <xdr:col>19</xdr:col>
      <xdr:colOff>177800</xdr:colOff>
      <xdr:row>61</xdr:row>
      <xdr:rowOff>123825</xdr:rowOff>
    </xdr:to>
    <xdr:cxnSp macro="">
      <xdr:nvCxnSpPr>
        <xdr:cNvPr id="194" name="直線コネクタ 193">
          <a:extLst>
            <a:ext uri="{FF2B5EF4-FFF2-40B4-BE49-F238E27FC236}">
              <a16:creationId xmlns:a16="http://schemas.microsoft.com/office/drawing/2014/main" id="{B8B4326B-0058-4CA3-A855-98A57ABE1248}"/>
            </a:ext>
          </a:extLst>
        </xdr:cNvPr>
        <xdr:cNvCxnSpPr/>
      </xdr:nvCxnSpPr>
      <xdr:spPr>
        <a:xfrm>
          <a:off x="2622550" y="10180320"/>
          <a:ext cx="80645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17780</xdr:rowOff>
    </xdr:from>
    <xdr:to>
      <xdr:col>10</xdr:col>
      <xdr:colOff>165100</xdr:colOff>
      <xdr:row>61</xdr:row>
      <xdr:rowOff>119380</xdr:rowOff>
    </xdr:to>
    <xdr:sp macro="" textlink="">
      <xdr:nvSpPr>
        <xdr:cNvPr id="195" name="楕円 194">
          <a:extLst>
            <a:ext uri="{FF2B5EF4-FFF2-40B4-BE49-F238E27FC236}">
              <a16:creationId xmlns:a16="http://schemas.microsoft.com/office/drawing/2014/main" id="{6A84FE6E-2857-4422-90BE-00D5A26B5F60}"/>
            </a:ext>
          </a:extLst>
        </xdr:cNvPr>
        <xdr:cNvSpPr/>
      </xdr:nvSpPr>
      <xdr:spPr>
        <a:xfrm>
          <a:off x="1778000" y="1009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68580</xdr:rowOff>
    </xdr:from>
    <xdr:to>
      <xdr:col>15</xdr:col>
      <xdr:colOff>50800</xdr:colOff>
      <xdr:row>61</xdr:row>
      <xdr:rowOff>102870</xdr:rowOff>
    </xdr:to>
    <xdr:cxnSp macro="">
      <xdr:nvCxnSpPr>
        <xdr:cNvPr id="196" name="直線コネクタ 195">
          <a:extLst>
            <a:ext uri="{FF2B5EF4-FFF2-40B4-BE49-F238E27FC236}">
              <a16:creationId xmlns:a16="http://schemas.microsoft.com/office/drawing/2014/main" id="{9D906263-F3F9-4DB9-B3C3-34E9AFE8CD24}"/>
            </a:ext>
          </a:extLst>
        </xdr:cNvPr>
        <xdr:cNvCxnSpPr/>
      </xdr:nvCxnSpPr>
      <xdr:spPr>
        <a:xfrm>
          <a:off x="1828800" y="10146030"/>
          <a:ext cx="79375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17780</xdr:rowOff>
    </xdr:from>
    <xdr:to>
      <xdr:col>6</xdr:col>
      <xdr:colOff>38100</xdr:colOff>
      <xdr:row>61</xdr:row>
      <xdr:rowOff>119380</xdr:rowOff>
    </xdr:to>
    <xdr:sp macro="" textlink="">
      <xdr:nvSpPr>
        <xdr:cNvPr id="197" name="楕円 196">
          <a:extLst>
            <a:ext uri="{FF2B5EF4-FFF2-40B4-BE49-F238E27FC236}">
              <a16:creationId xmlns:a16="http://schemas.microsoft.com/office/drawing/2014/main" id="{400DD925-FE0E-4995-A395-B3B1FAF82593}"/>
            </a:ext>
          </a:extLst>
        </xdr:cNvPr>
        <xdr:cNvSpPr/>
      </xdr:nvSpPr>
      <xdr:spPr>
        <a:xfrm>
          <a:off x="984250" y="100952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68580</xdr:rowOff>
    </xdr:from>
    <xdr:to>
      <xdr:col>10</xdr:col>
      <xdr:colOff>114300</xdr:colOff>
      <xdr:row>61</xdr:row>
      <xdr:rowOff>68580</xdr:rowOff>
    </xdr:to>
    <xdr:cxnSp macro="">
      <xdr:nvCxnSpPr>
        <xdr:cNvPr id="198" name="直線コネクタ 197">
          <a:extLst>
            <a:ext uri="{FF2B5EF4-FFF2-40B4-BE49-F238E27FC236}">
              <a16:creationId xmlns:a16="http://schemas.microsoft.com/office/drawing/2014/main" id="{FB6DAC44-3E58-40E4-B9CA-F8FD8A5EFDD5}"/>
            </a:ext>
          </a:extLst>
        </xdr:cNvPr>
        <xdr:cNvCxnSpPr/>
      </xdr:nvCxnSpPr>
      <xdr:spPr>
        <a:xfrm>
          <a:off x="1028700" y="1014603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419D2221-F04B-404B-BDB1-5AFEFED76F77}"/>
            </a:ext>
          </a:extLst>
        </xdr:cNvPr>
        <xdr:cNvSpPr txBox="1"/>
      </xdr:nvSpPr>
      <xdr:spPr>
        <a:xfrm>
          <a:off x="3239144"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E299327F-31AD-4F7B-A907-0C471FB0CC9D}"/>
            </a:ext>
          </a:extLst>
        </xdr:cNvPr>
        <xdr:cNvSpPr txBox="1"/>
      </xdr:nvSpPr>
      <xdr:spPr>
        <a:xfrm>
          <a:off x="2439044" y="972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6D8F6EF5-FEB1-4E0B-B9C1-05CC61085400}"/>
            </a:ext>
          </a:extLst>
        </xdr:cNvPr>
        <xdr:cNvSpPr txBox="1"/>
      </xdr:nvSpPr>
      <xdr:spPr>
        <a:xfrm>
          <a:off x="1645294" y="971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151147</xdr:rowOff>
    </xdr:from>
    <xdr:ext cx="405111" cy="259045"/>
    <xdr:sp macro="" textlink="">
      <xdr:nvSpPr>
        <xdr:cNvPr id="202" name="n_4aveValue【体育館・プール】&#10;有形固定資産減価償却率">
          <a:extLst>
            <a:ext uri="{FF2B5EF4-FFF2-40B4-BE49-F238E27FC236}">
              <a16:creationId xmlns:a16="http://schemas.microsoft.com/office/drawing/2014/main" id="{5EACABF5-8845-4050-903A-0929EDDF7C25}"/>
            </a:ext>
          </a:extLst>
        </xdr:cNvPr>
        <xdr:cNvSpPr txBox="1"/>
      </xdr:nvSpPr>
      <xdr:spPr>
        <a:xfrm>
          <a:off x="85154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165752</xdr:rowOff>
    </xdr:from>
    <xdr:ext cx="405111" cy="259045"/>
    <xdr:sp macro="" textlink="">
      <xdr:nvSpPr>
        <xdr:cNvPr id="203" name="n_1mainValue【体育館・プール】&#10;有形固定資産減価償却率">
          <a:extLst>
            <a:ext uri="{FF2B5EF4-FFF2-40B4-BE49-F238E27FC236}">
              <a16:creationId xmlns:a16="http://schemas.microsoft.com/office/drawing/2014/main" id="{B82E909C-2576-4B18-BD1B-1B6D81F1B00C}"/>
            </a:ext>
          </a:extLst>
        </xdr:cNvPr>
        <xdr:cNvSpPr txBox="1"/>
      </xdr:nvSpPr>
      <xdr:spPr>
        <a:xfrm>
          <a:off x="3239144" y="1024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144797</xdr:rowOff>
    </xdr:from>
    <xdr:ext cx="405111" cy="259045"/>
    <xdr:sp macro="" textlink="">
      <xdr:nvSpPr>
        <xdr:cNvPr id="204" name="n_2mainValue【体育館・プール】&#10;有形固定資産減価償却率">
          <a:extLst>
            <a:ext uri="{FF2B5EF4-FFF2-40B4-BE49-F238E27FC236}">
              <a16:creationId xmlns:a16="http://schemas.microsoft.com/office/drawing/2014/main" id="{D681FE80-46F9-4EBE-B584-B3C452F23496}"/>
            </a:ext>
          </a:extLst>
        </xdr:cNvPr>
        <xdr:cNvSpPr txBox="1"/>
      </xdr:nvSpPr>
      <xdr:spPr>
        <a:xfrm>
          <a:off x="2439044" y="10222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110507</xdr:rowOff>
    </xdr:from>
    <xdr:ext cx="405111" cy="259045"/>
    <xdr:sp macro="" textlink="">
      <xdr:nvSpPr>
        <xdr:cNvPr id="205" name="n_3mainValue【体育館・プール】&#10;有形固定資産減価償却率">
          <a:extLst>
            <a:ext uri="{FF2B5EF4-FFF2-40B4-BE49-F238E27FC236}">
              <a16:creationId xmlns:a16="http://schemas.microsoft.com/office/drawing/2014/main" id="{1698C1AB-14D3-4F83-B2DC-C53C31D70BDA}"/>
            </a:ext>
          </a:extLst>
        </xdr:cNvPr>
        <xdr:cNvSpPr txBox="1"/>
      </xdr:nvSpPr>
      <xdr:spPr>
        <a:xfrm>
          <a:off x="164529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110507</xdr:rowOff>
    </xdr:from>
    <xdr:ext cx="405111" cy="259045"/>
    <xdr:sp macro="" textlink="">
      <xdr:nvSpPr>
        <xdr:cNvPr id="206" name="n_4mainValue【体育館・プール】&#10;有形固定資産減価償却率">
          <a:extLst>
            <a:ext uri="{FF2B5EF4-FFF2-40B4-BE49-F238E27FC236}">
              <a16:creationId xmlns:a16="http://schemas.microsoft.com/office/drawing/2014/main" id="{54FA9B09-B7D0-4C91-8B4D-149B8482BCB3}"/>
            </a:ext>
          </a:extLst>
        </xdr:cNvPr>
        <xdr:cNvSpPr txBox="1"/>
      </xdr:nvSpPr>
      <xdr:spPr>
        <a:xfrm>
          <a:off x="8515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B4C28FE-B5A5-4A7F-BE84-913F18165935}"/>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EA8E8EB7-7053-4D80-A3C2-E4B243B7947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FD48E47-977C-4589-B141-8EC0F846FBB7}"/>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2F56636-9889-4B6E-A2B9-024912E40BA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C6735768-A3F3-4696-AC69-BF2637E6C240}"/>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4C223D0-EC2A-4348-A33D-8453BD893E52}"/>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74C10DAE-692B-443B-A1D4-9947495A56DF}"/>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5A491195-E401-4B66-84B3-AC884726EA4D}"/>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B6A85735-9ACB-40A5-9F07-90133A7A437B}"/>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FBA6737-C31B-444C-B3E7-5922DD608C3E}"/>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5B49078-3BD4-4341-9965-7F30F87DADA5}"/>
            </a:ext>
          </a:extLst>
        </xdr:cNvPr>
        <xdr:cNvCxnSpPr/>
      </xdr:nvCxnSpPr>
      <xdr:spPr>
        <a:xfrm>
          <a:off x="5956300" y="10648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DFA1AD18-959E-4766-9689-73FDDEF89A92}"/>
            </a:ext>
          </a:extLst>
        </xdr:cNvPr>
        <xdr:cNvSpPr txBox="1"/>
      </xdr:nvSpPr>
      <xdr:spPr>
        <a:xfrm>
          <a:off x="552722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18171F9-7AE2-4FA6-AA02-D80569B773DD}"/>
            </a:ext>
          </a:extLst>
        </xdr:cNvPr>
        <xdr:cNvCxnSpPr/>
      </xdr:nvCxnSpPr>
      <xdr:spPr>
        <a:xfrm>
          <a:off x="5956300" y="1028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6FA63317-A9F5-44D9-A5CB-A8A80DAD23CC}"/>
            </a:ext>
          </a:extLst>
        </xdr:cNvPr>
        <xdr:cNvSpPr txBox="1"/>
      </xdr:nvSpPr>
      <xdr:spPr>
        <a:xfrm>
          <a:off x="55272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D556A56F-AD4A-4F6A-8671-6EEE693848C1}"/>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B36CDB9E-99F4-4668-9167-504A8ACE84AA}"/>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C4B95A3-2C88-4204-984D-9CA7624456ED}"/>
            </a:ext>
          </a:extLst>
        </xdr:cNvPr>
        <xdr:cNvCxnSpPr/>
      </xdr:nvCxnSpPr>
      <xdr:spPr>
        <a:xfrm>
          <a:off x="5956300" y="9550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75760556-2A4E-4C9B-A5BE-C2BA1CABF8A0}"/>
            </a:ext>
          </a:extLst>
        </xdr:cNvPr>
        <xdr:cNvSpPr txBox="1"/>
      </xdr:nvSpPr>
      <xdr:spPr>
        <a:xfrm>
          <a:off x="552722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14613998-F960-42C8-AC13-06ADBE6312BC}"/>
            </a:ext>
          </a:extLst>
        </xdr:cNvPr>
        <xdr:cNvCxnSpPr/>
      </xdr:nvCxnSpPr>
      <xdr:spPr>
        <a:xfrm>
          <a:off x="5956300" y="9182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65221FCF-34F9-40EB-BFD7-88BE4AF4366E}"/>
            </a:ext>
          </a:extLst>
        </xdr:cNvPr>
        <xdr:cNvSpPr txBox="1"/>
      </xdr:nvSpPr>
      <xdr:spPr>
        <a:xfrm>
          <a:off x="552722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CE2E5E5-EE78-4584-BAB6-F70CAB1B57F5}"/>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06A3F1B6-AAAB-486D-A06F-891C964BE0EF}"/>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6782AAAE-8C17-4987-AF61-4EA953FC18CE}"/>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4D74FF8B-BCA8-4008-962F-CF32D00E9E2F}"/>
            </a:ext>
          </a:extLst>
        </xdr:cNvPr>
        <xdr:cNvCxnSpPr/>
      </xdr:nvCxnSpPr>
      <xdr:spPr>
        <a:xfrm flipV="1">
          <a:off x="9429115" y="9168765"/>
          <a:ext cx="0" cy="1464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F676048F-51A1-41D5-AC2C-F6C71CABD6C6}"/>
            </a:ext>
          </a:extLst>
        </xdr:cNvPr>
        <xdr:cNvSpPr txBox="1"/>
      </xdr:nvSpPr>
      <xdr:spPr>
        <a:xfrm>
          <a:off x="9467850" y="1063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14D13067-B53B-4B9A-B2D0-134DD4A8200A}"/>
            </a:ext>
          </a:extLst>
        </xdr:cNvPr>
        <xdr:cNvCxnSpPr/>
      </xdr:nvCxnSpPr>
      <xdr:spPr>
        <a:xfrm>
          <a:off x="9359900" y="106337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956F04C5-292F-41BF-829F-065B617D3EED}"/>
            </a:ext>
          </a:extLst>
        </xdr:cNvPr>
        <xdr:cNvSpPr txBox="1"/>
      </xdr:nvSpPr>
      <xdr:spPr>
        <a:xfrm>
          <a:off x="9467850" y="8950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993C0109-31E6-49A2-B4D6-D226B1A42052}"/>
            </a:ext>
          </a:extLst>
        </xdr:cNvPr>
        <xdr:cNvCxnSpPr/>
      </xdr:nvCxnSpPr>
      <xdr:spPr>
        <a:xfrm>
          <a:off x="9359900" y="916876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5EB56678-5A9F-47E2-8572-DB3407859E97}"/>
            </a:ext>
          </a:extLst>
        </xdr:cNvPr>
        <xdr:cNvSpPr txBox="1"/>
      </xdr:nvSpPr>
      <xdr:spPr>
        <a:xfrm>
          <a:off x="9467850" y="10212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36919822-C20E-45B0-B651-C8B32E9EC3A5}"/>
            </a:ext>
          </a:extLst>
        </xdr:cNvPr>
        <xdr:cNvSpPr/>
      </xdr:nvSpPr>
      <xdr:spPr>
        <a:xfrm>
          <a:off x="9398000" y="102342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39327615-7017-47CF-92C6-913BD26C9706}"/>
            </a:ext>
          </a:extLst>
        </xdr:cNvPr>
        <xdr:cNvSpPr/>
      </xdr:nvSpPr>
      <xdr:spPr>
        <a:xfrm>
          <a:off x="8636000" y="102323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8D7B423A-F2D1-4549-AB6B-CE059C3D910D}"/>
            </a:ext>
          </a:extLst>
        </xdr:cNvPr>
        <xdr:cNvSpPr/>
      </xdr:nvSpPr>
      <xdr:spPr>
        <a:xfrm>
          <a:off x="7842250" y="102323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ACAA2E9F-D52E-4D17-8CD5-F4E100956C99}"/>
            </a:ext>
          </a:extLst>
        </xdr:cNvPr>
        <xdr:cNvSpPr/>
      </xdr:nvSpPr>
      <xdr:spPr>
        <a:xfrm>
          <a:off x="7029450" y="102285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53975</xdr:rowOff>
    </xdr:from>
    <xdr:to>
      <xdr:col>36</xdr:col>
      <xdr:colOff>165100</xdr:colOff>
      <xdr:row>61</xdr:row>
      <xdr:rowOff>155575</xdr:rowOff>
    </xdr:to>
    <xdr:sp macro="" textlink="">
      <xdr:nvSpPr>
        <xdr:cNvPr id="240" name="フローチャート: 判断 239">
          <a:extLst>
            <a:ext uri="{FF2B5EF4-FFF2-40B4-BE49-F238E27FC236}">
              <a16:creationId xmlns:a16="http://schemas.microsoft.com/office/drawing/2014/main" id="{92FB9046-9994-4621-9091-3AEB35FC0949}"/>
            </a:ext>
          </a:extLst>
        </xdr:cNvPr>
        <xdr:cNvSpPr/>
      </xdr:nvSpPr>
      <xdr:spPr>
        <a:xfrm>
          <a:off x="62357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BDF268D6-D7F6-48CA-ADE0-33731D20B795}"/>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FFAF35E-4D4E-4394-AD88-B50378242076}"/>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A3CF5FE-D550-4DF3-BDC8-520A47A9E5A6}"/>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7BDC2B8C-EC4F-4139-9149-C8D22A25A132}"/>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CEF76F3-FB81-42BE-AC57-701DAB29CE42}"/>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97790</xdr:rowOff>
    </xdr:from>
    <xdr:to>
      <xdr:col>55</xdr:col>
      <xdr:colOff>50800</xdr:colOff>
      <xdr:row>62</xdr:row>
      <xdr:rowOff>27940</xdr:rowOff>
    </xdr:to>
    <xdr:sp macro="" textlink="">
      <xdr:nvSpPr>
        <xdr:cNvPr id="246" name="楕円 245">
          <a:extLst>
            <a:ext uri="{FF2B5EF4-FFF2-40B4-BE49-F238E27FC236}">
              <a16:creationId xmlns:a16="http://schemas.microsoft.com/office/drawing/2014/main" id="{EA9DD0B2-CD52-4BF4-88F0-AAEF32094829}"/>
            </a:ext>
          </a:extLst>
        </xdr:cNvPr>
        <xdr:cNvSpPr/>
      </xdr:nvSpPr>
      <xdr:spPr>
        <a:xfrm>
          <a:off x="9398000" y="10175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120667</xdr:rowOff>
    </xdr:from>
    <xdr:ext cx="469744" cy="259045"/>
    <xdr:sp macro="" textlink="">
      <xdr:nvSpPr>
        <xdr:cNvPr id="247" name="【体育館・プール】&#10;一人当たり面積該当値テキスト">
          <a:extLst>
            <a:ext uri="{FF2B5EF4-FFF2-40B4-BE49-F238E27FC236}">
              <a16:creationId xmlns:a16="http://schemas.microsoft.com/office/drawing/2014/main" id="{FD560EB0-C847-420D-8EF5-DAE538CE8889}"/>
            </a:ext>
          </a:extLst>
        </xdr:cNvPr>
        <xdr:cNvSpPr txBox="1"/>
      </xdr:nvSpPr>
      <xdr:spPr>
        <a:xfrm>
          <a:off x="9467850" y="1003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101600</xdr:rowOff>
    </xdr:from>
    <xdr:to>
      <xdr:col>50</xdr:col>
      <xdr:colOff>165100</xdr:colOff>
      <xdr:row>62</xdr:row>
      <xdr:rowOff>31750</xdr:rowOff>
    </xdr:to>
    <xdr:sp macro="" textlink="">
      <xdr:nvSpPr>
        <xdr:cNvPr id="248" name="楕円 247">
          <a:extLst>
            <a:ext uri="{FF2B5EF4-FFF2-40B4-BE49-F238E27FC236}">
              <a16:creationId xmlns:a16="http://schemas.microsoft.com/office/drawing/2014/main" id="{22A0EFEB-FA5D-47D2-AC7A-81B8065C6846}"/>
            </a:ext>
          </a:extLst>
        </xdr:cNvPr>
        <xdr:cNvSpPr/>
      </xdr:nvSpPr>
      <xdr:spPr>
        <a:xfrm>
          <a:off x="8636000" y="101790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148590</xdr:rowOff>
    </xdr:from>
    <xdr:to>
      <xdr:col>55</xdr:col>
      <xdr:colOff>0</xdr:colOff>
      <xdr:row>61</xdr:row>
      <xdr:rowOff>152400</xdr:rowOff>
    </xdr:to>
    <xdr:cxnSp macro="">
      <xdr:nvCxnSpPr>
        <xdr:cNvPr id="249" name="直線コネクタ 248">
          <a:extLst>
            <a:ext uri="{FF2B5EF4-FFF2-40B4-BE49-F238E27FC236}">
              <a16:creationId xmlns:a16="http://schemas.microsoft.com/office/drawing/2014/main" id="{9C3D2088-BFB1-4053-9449-1CED69D11086}"/>
            </a:ext>
          </a:extLst>
        </xdr:cNvPr>
        <xdr:cNvCxnSpPr/>
      </xdr:nvCxnSpPr>
      <xdr:spPr>
        <a:xfrm flipV="1">
          <a:off x="8686800" y="1022604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105410</xdr:rowOff>
    </xdr:from>
    <xdr:to>
      <xdr:col>46</xdr:col>
      <xdr:colOff>38100</xdr:colOff>
      <xdr:row>62</xdr:row>
      <xdr:rowOff>35560</xdr:rowOff>
    </xdr:to>
    <xdr:sp macro="" textlink="">
      <xdr:nvSpPr>
        <xdr:cNvPr id="250" name="楕円 249">
          <a:extLst>
            <a:ext uri="{FF2B5EF4-FFF2-40B4-BE49-F238E27FC236}">
              <a16:creationId xmlns:a16="http://schemas.microsoft.com/office/drawing/2014/main" id="{85D4E21F-DFBF-4ABB-AED5-8A56BE3DEB93}"/>
            </a:ext>
          </a:extLst>
        </xdr:cNvPr>
        <xdr:cNvSpPr/>
      </xdr:nvSpPr>
      <xdr:spPr>
        <a:xfrm>
          <a:off x="7842250" y="101828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152400</xdr:rowOff>
    </xdr:from>
    <xdr:to>
      <xdr:col>50</xdr:col>
      <xdr:colOff>114300</xdr:colOff>
      <xdr:row>61</xdr:row>
      <xdr:rowOff>156210</xdr:rowOff>
    </xdr:to>
    <xdr:cxnSp macro="">
      <xdr:nvCxnSpPr>
        <xdr:cNvPr id="251" name="直線コネクタ 250">
          <a:extLst>
            <a:ext uri="{FF2B5EF4-FFF2-40B4-BE49-F238E27FC236}">
              <a16:creationId xmlns:a16="http://schemas.microsoft.com/office/drawing/2014/main" id="{38DA3D6A-C489-4923-90BC-30909E5ED4AF}"/>
            </a:ext>
          </a:extLst>
        </xdr:cNvPr>
        <xdr:cNvCxnSpPr/>
      </xdr:nvCxnSpPr>
      <xdr:spPr>
        <a:xfrm flipV="1">
          <a:off x="7886700" y="1022985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107315</xdr:rowOff>
    </xdr:from>
    <xdr:to>
      <xdr:col>41</xdr:col>
      <xdr:colOff>101600</xdr:colOff>
      <xdr:row>62</xdr:row>
      <xdr:rowOff>37465</xdr:rowOff>
    </xdr:to>
    <xdr:sp macro="" textlink="">
      <xdr:nvSpPr>
        <xdr:cNvPr id="252" name="楕円 251">
          <a:extLst>
            <a:ext uri="{FF2B5EF4-FFF2-40B4-BE49-F238E27FC236}">
              <a16:creationId xmlns:a16="http://schemas.microsoft.com/office/drawing/2014/main" id="{A2F2D36D-95C5-45CF-9533-D429C58AC47A}"/>
            </a:ext>
          </a:extLst>
        </xdr:cNvPr>
        <xdr:cNvSpPr/>
      </xdr:nvSpPr>
      <xdr:spPr>
        <a:xfrm>
          <a:off x="7029450" y="1018476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156210</xdr:rowOff>
    </xdr:from>
    <xdr:to>
      <xdr:col>45</xdr:col>
      <xdr:colOff>177800</xdr:colOff>
      <xdr:row>61</xdr:row>
      <xdr:rowOff>158115</xdr:rowOff>
    </xdr:to>
    <xdr:cxnSp macro="">
      <xdr:nvCxnSpPr>
        <xdr:cNvPr id="253" name="直線コネクタ 252">
          <a:extLst>
            <a:ext uri="{FF2B5EF4-FFF2-40B4-BE49-F238E27FC236}">
              <a16:creationId xmlns:a16="http://schemas.microsoft.com/office/drawing/2014/main" id="{36E50F6C-C717-4591-BA10-3A2519887804}"/>
            </a:ext>
          </a:extLst>
        </xdr:cNvPr>
        <xdr:cNvCxnSpPr/>
      </xdr:nvCxnSpPr>
      <xdr:spPr>
        <a:xfrm flipV="1">
          <a:off x="7080250" y="10233660"/>
          <a:ext cx="80645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113030</xdr:rowOff>
    </xdr:from>
    <xdr:to>
      <xdr:col>36</xdr:col>
      <xdr:colOff>165100</xdr:colOff>
      <xdr:row>62</xdr:row>
      <xdr:rowOff>43180</xdr:rowOff>
    </xdr:to>
    <xdr:sp macro="" textlink="">
      <xdr:nvSpPr>
        <xdr:cNvPr id="254" name="楕円 253">
          <a:extLst>
            <a:ext uri="{FF2B5EF4-FFF2-40B4-BE49-F238E27FC236}">
              <a16:creationId xmlns:a16="http://schemas.microsoft.com/office/drawing/2014/main" id="{B3EBA930-29E4-4A8F-AF28-7EEB087B3858}"/>
            </a:ext>
          </a:extLst>
        </xdr:cNvPr>
        <xdr:cNvSpPr/>
      </xdr:nvSpPr>
      <xdr:spPr>
        <a:xfrm>
          <a:off x="6235700" y="1019048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158115</xdr:rowOff>
    </xdr:from>
    <xdr:to>
      <xdr:col>41</xdr:col>
      <xdr:colOff>50800</xdr:colOff>
      <xdr:row>61</xdr:row>
      <xdr:rowOff>163830</xdr:rowOff>
    </xdr:to>
    <xdr:cxnSp macro="">
      <xdr:nvCxnSpPr>
        <xdr:cNvPr id="255" name="直線コネクタ 254">
          <a:extLst>
            <a:ext uri="{FF2B5EF4-FFF2-40B4-BE49-F238E27FC236}">
              <a16:creationId xmlns:a16="http://schemas.microsoft.com/office/drawing/2014/main" id="{ECD74BE8-3753-43AD-9EDB-BF0035A3845E}"/>
            </a:ext>
          </a:extLst>
        </xdr:cNvPr>
        <xdr:cNvCxnSpPr/>
      </xdr:nvCxnSpPr>
      <xdr:spPr>
        <a:xfrm flipV="1">
          <a:off x="6286500" y="10235565"/>
          <a:ext cx="79375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3FEBC5A6-0402-4959-AC8F-92A49BBA04FB}"/>
            </a:ext>
          </a:extLst>
        </xdr:cNvPr>
        <xdr:cNvSpPr txBox="1"/>
      </xdr:nvSpPr>
      <xdr:spPr>
        <a:xfrm>
          <a:off x="845827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B2AC03FC-444E-4960-93F6-D0350172F979}"/>
            </a:ext>
          </a:extLst>
        </xdr:cNvPr>
        <xdr:cNvSpPr txBox="1"/>
      </xdr:nvSpPr>
      <xdr:spPr>
        <a:xfrm>
          <a:off x="7677227" y="10318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5221CAF9-2EAC-4CCB-A25F-7252BB9452E9}"/>
            </a:ext>
          </a:extLst>
        </xdr:cNvPr>
        <xdr:cNvSpPr txBox="1"/>
      </xdr:nvSpPr>
      <xdr:spPr>
        <a:xfrm>
          <a:off x="6864427" y="10314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652</xdr:rowOff>
    </xdr:from>
    <xdr:ext cx="469744" cy="259045"/>
    <xdr:sp macro="" textlink="">
      <xdr:nvSpPr>
        <xdr:cNvPr id="259" name="n_4aveValue【体育館・プール】&#10;一人当たり面積">
          <a:extLst>
            <a:ext uri="{FF2B5EF4-FFF2-40B4-BE49-F238E27FC236}">
              <a16:creationId xmlns:a16="http://schemas.microsoft.com/office/drawing/2014/main" id="{2C7FE696-0C31-4D66-920B-5D2300734D57}"/>
            </a:ext>
          </a:extLst>
        </xdr:cNvPr>
        <xdr:cNvSpPr txBox="1"/>
      </xdr:nvSpPr>
      <xdr:spPr>
        <a:xfrm>
          <a:off x="6070677" y="991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60</xdr:row>
      <xdr:rowOff>48277</xdr:rowOff>
    </xdr:from>
    <xdr:ext cx="469744" cy="259045"/>
    <xdr:sp macro="" textlink="">
      <xdr:nvSpPr>
        <xdr:cNvPr id="260" name="n_1mainValue【体育館・プール】&#10;一人当たり面積">
          <a:extLst>
            <a:ext uri="{FF2B5EF4-FFF2-40B4-BE49-F238E27FC236}">
              <a16:creationId xmlns:a16="http://schemas.microsoft.com/office/drawing/2014/main" id="{BF875824-4E02-46A8-A127-9541E1FF2B72}"/>
            </a:ext>
          </a:extLst>
        </xdr:cNvPr>
        <xdr:cNvSpPr txBox="1"/>
      </xdr:nvSpPr>
      <xdr:spPr>
        <a:xfrm>
          <a:off x="8458277" y="9960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52087</xdr:rowOff>
    </xdr:from>
    <xdr:ext cx="469744" cy="259045"/>
    <xdr:sp macro="" textlink="">
      <xdr:nvSpPr>
        <xdr:cNvPr id="261" name="n_2mainValue【体育館・プール】&#10;一人当たり面積">
          <a:extLst>
            <a:ext uri="{FF2B5EF4-FFF2-40B4-BE49-F238E27FC236}">
              <a16:creationId xmlns:a16="http://schemas.microsoft.com/office/drawing/2014/main" id="{A7F33B72-02A0-4623-990B-F528BF2E21E5}"/>
            </a:ext>
          </a:extLst>
        </xdr:cNvPr>
        <xdr:cNvSpPr txBox="1"/>
      </xdr:nvSpPr>
      <xdr:spPr>
        <a:xfrm>
          <a:off x="7677227" y="996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53992</xdr:rowOff>
    </xdr:from>
    <xdr:ext cx="469744" cy="259045"/>
    <xdr:sp macro="" textlink="">
      <xdr:nvSpPr>
        <xdr:cNvPr id="262" name="n_3mainValue【体育館・プール】&#10;一人当たり面積">
          <a:extLst>
            <a:ext uri="{FF2B5EF4-FFF2-40B4-BE49-F238E27FC236}">
              <a16:creationId xmlns:a16="http://schemas.microsoft.com/office/drawing/2014/main" id="{821E0CEC-8640-43EC-890C-CB8B9412B851}"/>
            </a:ext>
          </a:extLst>
        </xdr:cNvPr>
        <xdr:cNvSpPr txBox="1"/>
      </xdr:nvSpPr>
      <xdr:spPr>
        <a:xfrm>
          <a:off x="6864427" y="9966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34307</xdr:rowOff>
    </xdr:from>
    <xdr:ext cx="469744" cy="259045"/>
    <xdr:sp macro="" textlink="">
      <xdr:nvSpPr>
        <xdr:cNvPr id="263" name="n_4mainValue【体育館・プール】&#10;一人当たり面積">
          <a:extLst>
            <a:ext uri="{FF2B5EF4-FFF2-40B4-BE49-F238E27FC236}">
              <a16:creationId xmlns:a16="http://schemas.microsoft.com/office/drawing/2014/main" id="{2A5934F9-307B-4C78-8D3B-7457FDAAA21B}"/>
            </a:ext>
          </a:extLst>
        </xdr:cNvPr>
        <xdr:cNvSpPr txBox="1"/>
      </xdr:nvSpPr>
      <xdr:spPr>
        <a:xfrm>
          <a:off x="6070677" y="10276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02A4ADC-0786-458B-A63A-E4302C2E698E}"/>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77B033EB-0ED0-4AE2-863F-3A312BD17641}"/>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2AED7C8-4853-4726-9A7D-C4186CA6BF7A}"/>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CE0F1B5-3D45-43EC-9D34-F92348D9339F}"/>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8B0203F-D0E3-40BA-9506-A9E72EC8145C}"/>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84C96186-E0F0-4E66-959D-DA11D69AF551}"/>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1B4F7E87-7AD2-4D9D-B16A-3D3351057062}"/>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7A4595C7-EC66-4504-BAF5-4A9D27D8839D}"/>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CD1CD600-8D2A-4E38-8A25-8F00979314FC}"/>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73249E00-7717-4067-B608-C47D24647168}"/>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28B1727-36E0-424A-9BAA-1FF5E419F111}"/>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1931DAB-8F19-458C-9A3E-4EBCFDF9C68E}"/>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BEA2A207-7E35-48A8-AEC0-B4687B93D667}"/>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24DB0B16-BFE4-4E1D-8388-A332C1A769EE}"/>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134C8C86-6D05-473E-8CEC-35F5DC305CA9}"/>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AF10A76E-656B-49ED-9592-20486FD6C182}"/>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D72D417-928B-4AC8-896A-5557FD3BF716}"/>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F051CB9B-62E3-4798-B637-D05BA0C0C620}"/>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7B8A1573-98B2-42BC-92B4-B8F2D758FABD}"/>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FFB95776-5CDE-4B6C-B2EE-0804E2E408F5}"/>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B1C4F08D-28A9-4656-80D9-4F9B9A70B5B0}"/>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1594D105-0EC3-44E2-9285-7560235CB584}"/>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9D1B91D0-6D57-4A37-ABA9-72D826486742}"/>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C212480-25B4-442F-88F7-86213370BEE0}"/>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C529F99B-63BB-490A-9DAB-D9AE1016A2C7}"/>
            </a:ext>
          </a:extLst>
        </xdr:cNvPr>
        <xdr:cNvCxnSpPr/>
      </xdr:nvCxnSpPr>
      <xdr:spPr>
        <a:xfrm flipV="1">
          <a:off x="4177665" y="13064489"/>
          <a:ext cx="0" cy="1250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6E96E7F1-CC79-475A-A22B-1607868212CA}"/>
            </a:ext>
          </a:extLst>
        </xdr:cNvPr>
        <xdr:cNvSpPr txBox="1"/>
      </xdr:nvSpPr>
      <xdr:spPr>
        <a:xfrm>
          <a:off x="4216400" y="14319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A47C5567-6F36-46D3-9E33-470F149DE1EE}"/>
            </a:ext>
          </a:extLst>
        </xdr:cNvPr>
        <xdr:cNvCxnSpPr/>
      </xdr:nvCxnSpPr>
      <xdr:spPr>
        <a:xfrm>
          <a:off x="4108450" y="143154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F7934C67-07E9-4646-9CFF-4EF253E7C01D}"/>
            </a:ext>
          </a:extLst>
        </xdr:cNvPr>
        <xdr:cNvSpPr txBox="1"/>
      </xdr:nvSpPr>
      <xdr:spPr>
        <a:xfrm>
          <a:off x="4216400" y="12852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F742ED8B-3454-4A13-B18C-FCD0374FF216}"/>
            </a:ext>
          </a:extLst>
        </xdr:cNvPr>
        <xdr:cNvCxnSpPr/>
      </xdr:nvCxnSpPr>
      <xdr:spPr>
        <a:xfrm>
          <a:off x="4108450" y="130644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53357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489B1E55-7071-4554-862D-24667AA1A07F}"/>
            </a:ext>
          </a:extLst>
        </xdr:cNvPr>
        <xdr:cNvSpPr txBox="1"/>
      </xdr:nvSpPr>
      <xdr:spPr>
        <a:xfrm>
          <a:off x="4216400" y="135979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451C693F-C731-4582-9DB3-9B5628C904D9}"/>
            </a:ext>
          </a:extLst>
        </xdr:cNvPr>
        <xdr:cNvSpPr/>
      </xdr:nvSpPr>
      <xdr:spPr>
        <a:xfrm>
          <a:off x="4127500" y="136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58B6A96E-9DD2-470C-B088-7B7D6C935968}"/>
            </a:ext>
          </a:extLst>
        </xdr:cNvPr>
        <xdr:cNvSpPr/>
      </xdr:nvSpPr>
      <xdr:spPr>
        <a:xfrm>
          <a:off x="3384550" y="136061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084C498C-C79F-4B17-BA19-85ED4271FEF5}"/>
            </a:ext>
          </a:extLst>
        </xdr:cNvPr>
        <xdr:cNvSpPr/>
      </xdr:nvSpPr>
      <xdr:spPr>
        <a:xfrm>
          <a:off x="2571750" y="1360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99515A8D-FFF2-40A9-BF5F-52AA8A595BE9}"/>
            </a:ext>
          </a:extLst>
        </xdr:cNvPr>
        <xdr:cNvSpPr/>
      </xdr:nvSpPr>
      <xdr:spPr>
        <a:xfrm>
          <a:off x="1778000" y="1358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67311</xdr:rowOff>
    </xdr:from>
    <xdr:to>
      <xdr:col>6</xdr:col>
      <xdr:colOff>38100</xdr:colOff>
      <xdr:row>81</xdr:row>
      <xdr:rowOff>168911</xdr:rowOff>
    </xdr:to>
    <xdr:sp macro="" textlink="">
      <xdr:nvSpPr>
        <xdr:cNvPr id="298" name="フローチャート: 判断 297">
          <a:extLst>
            <a:ext uri="{FF2B5EF4-FFF2-40B4-BE49-F238E27FC236}">
              <a16:creationId xmlns:a16="http://schemas.microsoft.com/office/drawing/2014/main" id="{17E9E961-07C9-47B2-95BB-49EC123A6826}"/>
            </a:ext>
          </a:extLst>
        </xdr:cNvPr>
        <xdr:cNvSpPr/>
      </xdr:nvSpPr>
      <xdr:spPr>
        <a:xfrm>
          <a:off x="984250" y="134467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393DDD28-6733-474D-BC85-A9D11AF612EE}"/>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E7AE0DB-CE8F-4F99-A761-B6C001C7EC45}"/>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D011AFE4-0B9A-4C45-8802-D2E35301E540}"/>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5E53D282-F66C-46E6-86A7-5A12B9B3BCFE}"/>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D3E2BCD-EDF2-4096-82CC-C12F3679716F}"/>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90170</xdr:rowOff>
    </xdr:from>
    <xdr:to>
      <xdr:col>24</xdr:col>
      <xdr:colOff>114300</xdr:colOff>
      <xdr:row>81</xdr:row>
      <xdr:rowOff>20320</xdr:rowOff>
    </xdr:to>
    <xdr:sp macro="" textlink="">
      <xdr:nvSpPr>
        <xdr:cNvPr id="304" name="楕円 303">
          <a:extLst>
            <a:ext uri="{FF2B5EF4-FFF2-40B4-BE49-F238E27FC236}">
              <a16:creationId xmlns:a16="http://schemas.microsoft.com/office/drawing/2014/main" id="{3B12B1BC-BC1B-4F85-B165-6D733B05BD41}"/>
            </a:ext>
          </a:extLst>
        </xdr:cNvPr>
        <xdr:cNvSpPr/>
      </xdr:nvSpPr>
      <xdr:spPr>
        <a:xfrm>
          <a:off x="4127500" y="13304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113047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68737B4A-0722-4418-9E5B-2174F000EA94}"/>
            </a:ext>
          </a:extLst>
        </xdr:cNvPr>
        <xdr:cNvSpPr txBox="1"/>
      </xdr:nvSpPr>
      <xdr:spPr>
        <a:xfrm>
          <a:off x="4216400" y="1316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78739</xdr:rowOff>
    </xdr:from>
    <xdr:to>
      <xdr:col>20</xdr:col>
      <xdr:colOff>38100</xdr:colOff>
      <xdr:row>81</xdr:row>
      <xdr:rowOff>8889</xdr:rowOff>
    </xdr:to>
    <xdr:sp macro="" textlink="">
      <xdr:nvSpPr>
        <xdr:cNvPr id="306" name="楕円 305">
          <a:extLst>
            <a:ext uri="{FF2B5EF4-FFF2-40B4-BE49-F238E27FC236}">
              <a16:creationId xmlns:a16="http://schemas.microsoft.com/office/drawing/2014/main" id="{D178DF0C-3BE9-4B60-AB38-192F4C212422}"/>
            </a:ext>
          </a:extLst>
        </xdr:cNvPr>
        <xdr:cNvSpPr/>
      </xdr:nvSpPr>
      <xdr:spPr>
        <a:xfrm>
          <a:off x="3384550" y="132930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129539</xdr:rowOff>
    </xdr:from>
    <xdr:to>
      <xdr:col>24</xdr:col>
      <xdr:colOff>63500</xdr:colOff>
      <xdr:row>80</xdr:row>
      <xdr:rowOff>140970</xdr:rowOff>
    </xdr:to>
    <xdr:cxnSp macro="">
      <xdr:nvCxnSpPr>
        <xdr:cNvPr id="307" name="直線コネクタ 306">
          <a:extLst>
            <a:ext uri="{FF2B5EF4-FFF2-40B4-BE49-F238E27FC236}">
              <a16:creationId xmlns:a16="http://schemas.microsoft.com/office/drawing/2014/main" id="{A5CFE6C1-301F-46F1-BD5B-E6E322707942}"/>
            </a:ext>
          </a:extLst>
        </xdr:cNvPr>
        <xdr:cNvCxnSpPr/>
      </xdr:nvCxnSpPr>
      <xdr:spPr>
        <a:xfrm>
          <a:off x="3429000" y="13343889"/>
          <a:ext cx="7493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33020</xdr:rowOff>
    </xdr:from>
    <xdr:to>
      <xdr:col>15</xdr:col>
      <xdr:colOff>101600</xdr:colOff>
      <xdr:row>80</xdr:row>
      <xdr:rowOff>134620</xdr:rowOff>
    </xdr:to>
    <xdr:sp macro="" textlink="">
      <xdr:nvSpPr>
        <xdr:cNvPr id="308" name="楕円 307">
          <a:extLst>
            <a:ext uri="{FF2B5EF4-FFF2-40B4-BE49-F238E27FC236}">
              <a16:creationId xmlns:a16="http://schemas.microsoft.com/office/drawing/2014/main" id="{0600F8E0-6918-4948-ABBD-629BD20B9E38}"/>
            </a:ext>
          </a:extLst>
        </xdr:cNvPr>
        <xdr:cNvSpPr/>
      </xdr:nvSpPr>
      <xdr:spPr>
        <a:xfrm>
          <a:off x="2571750" y="1324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83820</xdr:rowOff>
    </xdr:from>
    <xdr:to>
      <xdr:col>19</xdr:col>
      <xdr:colOff>177800</xdr:colOff>
      <xdr:row>80</xdr:row>
      <xdr:rowOff>129539</xdr:rowOff>
    </xdr:to>
    <xdr:cxnSp macro="">
      <xdr:nvCxnSpPr>
        <xdr:cNvPr id="309" name="直線コネクタ 308">
          <a:extLst>
            <a:ext uri="{FF2B5EF4-FFF2-40B4-BE49-F238E27FC236}">
              <a16:creationId xmlns:a16="http://schemas.microsoft.com/office/drawing/2014/main" id="{4A2A237C-2A3F-411A-AA45-E7583599E80C}"/>
            </a:ext>
          </a:extLst>
        </xdr:cNvPr>
        <xdr:cNvCxnSpPr/>
      </xdr:nvCxnSpPr>
      <xdr:spPr>
        <a:xfrm>
          <a:off x="2622550" y="13298170"/>
          <a:ext cx="80645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53975</xdr:rowOff>
    </xdr:from>
    <xdr:to>
      <xdr:col>10</xdr:col>
      <xdr:colOff>165100</xdr:colOff>
      <xdr:row>81</xdr:row>
      <xdr:rowOff>155575</xdr:rowOff>
    </xdr:to>
    <xdr:sp macro="" textlink="">
      <xdr:nvSpPr>
        <xdr:cNvPr id="310" name="楕円 309">
          <a:extLst>
            <a:ext uri="{FF2B5EF4-FFF2-40B4-BE49-F238E27FC236}">
              <a16:creationId xmlns:a16="http://schemas.microsoft.com/office/drawing/2014/main" id="{F0822524-7455-48E9-8E38-5F8048E5F28D}"/>
            </a:ext>
          </a:extLst>
        </xdr:cNvPr>
        <xdr:cNvSpPr/>
      </xdr:nvSpPr>
      <xdr:spPr>
        <a:xfrm>
          <a:off x="1778000" y="1343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83820</xdr:rowOff>
    </xdr:from>
    <xdr:to>
      <xdr:col>15</xdr:col>
      <xdr:colOff>50800</xdr:colOff>
      <xdr:row>81</xdr:row>
      <xdr:rowOff>104775</xdr:rowOff>
    </xdr:to>
    <xdr:cxnSp macro="">
      <xdr:nvCxnSpPr>
        <xdr:cNvPr id="311" name="直線コネクタ 310">
          <a:extLst>
            <a:ext uri="{FF2B5EF4-FFF2-40B4-BE49-F238E27FC236}">
              <a16:creationId xmlns:a16="http://schemas.microsoft.com/office/drawing/2014/main" id="{43111334-016C-4F9D-B57F-C15DB88F7754}"/>
            </a:ext>
          </a:extLst>
        </xdr:cNvPr>
        <xdr:cNvCxnSpPr/>
      </xdr:nvCxnSpPr>
      <xdr:spPr>
        <a:xfrm flipV="1">
          <a:off x="1828800" y="13298170"/>
          <a:ext cx="793750" cy="18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23495</xdr:rowOff>
    </xdr:from>
    <xdr:to>
      <xdr:col>6</xdr:col>
      <xdr:colOff>38100</xdr:colOff>
      <xdr:row>81</xdr:row>
      <xdr:rowOff>125095</xdr:rowOff>
    </xdr:to>
    <xdr:sp macro="" textlink="">
      <xdr:nvSpPr>
        <xdr:cNvPr id="312" name="楕円 311">
          <a:extLst>
            <a:ext uri="{FF2B5EF4-FFF2-40B4-BE49-F238E27FC236}">
              <a16:creationId xmlns:a16="http://schemas.microsoft.com/office/drawing/2014/main" id="{E8CEE984-F851-4BD5-AA96-925FA9A5E39D}"/>
            </a:ext>
          </a:extLst>
        </xdr:cNvPr>
        <xdr:cNvSpPr/>
      </xdr:nvSpPr>
      <xdr:spPr>
        <a:xfrm>
          <a:off x="984250" y="134029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74295</xdr:rowOff>
    </xdr:from>
    <xdr:to>
      <xdr:col>10</xdr:col>
      <xdr:colOff>114300</xdr:colOff>
      <xdr:row>81</xdr:row>
      <xdr:rowOff>104775</xdr:rowOff>
    </xdr:to>
    <xdr:cxnSp macro="">
      <xdr:nvCxnSpPr>
        <xdr:cNvPr id="313" name="直線コネクタ 312">
          <a:extLst>
            <a:ext uri="{FF2B5EF4-FFF2-40B4-BE49-F238E27FC236}">
              <a16:creationId xmlns:a16="http://schemas.microsoft.com/office/drawing/2014/main" id="{08DA7A2D-B180-44CB-AD58-7F72D9C2F504}"/>
            </a:ext>
          </a:extLst>
        </xdr:cNvPr>
        <xdr:cNvCxnSpPr/>
      </xdr:nvCxnSpPr>
      <xdr:spPr>
        <a:xfrm>
          <a:off x="1028700" y="13453745"/>
          <a:ext cx="8001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154322</xdr:rowOff>
    </xdr:from>
    <xdr:ext cx="405111" cy="259045"/>
    <xdr:sp macro="" textlink="">
      <xdr:nvSpPr>
        <xdr:cNvPr id="314" name="n_1aveValue【福祉施設】&#10;有形固定資産減価償却率">
          <a:extLst>
            <a:ext uri="{FF2B5EF4-FFF2-40B4-BE49-F238E27FC236}">
              <a16:creationId xmlns:a16="http://schemas.microsoft.com/office/drawing/2014/main" id="{04AF88C3-396D-4A31-B6C2-D8D70D31EDC0}"/>
            </a:ext>
          </a:extLst>
        </xdr:cNvPr>
        <xdr:cNvSpPr txBox="1"/>
      </xdr:nvSpPr>
      <xdr:spPr>
        <a:xfrm>
          <a:off x="3239144" y="13698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150513</xdr:rowOff>
    </xdr:from>
    <xdr:ext cx="405111" cy="259045"/>
    <xdr:sp macro="" textlink="">
      <xdr:nvSpPr>
        <xdr:cNvPr id="315" name="n_2aveValue【福祉施設】&#10;有形固定資産減価償却率">
          <a:extLst>
            <a:ext uri="{FF2B5EF4-FFF2-40B4-BE49-F238E27FC236}">
              <a16:creationId xmlns:a16="http://schemas.microsoft.com/office/drawing/2014/main" id="{700BED5A-A98E-4376-8AAB-BC4BEE14995A}"/>
            </a:ext>
          </a:extLst>
        </xdr:cNvPr>
        <xdr:cNvSpPr txBox="1"/>
      </xdr:nvSpPr>
      <xdr:spPr>
        <a:xfrm>
          <a:off x="2439044" y="1369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129557</xdr:rowOff>
    </xdr:from>
    <xdr:ext cx="405111" cy="259045"/>
    <xdr:sp macro="" textlink="">
      <xdr:nvSpPr>
        <xdr:cNvPr id="316" name="n_3aveValue【福祉施設】&#10;有形固定資産減価償却率">
          <a:extLst>
            <a:ext uri="{FF2B5EF4-FFF2-40B4-BE49-F238E27FC236}">
              <a16:creationId xmlns:a16="http://schemas.microsoft.com/office/drawing/2014/main" id="{347BF6D7-D7A2-4365-BD1A-C66D573A6A83}"/>
            </a:ext>
          </a:extLst>
        </xdr:cNvPr>
        <xdr:cNvSpPr txBox="1"/>
      </xdr:nvSpPr>
      <xdr:spPr>
        <a:xfrm>
          <a:off x="1645294" y="13674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160038</xdr:rowOff>
    </xdr:from>
    <xdr:ext cx="405111" cy="259045"/>
    <xdr:sp macro="" textlink="">
      <xdr:nvSpPr>
        <xdr:cNvPr id="317" name="n_4aveValue【福祉施設】&#10;有形固定資産減価償却率">
          <a:extLst>
            <a:ext uri="{FF2B5EF4-FFF2-40B4-BE49-F238E27FC236}">
              <a16:creationId xmlns:a16="http://schemas.microsoft.com/office/drawing/2014/main" id="{9C296A09-86AC-4DBA-B269-68E8BA77ED4F}"/>
            </a:ext>
          </a:extLst>
        </xdr:cNvPr>
        <xdr:cNvSpPr txBox="1"/>
      </xdr:nvSpPr>
      <xdr:spPr>
        <a:xfrm>
          <a:off x="851544" y="13539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25416</xdr:rowOff>
    </xdr:from>
    <xdr:ext cx="405111" cy="259045"/>
    <xdr:sp macro="" textlink="">
      <xdr:nvSpPr>
        <xdr:cNvPr id="318" name="n_1mainValue【福祉施設】&#10;有形固定資産減価償却率">
          <a:extLst>
            <a:ext uri="{FF2B5EF4-FFF2-40B4-BE49-F238E27FC236}">
              <a16:creationId xmlns:a16="http://schemas.microsoft.com/office/drawing/2014/main" id="{58F03099-499B-4896-8679-25D6FF675670}"/>
            </a:ext>
          </a:extLst>
        </xdr:cNvPr>
        <xdr:cNvSpPr txBox="1"/>
      </xdr:nvSpPr>
      <xdr:spPr>
        <a:xfrm>
          <a:off x="3239144" y="1307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151147</xdr:rowOff>
    </xdr:from>
    <xdr:ext cx="405111" cy="259045"/>
    <xdr:sp macro="" textlink="">
      <xdr:nvSpPr>
        <xdr:cNvPr id="319" name="n_2mainValue【福祉施設】&#10;有形固定資産減価償却率">
          <a:extLst>
            <a:ext uri="{FF2B5EF4-FFF2-40B4-BE49-F238E27FC236}">
              <a16:creationId xmlns:a16="http://schemas.microsoft.com/office/drawing/2014/main" id="{FFFCA1ED-AC62-4DF2-835B-1FBB3B02E564}"/>
            </a:ext>
          </a:extLst>
        </xdr:cNvPr>
        <xdr:cNvSpPr txBox="1"/>
      </xdr:nvSpPr>
      <xdr:spPr>
        <a:xfrm>
          <a:off x="2439044" y="13035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652</xdr:rowOff>
    </xdr:from>
    <xdr:ext cx="405111" cy="259045"/>
    <xdr:sp macro="" textlink="">
      <xdr:nvSpPr>
        <xdr:cNvPr id="320" name="n_3mainValue【福祉施設】&#10;有形固定資産減価償却率">
          <a:extLst>
            <a:ext uri="{FF2B5EF4-FFF2-40B4-BE49-F238E27FC236}">
              <a16:creationId xmlns:a16="http://schemas.microsoft.com/office/drawing/2014/main" id="{30D25C6B-E335-485B-AA47-73089E85A61E}"/>
            </a:ext>
          </a:extLst>
        </xdr:cNvPr>
        <xdr:cNvSpPr txBox="1"/>
      </xdr:nvSpPr>
      <xdr:spPr>
        <a:xfrm>
          <a:off x="1645294" y="1321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141622</xdr:rowOff>
    </xdr:from>
    <xdr:ext cx="405111" cy="259045"/>
    <xdr:sp macro="" textlink="">
      <xdr:nvSpPr>
        <xdr:cNvPr id="321" name="n_4mainValue【福祉施設】&#10;有形固定資産減価償却率">
          <a:extLst>
            <a:ext uri="{FF2B5EF4-FFF2-40B4-BE49-F238E27FC236}">
              <a16:creationId xmlns:a16="http://schemas.microsoft.com/office/drawing/2014/main" id="{160CB5DA-4A36-4D68-897A-7D66D9C85D00}"/>
            </a:ext>
          </a:extLst>
        </xdr:cNvPr>
        <xdr:cNvSpPr txBox="1"/>
      </xdr:nvSpPr>
      <xdr:spPr>
        <a:xfrm>
          <a:off x="851544" y="1319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CDE277D-5FB4-4E63-B0F2-D63E1BDD4E5F}"/>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E6A84CE0-2D4B-4419-ADDD-545CAA8C160A}"/>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248935FF-7763-46FB-A396-7BCB64B5DDBB}"/>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F40BFF9F-22E3-47DC-8F27-8D36BB613145}"/>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932120D-5ED3-4763-A87B-118E0D6E9F50}"/>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3C83243-9AD7-439C-BCE8-DBB5BA15F90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39A35AE-4037-4182-9561-6BDF8F437A0B}"/>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B6CDE2D-9A1E-42F7-9CBE-DE71250F4AB4}"/>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C08B005-2B22-4BBB-9D11-9BB4CFB15AB7}"/>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8F1F632C-F399-4E69-86E3-EA4E916B0889}"/>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71FF32E7-6A65-4F28-9670-2A4BB5F1B441}"/>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0A61B65C-9BC3-4FFC-82B1-0F095BCCBAD1}"/>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2594A38-681E-47C3-9C1E-43EF5641F3F1}"/>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A2FD86EE-3511-4790-8181-5E971A281DAA}"/>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48CA12B6-1CD2-4E92-A424-DD21B0B783E7}"/>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5C6BACD-354F-4312-B911-3130B071494E}"/>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38C8536E-2ECB-476F-A0F6-5326850A4350}"/>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F125534F-7A85-4D60-96CD-8AB1EA614816}"/>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E00E4B1D-9DA3-4E07-BB2E-6877C2456A17}"/>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9F05E6F4-CA1D-4C8D-B685-A71F811C6DC0}"/>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0C035E6-4777-4620-93F9-8E99EECB00C9}"/>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A29057B8-6BCA-4B44-B51F-0B393824973F}"/>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7A1B15A6-9870-4D59-990C-02626A3D87BF}"/>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BA0454EA-8C77-4275-ADA0-A978000DE158}"/>
            </a:ext>
          </a:extLst>
        </xdr:cNvPr>
        <xdr:cNvCxnSpPr/>
      </xdr:nvCxnSpPr>
      <xdr:spPr>
        <a:xfrm flipV="1">
          <a:off x="9429115" y="13006070"/>
          <a:ext cx="0" cy="1301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19BD54BE-92F2-4116-89D4-B512AA6324D8}"/>
            </a:ext>
          </a:extLst>
        </xdr:cNvPr>
        <xdr:cNvSpPr txBox="1"/>
      </xdr:nvSpPr>
      <xdr:spPr>
        <a:xfrm>
          <a:off x="9467850" y="1431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186B991E-166B-4779-B329-06DDF487A421}"/>
            </a:ext>
          </a:extLst>
        </xdr:cNvPr>
        <xdr:cNvCxnSpPr/>
      </xdr:nvCxnSpPr>
      <xdr:spPr>
        <a:xfrm>
          <a:off x="9359900" y="14307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3124A795-128D-4583-8FD9-023761F6E9CC}"/>
            </a:ext>
          </a:extLst>
        </xdr:cNvPr>
        <xdr:cNvSpPr txBox="1"/>
      </xdr:nvSpPr>
      <xdr:spPr>
        <a:xfrm>
          <a:off x="9467850" y="1278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9C407881-9F34-4810-88E9-6517AC5B777F}"/>
            </a:ext>
          </a:extLst>
        </xdr:cNvPr>
        <xdr:cNvCxnSpPr/>
      </xdr:nvCxnSpPr>
      <xdr:spPr>
        <a:xfrm>
          <a:off x="9359900" y="130060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72407</xdr:rowOff>
    </xdr:from>
    <xdr:ext cx="469744" cy="259045"/>
    <xdr:sp macro="" textlink="">
      <xdr:nvSpPr>
        <xdr:cNvPr id="350" name="【福祉施設】&#10;一人当たり面積平均値テキスト">
          <a:extLst>
            <a:ext uri="{FF2B5EF4-FFF2-40B4-BE49-F238E27FC236}">
              <a16:creationId xmlns:a16="http://schemas.microsoft.com/office/drawing/2014/main" id="{FA3FD55C-DC11-4389-A288-9CA42FFA0A3B}"/>
            </a:ext>
          </a:extLst>
        </xdr:cNvPr>
        <xdr:cNvSpPr txBox="1"/>
      </xdr:nvSpPr>
      <xdr:spPr>
        <a:xfrm>
          <a:off x="9467850" y="139471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219CBECE-837E-4615-9460-A74043D728B4}"/>
            </a:ext>
          </a:extLst>
        </xdr:cNvPr>
        <xdr:cNvSpPr/>
      </xdr:nvSpPr>
      <xdr:spPr>
        <a:xfrm>
          <a:off x="939800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F4D10BF0-9559-49EC-82FD-0820325EB713}"/>
            </a:ext>
          </a:extLst>
        </xdr:cNvPr>
        <xdr:cNvSpPr/>
      </xdr:nvSpPr>
      <xdr:spPr>
        <a:xfrm>
          <a:off x="8636000" y="139687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A0001B2B-27C5-4E40-96A2-1CF378AD7158}"/>
            </a:ext>
          </a:extLst>
        </xdr:cNvPr>
        <xdr:cNvSpPr/>
      </xdr:nvSpPr>
      <xdr:spPr>
        <a:xfrm>
          <a:off x="7842250" y="1396873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3D904042-7604-43DE-B158-53A33C7DD166}"/>
            </a:ext>
          </a:extLst>
        </xdr:cNvPr>
        <xdr:cNvSpPr/>
      </xdr:nvSpPr>
      <xdr:spPr>
        <a:xfrm>
          <a:off x="7029450" y="139649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147320</xdr:rowOff>
    </xdr:from>
    <xdr:to>
      <xdr:col>36</xdr:col>
      <xdr:colOff>165100</xdr:colOff>
      <xdr:row>84</xdr:row>
      <xdr:rowOff>77470</xdr:rowOff>
    </xdr:to>
    <xdr:sp macro="" textlink="">
      <xdr:nvSpPr>
        <xdr:cNvPr id="355" name="フローチャート: 判断 354">
          <a:extLst>
            <a:ext uri="{FF2B5EF4-FFF2-40B4-BE49-F238E27FC236}">
              <a16:creationId xmlns:a16="http://schemas.microsoft.com/office/drawing/2014/main" id="{EDFDEF34-3ED3-4508-B90F-FAA6F55AE8D7}"/>
            </a:ext>
          </a:extLst>
        </xdr:cNvPr>
        <xdr:cNvSpPr/>
      </xdr:nvSpPr>
      <xdr:spPr>
        <a:xfrm>
          <a:off x="6235700" y="138569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1D3217D0-EA20-40B2-8A6A-FFFCEB276000}"/>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CF0547E-20CD-4E23-BDEC-DD7A1CCC7C0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976CBD79-F601-4A94-9980-4E1CC246B4AA}"/>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3514822-E16C-421E-A166-780FF88E88B8}"/>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92AA7AB-D41C-4E0A-963D-0E7BEA17F33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17780</xdr:rowOff>
    </xdr:from>
    <xdr:to>
      <xdr:col>55</xdr:col>
      <xdr:colOff>50800</xdr:colOff>
      <xdr:row>82</xdr:row>
      <xdr:rowOff>119380</xdr:rowOff>
    </xdr:to>
    <xdr:sp macro="" textlink="">
      <xdr:nvSpPr>
        <xdr:cNvPr id="361" name="楕円 360">
          <a:extLst>
            <a:ext uri="{FF2B5EF4-FFF2-40B4-BE49-F238E27FC236}">
              <a16:creationId xmlns:a16="http://schemas.microsoft.com/office/drawing/2014/main" id="{A4D4C7FB-D94A-4A2F-A8FE-0BB4847D0B31}"/>
            </a:ext>
          </a:extLst>
        </xdr:cNvPr>
        <xdr:cNvSpPr/>
      </xdr:nvSpPr>
      <xdr:spPr>
        <a:xfrm>
          <a:off x="9398000" y="135623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40657</xdr:rowOff>
    </xdr:from>
    <xdr:ext cx="469744" cy="259045"/>
    <xdr:sp macro="" textlink="">
      <xdr:nvSpPr>
        <xdr:cNvPr id="362" name="【福祉施設】&#10;一人当たり面積該当値テキスト">
          <a:extLst>
            <a:ext uri="{FF2B5EF4-FFF2-40B4-BE49-F238E27FC236}">
              <a16:creationId xmlns:a16="http://schemas.microsoft.com/office/drawing/2014/main" id="{530AE166-285A-4E70-9459-E71ADA7D9D56}"/>
            </a:ext>
          </a:extLst>
        </xdr:cNvPr>
        <xdr:cNvSpPr txBox="1"/>
      </xdr:nvSpPr>
      <xdr:spPr>
        <a:xfrm>
          <a:off x="9467850" y="13420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139700</xdr:rowOff>
    </xdr:from>
    <xdr:to>
      <xdr:col>50</xdr:col>
      <xdr:colOff>165100</xdr:colOff>
      <xdr:row>82</xdr:row>
      <xdr:rowOff>69850</xdr:rowOff>
    </xdr:to>
    <xdr:sp macro="" textlink="">
      <xdr:nvSpPr>
        <xdr:cNvPr id="363" name="楕円 362">
          <a:extLst>
            <a:ext uri="{FF2B5EF4-FFF2-40B4-BE49-F238E27FC236}">
              <a16:creationId xmlns:a16="http://schemas.microsoft.com/office/drawing/2014/main" id="{6AD63919-C3CA-4D1C-9D5E-6DE2EFC263E8}"/>
            </a:ext>
          </a:extLst>
        </xdr:cNvPr>
        <xdr:cNvSpPr/>
      </xdr:nvSpPr>
      <xdr:spPr>
        <a:xfrm>
          <a:off x="8636000" y="135191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19050</xdr:rowOff>
    </xdr:from>
    <xdr:to>
      <xdr:col>55</xdr:col>
      <xdr:colOff>0</xdr:colOff>
      <xdr:row>82</xdr:row>
      <xdr:rowOff>68580</xdr:rowOff>
    </xdr:to>
    <xdr:cxnSp macro="">
      <xdr:nvCxnSpPr>
        <xdr:cNvPr id="364" name="直線コネクタ 363">
          <a:extLst>
            <a:ext uri="{FF2B5EF4-FFF2-40B4-BE49-F238E27FC236}">
              <a16:creationId xmlns:a16="http://schemas.microsoft.com/office/drawing/2014/main" id="{44C2783C-C19E-42F4-9F2F-7B9C40F6DA5F}"/>
            </a:ext>
          </a:extLst>
        </xdr:cNvPr>
        <xdr:cNvCxnSpPr/>
      </xdr:nvCxnSpPr>
      <xdr:spPr>
        <a:xfrm>
          <a:off x="8686800" y="13563600"/>
          <a:ext cx="74295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147320</xdr:rowOff>
    </xdr:from>
    <xdr:to>
      <xdr:col>46</xdr:col>
      <xdr:colOff>38100</xdr:colOff>
      <xdr:row>82</xdr:row>
      <xdr:rowOff>77470</xdr:rowOff>
    </xdr:to>
    <xdr:sp macro="" textlink="">
      <xdr:nvSpPr>
        <xdr:cNvPr id="365" name="楕円 364">
          <a:extLst>
            <a:ext uri="{FF2B5EF4-FFF2-40B4-BE49-F238E27FC236}">
              <a16:creationId xmlns:a16="http://schemas.microsoft.com/office/drawing/2014/main" id="{2EA85048-7BDC-47E1-B4F9-0F2BDA7732F6}"/>
            </a:ext>
          </a:extLst>
        </xdr:cNvPr>
        <xdr:cNvSpPr/>
      </xdr:nvSpPr>
      <xdr:spPr>
        <a:xfrm>
          <a:off x="7842250" y="13526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19050</xdr:rowOff>
    </xdr:from>
    <xdr:to>
      <xdr:col>50</xdr:col>
      <xdr:colOff>114300</xdr:colOff>
      <xdr:row>82</xdr:row>
      <xdr:rowOff>26670</xdr:rowOff>
    </xdr:to>
    <xdr:cxnSp macro="">
      <xdr:nvCxnSpPr>
        <xdr:cNvPr id="366" name="直線コネクタ 365">
          <a:extLst>
            <a:ext uri="{FF2B5EF4-FFF2-40B4-BE49-F238E27FC236}">
              <a16:creationId xmlns:a16="http://schemas.microsoft.com/office/drawing/2014/main" id="{C575179B-F5E8-41E4-AA22-5D7E75473C29}"/>
            </a:ext>
          </a:extLst>
        </xdr:cNvPr>
        <xdr:cNvCxnSpPr/>
      </xdr:nvCxnSpPr>
      <xdr:spPr>
        <a:xfrm flipV="1">
          <a:off x="7886700" y="1356360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78739</xdr:rowOff>
    </xdr:from>
    <xdr:to>
      <xdr:col>41</xdr:col>
      <xdr:colOff>101600</xdr:colOff>
      <xdr:row>83</xdr:row>
      <xdr:rowOff>8889</xdr:rowOff>
    </xdr:to>
    <xdr:sp macro="" textlink="">
      <xdr:nvSpPr>
        <xdr:cNvPr id="367" name="楕円 366">
          <a:extLst>
            <a:ext uri="{FF2B5EF4-FFF2-40B4-BE49-F238E27FC236}">
              <a16:creationId xmlns:a16="http://schemas.microsoft.com/office/drawing/2014/main" id="{84006A1F-41CF-4DCD-B747-BEDE2122EA23}"/>
            </a:ext>
          </a:extLst>
        </xdr:cNvPr>
        <xdr:cNvSpPr/>
      </xdr:nvSpPr>
      <xdr:spPr>
        <a:xfrm>
          <a:off x="7029450" y="136232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26670</xdr:rowOff>
    </xdr:from>
    <xdr:to>
      <xdr:col>45</xdr:col>
      <xdr:colOff>177800</xdr:colOff>
      <xdr:row>82</xdr:row>
      <xdr:rowOff>129539</xdr:rowOff>
    </xdr:to>
    <xdr:cxnSp macro="">
      <xdr:nvCxnSpPr>
        <xdr:cNvPr id="368" name="直線コネクタ 367">
          <a:extLst>
            <a:ext uri="{FF2B5EF4-FFF2-40B4-BE49-F238E27FC236}">
              <a16:creationId xmlns:a16="http://schemas.microsoft.com/office/drawing/2014/main" id="{B58D5B37-6290-4507-B6A6-8AEECCFCD0ED}"/>
            </a:ext>
          </a:extLst>
        </xdr:cNvPr>
        <xdr:cNvCxnSpPr/>
      </xdr:nvCxnSpPr>
      <xdr:spPr>
        <a:xfrm flipV="1">
          <a:off x="7080250" y="13571220"/>
          <a:ext cx="80645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86361</xdr:rowOff>
    </xdr:from>
    <xdr:to>
      <xdr:col>36</xdr:col>
      <xdr:colOff>165100</xdr:colOff>
      <xdr:row>83</xdr:row>
      <xdr:rowOff>16511</xdr:rowOff>
    </xdr:to>
    <xdr:sp macro="" textlink="">
      <xdr:nvSpPr>
        <xdr:cNvPr id="369" name="楕円 368">
          <a:extLst>
            <a:ext uri="{FF2B5EF4-FFF2-40B4-BE49-F238E27FC236}">
              <a16:creationId xmlns:a16="http://schemas.microsoft.com/office/drawing/2014/main" id="{A56E76DB-F1A4-4586-84EA-94468D4FA137}"/>
            </a:ext>
          </a:extLst>
        </xdr:cNvPr>
        <xdr:cNvSpPr/>
      </xdr:nvSpPr>
      <xdr:spPr>
        <a:xfrm>
          <a:off x="6235700" y="136309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129539</xdr:rowOff>
    </xdr:from>
    <xdr:to>
      <xdr:col>41</xdr:col>
      <xdr:colOff>50800</xdr:colOff>
      <xdr:row>82</xdr:row>
      <xdr:rowOff>137161</xdr:rowOff>
    </xdr:to>
    <xdr:cxnSp macro="">
      <xdr:nvCxnSpPr>
        <xdr:cNvPr id="370" name="直線コネクタ 369">
          <a:extLst>
            <a:ext uri="{FF2B5EF4-FFF2-40B4-BE49-F238E27FC236}">
              <a16:creationId xmlns:a16="http://schemas.microsoft.com/office/drawing/2014/main" id="{A209F42D-E686-4C8D-802E-F5CEEF54E3D1}"/>
            </a:ext>
          </a:extLst>
        </xdr:cNvPr>
        <xdr:cNvCxnSpPr/>
      </xdr:nvCxnSpPr>
      <xdr:spPr>
        <a:xfrm flipV="1">
          <a:off x="6286500" y="13674089"/>
          <a:ext cx="79375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15257</xdr:rowOff>
    </xdr:from>
    <xdr:ext cx="469744" cy="259045"/>
    <xdr:sp macro="" textlink="">
      <xdr:nvSpPr>
        <xdr:cNvPr id="371" name="n_1aveValue【福祉施設】&#10;一人当たり面積">
          <a:extLst>
            <a:ext uri="{FF2B5EF4-FFF2-40B4-BE49-F238E27FC236}">
              <a16:creationId xmlns:a16="http://schemas.microsoft.com/office/drawing/2014/main" id="{ADBC06E1-5836-4D7E-82DA-FFD8745A794E}"/>
            </a:ext>
          </a:extLst>
        </xdr:cNvPr>
        <xdr:cNvSpPr txBox="1"/>
      </xdr:nvSpPr>
      <xdr:spPr>
        <a:xfrm>
          <a:off x="8458277" y="1405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15257</xdr:rowOff>
    </xdr:from>
    <xdr:ext cx="469744" cy="259045"/>
    <xdr:sp macro="" textlink="">
      <xdr:nvSpPr>
        <xdr:cNvPr id="372" name="n_2aveValue【福祉施設】&#10;一人当たり面積">
          <a:extLst>
            <a:ext uri="{FF2B5EF4-FFF2-40B4-BE49-F238E27FC236}">
              <a16:creationId xmlns:a16="http://schemas.microsoft.com/office/drawing/2014/main" id="{C6D2C5C6-07CD-4C98-AEC0-A94C7A03B7C9}"/>
            </a:ext>
          </a:extLst>
        </xdr:cNvPr>
        <xdr:cNvSpPr txBox="1"/>
      </xdr:nvSpPr>
      <xdr:spPr>
        <a:xfrm>
          <a:off x="7677227" y="1405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11447</xdr:rowOff>
    </xdr:from>
    <xdr:ext cx="469744" cy="259045"/>
    <xdr:sp macro="" textlink="">
      <xdr:nvSpPr>
        <xdr:cNvPr id="373" name="n_3aveValue【福祉施設】&#10;一人当たり面積">
          <a:extLst>
            <a:ext uri="{FF2B5EF4-FFF2-40B4-BE49-F238E27FC236}">
              <a16:creationId xmlns:a16="http://schemas.microsoft.com/office/drawing/2014/main" id="{8C4451DB-283E-4623-8941-3B27AF2AE554}"/>
            </a:ext>
          </a:extLst>
        </xdr:cNvPr>
        <xdr:cNvSpPr txBox="1"/>
      </xdr:nvSpPr>
      <xdr:spPr>
        <a:xfrm>
          <a:off x="6864427" y="140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68597</xdr:rowOff>
    </xdr:from>
    <xdr:ext cx="469744" cy="259045"/>
    <xdr:sp macro="" textlink="">
      <xdr:nvSpPr>
        <xdr:cNvPr id="374" name="n_4aveValue【福祉施設】&#10;一人当たり面積">
          <a:extLst>
            <a:ext uri="{FF2B5EF4-FFF2-40B4-BE49-F238E27FC236}">
              <a16:creationId xmlns:a16="http://schemas.microsoft.com/office/drawing/2014/main" id="{5B2C376C-81DC-4B78-B4B0-F8B254BF2869}"/>
            </a:ext>
          </a:extLst>
        </xdr:cNvPr>
        <xdr:cNvSpPr txBox="1"/>
      </xdr:nvSpPr>
      <xdr:spPr>
        <a:xfrm>
          <a:off x="6070677"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86377</xdr:rowOff>
    </xdr:from>
    <xdr:ext cx="469744" cy="259045"/>
    <xdr:sp macro="" textlink="">
      <xdr:nvSpPr>
        <xdr:cNvPr id="375" name="n_1mainValue【福祉施設】&#10;一人当たり面積">
          <a:extLst>
            <a:ext uri="{FF2B5EF4-FFF2-40B4-BE49-F238E27FC236}">
              <a16:creationId xmlns:a16="http://schemas.microsoft.com/office/drawing/2014/main" id="{9B9208A0-BE05-468A-AF58-116F30CD4A69}"/>
            </a:ext>
          </a:extLst>
        </xdr:cNvPr>
        <xdr:cNvSpPr txBox="1"/>
      </xdr:nvSpPr>
      <xdr:spPr>
        <a:xfrm>
          <a:off x="8458277"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93997</xdr:rowOff>
    </xdr:from>
    <xdr:ext cx="469744" cy="259045"/>
    <xdr:sp macro="" textlink="">
      <xdr:nvSpPr>
        <xdr:cNvPr id="376" name="n_2mainValue【福祉施設】&#10;一人当たり面積">
          <a:extLst>
            <a:ext uri="{FF2B5EF4-FFF2-40B4-BE49-F238E27FC236}">
              <a16:creationId xmlns:a16="http://schemas.microsoft.com/office/drawing/2014/main" id="{4E5E7563-048D-4226-9510-58900C945E15}"/>
            </a:ext>
          </a:extLst>
        </xdr:cNvPr>
        <xdr:cNvSpPr txBox="1"/>
      </xdr:nvSpPr>
      <xdr:spPr>
        <a:xfrm>
          <a:off x="7677227" y="13308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25416</xdr:rowOff>
    </xdr:from>
    <xdr:ext cx="469744" cy="259045"/>
    <xdr:sp macro="" textlink="">
      <xdr:nvSpPr>
        <xdr:cNvPr id="377" name="n_3mainValue【福祉施設】&#10;一人当たり面積">
          <a:extLst>
            <a:ext uri="{FF2B5EF4-FFF2-40B4-BE49-F238E27FC236}">
              <a16:creationId xmlns:a16="http://schemas.microsoft.com/office/drawing/2014/main" id="{7AE6683D-D374-4531-B738-467F16DF0065}"/>
            </a:ext>
          </a:extLst>
        </xdr:cNvPr>
        <xdr:cNvSpPr txBox="1"/>
      </xdr:nvSpPr>
      <xdr:spPr>
        <a:xfrm>
          <a:off x="6864427" y="13404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33038</xdr:rowOff>
    </xdr:from>
    <xdr:ext cx="469744" cy="259045"/>
    <xdr:sp macro="" textlink="">
      <xdr:nvSpPr>
        <xdr:cNvPr id="378" name="n_4mainValue【福祉施設】&#10;一人当たり面積">
          <a:extLst>
            <a:ext uri="{FF2B5EF4-FFF2-40B4-BE49-F238E27FC236}">
              <a16:creationId xmlns:a16="http://schemas.microsoft.com/office/drawing/2014/main" id="{62268770-54FD-4CE0-93FE-BCCD6C0283A5}"/>
            </a:ext>
          </a:extLst>
        </xdr:cNvPr>
        <xdr:cNvSpPr txBox="1"/>
      </xdr:nvSpPr>
      <xdr:spPr>
        <a:xfrm>
          <a:off x="6070677" y="13412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75D067F-EC35-4E56-9ED0-B01147C0A004}"/>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851BF84F-9AD5-474A-8171-C51CB3CEB8FE}"/>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1AFF9B3-EFEA-4C3A-90DD-7989363E0A93}"/>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C6E264BE-0A6F-45F4-BB27-1377248728F4}"/>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DD1106A0-345D-44BE-A183-A5F4BC2604CB}"/>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20724B50-AA5F-4599-A0B5-99A266214A03}"/>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19454C32-84B8-439A-A8DD-3AD9AFB5EB0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C52E2F2D-2D2B-4D4E-9269-64882A356C87}"/>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86000A55-234E-43E3-ABA2-408E00E1D6C5}"/>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603D205C-5BDB-4A67-8980-2CAE80C7E724}"/>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5B011899-9F6A-41CB-BC55-3038CEDB5014}"/>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FBCE6515-9A25-4BA4-8C10-9DF0E2E7CEF4}"/>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0BB8351B-7ED8-4ECA-AEE4-46ECC3B9D650}"/>
            </a:ext>
          </a:extLst>
        </xdr:cNvPr>
        <xdr:cNvSpPr txBox="1"/>
      </xdr:nvSpPr>
      <xdr:spPr>
        <a:xfrm>
          <a:off x="2757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601B5A5E-A18D-4D8C-AC8F-7687E459B3F9}"/>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DB0A2A6A-24F6-4EAE-95F9-E5C0A4BE99E8}"/>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5C8B3B6A-04A4-4A98-8118-F1AC18BB8588}"/>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4389EF91-44E2-490A-9BF5-5BB7A2538A63}"/>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4BEDCA0F-0F49-436B-AA8F-A021630A630F}"/>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F0C2EC80-1A34-4853-AB94-B154DF8C41C0}"/>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78DE75F4-4F1C-4428-8C6E-DE4E3169F854}"/>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6EEAEFB6-D33B-4B14-B28C-E77F20658BE0}"/>
            </a:ext>
          </a:extLst>
        </xdr:cNvPr>
        <xdr:cNvSpPr txBox="1"/>
      </xdr:nvSpPr>
      <xdr:spPr>
        <a:xfrm>
          <a:off x="3398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5A270F1F-B93D-4EF4-928C-813DF9207806}"/>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6B02A7E1-7367-41C6-B443-7A5E39B8145C}"/>
            </a:ext>
          </a:extLst>
        </xdr:cNvPr>
        <xdr:cNvSpPr txBox="1"/>
      </xdr:nvSpPr>
      <xdr:spPr>
        <a:xfrm>
          <a:off x="38496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FECFD54B-BBA3-4069-9DBF-E36E3672E039}"/>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1A951D29-93A1-4B5B-9629-E64A11622591}"/>
            </a:ext>
          </a:extLst>
        </xdr:cNvPr>
        <xdr:cNvCxnSpPr/>
      </xdr:nvCxnSpPr>
      <xdr:spPr>
        <a:xfrm flipV="1">
          <a:off x="4177665" y="165677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E3A97C47-5381-4900-9775-8C17F22F5A6F}"/>
            </a:ext>
          </a:extLst>
        </xdr:cNvPr>
        <xdr:cNvSpPr txBox="1"/>
      </xdr:nvSpPr>
      <xdr:spPr>
        <a:xfrm>
          <a:off x="4216400" y="1809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4A0A6844-B21E-4B14-8F03-FF51C1838CA1}"/>
            </a:ext>
          </a:extLst>
        </xdr:cNvPr>
        <xdr:cNvCxnSpPr/>
      </xdr:nvCxnSpPr>
      <xdr:spPr>
        <a:xfrm>
          <a:off x="4108450" y="1808797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2CABBCEF-E1C0-42C0-B0FA-3D8259169AE1}"/>
            </a:ext>
          </a:extLst>
        </xdr:cNvPr>
        <xdr:cNvSpPr txBox="1"/>
      </xdr:nvSpPr>
      <xdr:spPr>
        <a:xfrm>
          <a:off x="4216400" y="16343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845A7726-284D-4B6A-93F1-E5975B60C86D}"/>
            </a:ext>
          </a:extLst>
        </xdr:cNvPr>
        <xdr:cNvCxnSpPr/>
      </xdr:nvCxnSpPr>
      <xdr:spPr>
        <a:xfrm>
          <a:off x="4108450" y="165677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42A24615-22A5-4A3C-84C7-E422BA0B6142}"/>
            </a:ext>
          </a:extLst>
        </xdr:cNvPr>
        <xdr:cNvSpPr txBox="1"/>
      </xdr:nvSpPr>
      <xdr:spPr>
        <a:xfrm>
          <a:off x="4216400" y="171037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BF2A26BF-F69E-4F8C-9525-754753172621}"/>
            </a:ext>
          </a:extLst>
        </xdr:cNvPr>
        <xdr:cNvSpPr/>
      </xdr:nvSpPr>
      <xdr:spPr>
        <a:xfrm>
          <a:off x="4127500" y="17252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2C4AB22B-AD0F-427F-988A-9D783393B414}"/>
            </a:ext>
          </a:extLst>
        </xdr:cNvPr>
        <xdr:cNvSpPr/>
      </xdr:nvSpPr>
      <xdr:spPr>
        <a:xfrm>
          <a:off x="3384550" y="17216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FACE033A-47D5-4673-A55E-31CD813F3400}"/>
            </a:ext>
          </a:extLst>
        </xdr:cNvPr>
        <xdr:cNvSpPr/>
      </xdr:nvSpPr>
      <xdr:spPr>
        <a:xfrm>
          <a:off x="2571750" y="17198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EEB47809-BC39-4051-871E-717D5E9E59A1}"/>
            </a:ext>
          </a:extLst>
        </xdr:cNvPr>
        <xdr:cNvSpPr/>
      </xdr:nvSpPr>
      <xdr:spPr>
        <a:xfrm>
          <a:off x="1778000" y="17176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48261</xdr:rowOff>
    </xdr:from>
    <xdr:to>
      <xdr:col>6</xdr:col>
      <xdr:colOff>38100</xdr:colOff>
      <xdr:row>103</xdr:row>
      <xdr:rowOff>149861</xdr:rowOff>
    </xdr:to>
    <xdr:sp macro="" textlink="">
      <xdr:nvSpPr>
        <xdr:cNvPr id="413" name="フローチャート: 判断 412">
          <a:extLst>
            <a:ext uri="{FF2B5EF4-FFF2-40B4-BE49-F238E27FC236}">
              <a16:creationId xmlns:a16="http://schemas.microsoft.com/office/drawing/2014/main" id="{FD743ED0-B385-46D8-BD73-86E69C5C496A}"/>
            </a:ext>
          </a:extLst>
        </xdr:cNvPr>
        <xdr:cNvSpPr/>
      </xdr:nvSpPr>
      <xdr:spPr>
        <a:xfrm>
          <a:off x="984250" y="1713611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1B9AA083-29C5-45CF-A079-5572ED1243B2}"/>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71FBC6B-1911-41D9-91B4-F0BB0F5A65C5}"/>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6993283-FA4E-40F0-92FA-685AD45763C8}"/>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FB788A3F-4DF4-46DF-9B0D-C02704CB9049}"/>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AF63B1DC-763F-4A9C-A11C-1AEE21C96789}"/>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76836</xdr:rowOff>
    </xdr:from>
    <xdr:to>
      <xdr:col>24</xdr:col>
      <xdr:colOff>114300</xdr:colOff>
      <xdr:row>106</xdr:row>
      <xdr:rowOff>6986</xdr:rowOff>
    </xdr:to>
    <xdr:sp macro="" textlink="">
      <xdr:nvSpPr>
        <xdr:cNvPr id="419" name="楕円 418">
          <a:extLst>
            <a:ext uri="{FF2B5EF4-FFF2-40B4-BE49-F238E27FC236}">
              <a16:creationId xmlns:a16="http://schemas.microsoft.com/office/drawing/2014/main" id="{A7CAAC94-2487-4B46-9698-3FC2E1C3EFAF}"/>
            </a:ext>
          </a:extLst>
        </xdr:cNvPr>
        <xdr:cNvSpPr/>
      </xdr:nvSpPr>
      <xdr:spPr>
        <a:xfrm>
          <a:off x="4127500" y="1750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55263</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42F032A1-9769-4C50-A64E-0D3B602F8F52}"/>
            </a:ext>
          </a:extLst>
        </xdr:cNvPr>
        <xdr:cNvSpPr txBox="1"/>
      </xdr:nvSpPr>
      <xdr:spPr>
        <a:xfrm>
          <a:off x="4216400" y="17486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33020</xdr:rowOff>
    </xdr:from>
    <xdr:to>
      <xdr:col>20</xdr:col>
      <xdr:colOff>38100</xdr:colOff>
      <xdr:row>105</xdr:row>
      <xdr:rowOff>134620</xdr:rowOff>
    </xdr:to>
    <xdr:sp macro="" textlink="">
      <xdr:nvSpPr>
        <xdr:cNvPr id="421" name="楕円 420">
          <a:extLst>
            <a:ext uri="{FF2B5EF4-FFF2-40B4-BE49-F238E27FC236}">
              <a16:creationId xmlns:a16="http://schemas.microsoft.com/office/drawing/2014/main" id="{8E279AE4-3534-4681-B965-42B78EE1E7E8}"/>
            </a:ext>
          </a:extLst>
        </xdr:cNvPr>
        <xdr:cNvSpPr/>
      </xdr:nvSpPr>
      <xdr:spPr>
        <a:xfrm>
          <a:off x="3384550" y="174637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83820</xdr:rowOff>
    </xdr:from>
    <xdr:to>
      <xdr:col>24</xdr:col>
      <xdr:colOff>63500</xdr:colOff>
      <xdr:row>105</xdr:row>
      <xdr:rowOff>127636</xdr:rowOff>
    </xdr:to>
    <xdr:cxnSp macro="">
      <xdr:nvCxnSpPr>
        <xdr:cNvPr id="422" name="直線コネクタ 421">
          <a:extLst>
            <a:ext uri="{FF2B5EF4-FFF2-40B4-BE49-F238E27FC236}">
              <a16:creationId xmlns:a16="http://schemas.microsoft.com/office/drawing/2014/main" id="{FCCB7974-C9FE-4CBB-B2C7-DFE16C7B50CB}"/>
            </a:ext>
          </a:extLst>
        </xdr:cNvPr>
        <xdr:cNvCxnSpPr/>
      </xdr:nvCxnSpPr>
      <xdr:spPr>
        <a:xfrm>
          <a:off x="3429000" y="17514570"/>
          <a:ext cx="7493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162561</xdr:rowOff>
    </xdr:from>
    <xdr:to>
      <xdr:col>15</xdr:col>
      <xdr:colOff>101600</xdr:colOff>
      <xdr:row>105</xdr:row>
      <xdr:rowOff>92711</xdr:rowOff>
    </xdr:to>
    <xdr:sp macro="" textlink="">
      <xdr:nvSpPr>
        <xdr:cNvPr id="423" name="楕円 422">
          <a:extLst>
            <a:ext uri="{FF2B5EF4-FFF2-40B4-BE49-F238E27FC236}">
              <a16:creationId xmlns:a16="http://schemas.microsoft.com/office/drawing/2014/main" id="{8FA99A64-2FFB-4BD0-9F60-36A188BEC45D}"/>
            </a:ext>
          </a:extLst>
        </xdr:cNvPr>
        <xdr:cNvSpPr/>
      </xdr:nvSpPr>
      <xdr:spPr>
        <a:xfrm>
          <a:off x="2571750" y="1742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41911</xdr:rowOff>
    </xdr:from>
    <xdr:to>
      <xdr:col>19</xdr:col>
      <xdr:colOff>177800</xdr:colOff>
      <xdr:row>105</xdr:row>
      <xdr:rowOff>83820</xdr:rowOff>
    </xdr:to>
    <xdr:cxnSp macro="">
      <xdr:nvCxnSpPr>
        <xdr:cNvPr id="424" name="直線コネクタ 423">
          <a:extLst>
            <a:ext uri="{FF2B5EF4-FFF2-40B4-BE49-F238E27FC236}">
              <a16:creationId xmlns:a16="http://schemas.microsoft.com/office/drawing/2014/main" id="{176B6370-B58E-4D34-A16D-F4B07600C3AA}"/>
            </a:ext>
          </a:extLst>
        </xdr:cNvPr>
        <xdr:cNvCxnSpPr/>
      </xdr:nvCxnSpPr>
      <xdr:spPr>
        <a:xfrm>
          <a:off x="2622550" y="17472661"/>
          <a:ext cx="80645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128270</xdr:rowOff>
    </xdr:from>
    <xdr:to>
      <xdr:col>10</xdr:col>
      <xdr:colOff>165100</xdr:colOff>
      <xdr:row>105</xdr:row>
      <xdr:rowOff>58420</xdr:rowOff>
    </xdr:to>
    <xdr:sp macro="" textlink="">
      <xdr:nvSpPr>
        <xdr:cNvPr id="425" name="楕円 424">
          <a:extLst>
            <a:ext uri="{FF2B5EF4-FFF2-40B4-BE49-F238E27FC236}">
              <a16:creationId xmlns:a16="http://schemas.microsoft.com/office/drawing/2014/main" id="{8AC7D443-67BD-4B09-BE9D-50D79A946CE9}"/>
            </a:ext>
          </a:extLst>
        </xdr:cNvPr>
        <xdr:cNvSpPr/>
      </xdr:nvSpPr>
      <xdr:spPr>
        <a:xfrm>
          <a:off x="177800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7620</xdr:rowOff>
    </xdr:from>
    <xdr:to>
      <xdr:col>15</xdr:col>
      <xdr:colOff>50800</xdr:colOff>
      <xdr:row>105</xdr:row>
      <xdr:rowOff>41911</xdr:rowOff>
    </xdr:to>
    <xdr:cxnSp macro="">
      <xdr:nvCxnSpPr>
        <xdr:cNvPr id="426" name="直線コネクタ 425">
          <a:extLst>
            <a:ext uri="{FF2B5EF4-FFF2-40B4-BE49-F238E27FC236}">
              <a16:creationId xmlns:a16="http://schemas.microsoft.com/office/drawing/2014/main" id="{615AA2D1-24BB-424D-BA48-9EEAF6422F5A}"/>
            </a:ext>
          </a:extLst>
        </xdr:cNvPr>
        <xdr:cNvCxnSpPr/>
      </xdr:nvCxnSpPr>
      <xdr:spPr>
        <a:xfrm>
          <a:off x="1828800" y="17438370"/>
          <a:ext cx="79375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101600</xdr:rowOff>
    </xdr:from>
    <xdr:to>
      <xdr:col>6</xdr:col>
      <xdr:colOff>38100</xdr:colOff>
      <xdr:row>105</xdr:row>
      <xdr:rowOff>31750</xdr:rowOff>
    </xdr:to>
    <xdr:sp macro="" textlink="">
      <xdr:nvSpPr>
        <xdr:cNvPr id="427" name="楕円 426">
          <a:extLst>
            <a:ext uri="{FF2B5EF4-FFF2-40B4-BE49-F238E27FC236}">
              <a16:creationId xmlns:a16="http://schemas.microsoft.com/office/drawing/2014/main" id="{AEDA3BF8-7FF0-4588-BD5A-AB2BBA624EFB}"/>
            </a:ext>
          </a:extLst>
        </xdr:cNvPr>
        <xdr:cNvSpPr/>
      </xdr:nvSpPr>
      <xdr:spPr>
        <a:xfrm>
          <a:off x="984250" y="173609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152400</xdr:rowOff>
    </xdr:from>
    <xdr:to>
      <xdr:col>10</xdr:col>
      <xdr:colOff>114300</xdr:colOff>
      <xdr:row>105</xdr:row>
      <xdr:rowOff>7620</xdr:rowOff>
    </xdr:to>
    <xdr:cxnSp macro="">
      <xdr:nvCxnSpPr>
        <xdr:cNvPr id="428" name="直線コネクタ 427">
          <a:extLst>
            <a:ext uri="{FF2B5EF4-FFF2-40B4-BE49-F238E27FC236}">
              <a16:creationId xmlns:a16="http://schemas.microsoft.com/office/drawing/2014/main" id="{6C81C658-30DC-47D8-BBA4-C357B0C741B4}"/>
            </a:ext>
          </a:extLst>
        </xdr:cNvPr>
        <xdr:cNvCxnSpPr/>
      </xdr:nvCxnSpPr>
      <xdr:spPr>
        <a:xfrm>
          <a:off x="1028700" y="17411700"/>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09F469B4-9A23-46C6-988C-3AB22E6354D9}"/>
            </a:ext>
          </a:extLst>
        </xdr:cNvPr>
        <xdr:cNvSpPr txBox="1"/>
      </xdr:nvSpPr>
      <xdr:spPr>
        <a:xfrm>
          <a:off x="32391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57802</xdr:rowOff>
    </xdr:from>
    <xdr:ext cx="405111" cy="259045"/>
    <xdr:sp macro="" textlink="">
      <xdr:nvSpPr>
        <xdr:cNvPr id="430" name="n_2aveValue【市民会館】&#10;有形固定資産減価償却率">
          <a:extLst>
            <a:ext uri="{FF2B5EF4-FFF2-40B4-BE49-F238E27FC236}">
              <a16:creationId xmlns:a16="http://schemas.microsoft.com/office/drawing/2014/main" id="{B8561AF9-D2DB-43C1-B0DB-BF58F860444E}"/>
            </a:ext>
          </a:extLst>
        </xdr:cNvPr>
        <xdr:cNvSpPr txBox="1"/>
      </xdr:nvSpPr>
      <xdr:spPr>
        <a:xfrm>
          <a:off x="2439044" y="1697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34941</xdr:rowOff>
    </xdr:from>
    <xdr:ext cx="405111" cy="259045"/>
    <xdr:sp macro="" textlink="">
      <xdr:nvSpPr>
        <xdr:cNvPr id="431" name="n_3aveValue【市民会館】&#10;有形固定資産減価償却率">
          <a:extLst>
            <a:ext uri="{FF2B5EF4-FFF2-40B4-BE49-F238E27FC236}">
              <a16:creationId xmlns:a16="http://schemas.microsoft.com/office/drawing/2014/main" id="{8ECFC1D1-AD64-46F9-AFBD-4D62C3E197F1}"/>
            </a:ext>
          </a:extLst>
        </xdr:cNvPr>
        <xdr:cNvSpPr txBox="1"/>
      </xdr:nvSpPr>
      <xdr:spPr>
        <a:xfrm>
          <a:off x="1645294" y="16951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166388</xdr:rowOff>
    </xdr:from>
    <xdr:ext cx="405111" cy="259045"/>
    <xdr:sp macro="" textlink="">
      <xdr:nvSpPr>
        <xdr:cNvPr id="432" name="n_4aveValue【市民会館】&#10;有形固定資産減価償却率">
          <a:extLst>
            <a:ext uri="{FF2B5EF4-FFF2-40B4-BE49-F238E27FC236}">
              <a16:creationId xmlns:a16="http://schemas.microsoft.com/office/drawing/2014/main" id="{D5470411-9DEC-4E5A-9A1F-59004C3B2A20}"/>
            </a:ext>
          </a:extLst>
        </xdr:cNvPr>
        <xdr:cNvSpPr txBox="1"/>
      </xdr:nvSpPr>
      <xdr:spPr>
        <a:xfrm>
          <a:off x="851544" y="16911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125747</xdr:rowOff>
    </xdr:from>
    <xdr:ext cx="405111" cy="259045"/>
    <xdr:sp macro="" textlink="">
      <xdr:nvSpPr>
        <xdr:cNvPr id="433" name="n_1mainValue【市民会館】&#10;有形固定資産減価償却率">
          <a:extLst>
            <a:ext uri="{FF2B5EF4-FFF2-40B4-BE49-F238E27FC236}">
              <a16:creationId xmlns:a16="http://schemas.microsoft.com/office/drawing/2014/main" id="{5C2A4131-15C7-4A0E-94ED-608161E04948}"/>
            </a:ext>
          </a:extLst>
        </xdr:cNvPr>
        <xdr:cNvSpPr txBox="1"/>
      </xdr:nvSpPr>
      <xdr:spPr>
        <a:xfrm>
          <a:off x="3239144" y="1755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34" name="n_2mainValue【市民会館】&#10;有形固定資産減価償却率">
          <a:extLst>
            <a:ext uri="{FF2B5EF4-FFF2-40B4-BE49-F238E27FC236}">
              <a16:creationId xmlns:a16="http://schemas.microsoft.com/office/drawing/2014/main" id="{A4BCEF19-2BF4-40BC-A3C8-1526245EBE62}"/>
            </a:ext>
          </a:extLst>
        </xdr:cNvPr>
        <xdr:cNvSpPr txBox="1"/>
      </xdr:nvSpPr>
      <xdr:spPr>
        <a:xfrm>
          <a:off x="2439044" y="17514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49547</xdr:rowOff>
    </xdr:from>
    <xdr:ext cx="405111" cy="259045"/>
    <xdr:sp macro="" textlink="">
      <xdr:nvSpPr>
        <xdr:cNvPr id="435" name="n_3mainValue【市民会館】&#10;有形固定資産減価償却率">
          <a:extLst>
            <a:ext uri="{FF2B5EF4-FFF2-40B4-BE49-F238E27FC236}">
              <a16:creationId xmlns:a16="http://schemas.microsoft.com/office/drawing/2014/main" id="{CD446708-749A-4E9E-9371-BE35F68748C8}"/>
            </a:ext>
          </a:extLst>
        </xdr:cNvPr>
        <xdr:cNvSpPr txBox="1"/>
      </xdr:nvSpPr>
      <xdr:spPr>
        <a:xfrm>
          <a:off x="1645294" y="17480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22877</xdr:rowOff>
    </xdr:from>
    <xdr:ext cx="405111" cy="259045"/>
    <xdr:sp macro="" textlink="">
      <xdr:nvSpPr>
        <xdr:cNvPr id="436" name="n_4mainValue【市民会館】&#10;有形固定資産減価償却率">
          <a:extLst>
            <a:ext uri="{FF2B5EF4-FFF2-40B4-BE49-F238E27FC236}">
              <a16:creationId xmlns:a16="http://schemas.microsoft.com/office/drawing/2014/main" id="{542B9A8E-0762-485B-B83B-97C5BCBB872A}"/>
            </a:ext>
          </a:extLst>
        </xdr:cNvPr>
        <xdr:cNvSpPr txBox="1"/>
      </xdr:nvSpPr>
      <xdr:spPr>
        <a:xfrm>
          <a:off x="851544" y="17453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490A2FC-5B36-4F45-AD4F-40BBEEFC5F72}"/>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A8C3C0A-EA00-44CF-832D-624DEB054523}"/>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F971C9D4-95A8-447A-BFF4-7960FF480A57}"/>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9DC1761C-D642-4DFD-9BA3-4136B9349AAA}"/>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4A7957BF-48C4-48F4-9501-98EA47D37E71}"/>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3225D5A4-36BB-4B77-8BB2-25D81389AE6B}"/>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BAEF779E-1045-4B31-B0FA-F07F506B564A}"/>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955F942A-6EF7-4A86-9364-FD94A811D70F}"/>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04821D2D-5895-4165-A0A2-45762FA4E89E}"/>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62DEB708-4B01-4525-89F9-4619173A907E}"/>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06EDF2ED-9016-44F4-BD2B-9641B8262F92}"/>
            </a:ext>
          </a:extLst>
        </xdr:cNvPr>
        <xdr:cNvCxnSpPr/>
      </xdr:nvCxnSpPr>
      <xdr:spPr>
        <a:xfrm>
          <a:off x="5956300" y="18097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62F8E4CB-DBE5-42EB-A2A7-AEFB8CC70069}"/>
            </a:ext>
          </a:extLst>
        </xdr:cNvPr>
        <xdr:cNvSpPr txBox="1"/>
      </xdr:nvSpPr>
      <xdr:spPr>
        <a:xfrm>
          <a:off x="55272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24135ADC-9A2E-499C-AE30-C08530712FCD}"/>
            </a:ext>
          </a:extLst>
        </xdr:cNvPr>
        <xdr:cNvCxnSpPr/>
      </xdr:nvCxnSpPr>
      <xdr:spPr>
        <a:xfrm>
          <a:off x="5956300" y="17716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966B24CE-D686-4A08-B4E8-E1654ED80A99}"/>
            </a:ext>
          </a:extLst>
        </xdr:cNvPr>
        <xdr:cNvSpPr txBox="1"/>
      </xdr:nvSpPr>
      <xdr:spPr>
        <a:xfrm>
          <a:off x="552722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CE465323-E410-491F-B960-40C0A94C55E6}"/>
            </a:ext>
          </a:extLst>
        </xdr:cNvPr>
        <xdr:cNvCxnSpPr/>
      </xdr:nvCxnSpPr>
      <xdr:spPr>
        <a:xfrm>
          <a:off x="5956300" y="17335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C087DE23-7E64-447A-A212-976458503037}"/>
            </a:ext>
          </a:extLst>
        </xdr:cNvPr>
        <xdr:cNvSpPr txBox="1"/>
      </xdr:nvSpPr>
      <xdr:spPr>
        <a:xfrm>
          <a:off x="55272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CDF32CFD-98C3-4FFB-989E-33313FB813E4}"/>
            </a:ext>
          </a:extLst>
        </xdr:cNvPr>
        <xdr:cNvCxnSpPr/>
      </xdr:nvCxnSpPr>
      <xdr:spPr>
        <a:xfrm>
          <a:off x="5956300" y="16954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8771F2F1-F40E-4420-856F-467633A03C02}"/>
            </a:ext>
          </a:extLst>
        </xdr:cNvPr>
        <xdr:cNvSpPr txBox="1"/>
      </xdr:nvSpPr>
      <xdr:spPr>
        <a:xfrm>
          <a:off x="552722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FD0D8D37-8F20-46B3-815E-22CE3006FCB3}"/>
            </a:ext>
          </a:extLst>
        </xdr:cNvPr>
        <xdr:cNvCxnSpPr/>
      </xdr:nvCxnSpPr>
      <xdr:spPr>
        <a:xfrm>
          <a:off x="5956300" y="1657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8268E05B-2A4F-43B7-B9B0-63237211B25F}"/>
            </a:ext>
          </a:extLst>
        </xdr:cNvPr>
        <xdr:cNvSpPr txBox="1"/>
      </xdr:nvSpPr>
      <xdr:spPr>
        <a:xfrm>
          <a:off x="552722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76CB7171-949B-406F-85C5-F8DB86738E47}"/>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187CAE4B-75AC-4F69-938E-260805D8C451}"/>
            </a:ext>
          </a:extLst>
        </xdr:cNvPr>
        <xdr:cNvSpPr txBox="1"/>
      </xdr:nvSpPr>
      <xdr:spPr>
        <a:xfrm>
          <a:off x="552722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721FFF6-3B4C-407A-A1A2-4CAB0FBDACFE}"/>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C58DAD4B-E81B-43B1-B830-9381BCD207A5}"/>
            </a:ext>
          </a:extLst>
        </xdr:cNvPr>
        <xdr:cNvCxnSpPr/>
      </xdr:nvCxnSpPr>
      <xdr:spPr>
        <a:xfrm flipV="1">
          <a:off x="9429115" y="165773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7A8A8208-E19E-49C3-9F3C-BB0D5E3DDDA6}"/>
            </a:ext>
          </a:extLst>
        </xdr:cNvPr>
        <xdr:cNvSpPr txBox="1"/>
      </xdr:nvSpPr>
      <xdr:spPr>
        <a:xfrm>
          <a:off x="9467850"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84010C58-67C6-4221-851D-A3DCBD3EAC65}"/>
            </a:ext>
          </a:extLst>
        </xdr:cNvPr>
        <xdr:cNvCxnSpPr/>
      </xdr:nvCxnSpPr>
      <xdr:spPr>
        <a:xfrm>
          <a:off x="9359900" y="179793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5ADD5BE5-C0AA-42FC-97A2-A3C838304587}"/>
            </a:ext>
          </a:extLst>
        </xdr:cNvPr>
        <xdr:cNvSpPr txBox="1"/>
      </xdr:nvSpPr>
      <xdr:spPr>
        <a:xfrm>
          <a:off x="9467850" y="1635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75FA904E-D81E-472B-9E03-04CB9D563780}"/>
            </a:ext>
          </a:extLst>
        </xdr:cNvPr>
        <xdr:cNvCxnSpPr/>
      </xdr:nvCxnSpPr>
      <xdr:spPr>
        <a:xfrm>
          <a:off x="9359900" y="16577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78757</xdr:rowOff>
    </xdr:from>
    <xdr:ext cx="469744" cy="259045"/>
    <xdr:sp macro="" textlink="">
      <xdr:nvSpPr>
        <xdr:cNvPr id="465" name="【市民会館】&#10;一人当たり面積平均値テキスト">
          <a:extLst>
            <a:ext uri="{FF2B5EF4-FFF2-40B4-BE49-F238E27FC236}">
              <a16:creationId xmlns:a16="http://schemas.microsoft.com/office/drawing/2014/main" id="{5F5EDF85-463B-476F-947B-4A4722AC5E17}"/>
            </a:ext>
          </a:extLst>
        </xdr:cNvPr>
        <xdr:cNvSpPr txBox="1"/>
      </xdr:nvSpPr>
      <xdr:spPr>
        <a:xfrm>
          <a:off x="9467850" y="17338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56C9F3C2-2B34-472B-BBFA-C9EB9F0B055F}"/>
            </a:ext>
          </a:extLst>
        </xdr:cNvPr>
        <xdr:cNvSpPr/>
      </xdr:nvSpPr>
      <xdr:spPr>
        <a:xfrm>
          <a:off x="9398000" y="1748663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E6450952-AD84-487A-8A14-BDC1C6DB3909}"/>
            </a:ext>
          </a:extLst>
        </xdr:cNvPr>
        <xdr:cNvSpPr/>
      </xdr:nvSpPr>
      <xdr:spPr>
        <a:xfrm>
          <a:off x="8636000" y="17486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CEE89E6C-EA96-41B2-B2B1-0684F8FE6DA7}"/>
            </a:ext>
          </a:extLst>
        </xdr:cNvPr>
        <xdr:cNvSpPr/>
      </xdr:nvSpPr>
      <xdr:spPr>
        <a:xfrm>
          <a:off x="78422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6C1DB256-69F2-46EE-BA0C-EDC0DC1D8C96}"/>
            </a:ext>
          </a:extLst>
        </xdr:cNvPr>
        <xdr:cNvSpPr/>
      </xdr:nvSpPr>
      <xdr:spPr>
        <a:xfrm>
          <a:off x="702945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135889</xdr:rowOff>
    </xdr:from>
    <xdr:to>
      <xdr:col>36</xdr:col>
      <xdr:colOff>165100</xdr:colOff>
      <xdr:row>106</xdr:row>
      <xdr:rowOff>66039</xdr:rowOff>
    </xdr:to>
    <xdr:sp macro="" textlink="">
      <xdr:nvSpPr>
        <xdr:cNvPr id="470" name="フローチャート: 判断 469">
          <a:extLst>
            <a:ext uri="{FF2B5EF4-FFF2-40B4-BE49-F238E27FC236}">
              <a16:creationId xmlns:a16="http://schemas.microsoft.com/office/drawing/2014/main" id="{C48A4F2C-60F2-44CB-B907-E9F4A720BCF8}"/>
            </a:ext>
          </a:extLst>
        </xdr:cNvPr>
        <xdr:cNvSpPr/>
      </xdr:nvSpPr>
      <xdr:spPr>
        <a:xfrm>
          <a:off x="6235700" y="1756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3BEC79D-C898-4D15-A75B-66EBBDBB6871}"/>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4F154C9-116C-4F36-BA81-AF16B3ABFD1F}"/>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B8786046-085A-4FCE-B1A8-31A11DF4FB99}"/>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DD841164-4C29-450F-B0E5-7A4BE66EE154}"/>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A627D762-82C8-408A-8C70-C2839F343249}"/>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147320</xdr:rowOff>
    </xdr:from>
    <xdr:to>
      <xdr:col>55</xdr:col>
      <xdr:colOff>50800</xdr:colOff>
      <xdr:row>107</xdr:row>
      <xdr:rowOff>77470</xdr:rowOff>
    </xdr:to>
    <xdr:sp macro="" textlink="">
      <xdr:nvSpPr>
        <xdr:cNvPr id="476" name="楕円 475">
          <a:extLst>
            <a:ext uri="{FF2B5EF4-FFF2-40B4-BE49-F238E27FC236}">
              <a16:creationId xmlns:a16="http://schemas.microsoft.com/office/drawing/2014/main" id="{F5740B92-7C8F-4D94-88A4-71A9E2C4E670}"/>
            </a:ext>
          </a:extLst>
        </xdr:cNvPr>
        <xdr:cNvSpPr/>
      </xdr:nvSpPr>
      <xdr:spPr>
        <a:xfrm>
          <a:off x="9398000" y="177495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125747</xdr:rowOff>
    </xdr:from>
    <xdr:ext cx="469744" cy="259045"/>
    <xdr:sp macro="" textlink="">
      <xdr:nvSpPr>
        <xdr:cNvPr id="477" name="【市民会館】&#10;一人当たり面積該当値テキスト">
          <a:extLst>
            <a:ext uri="{FF2B5EF4-FFF2-40B4-BE49-F238E27FC236}">
              <a16:creationId xmlns:a16="http://schemas.microsoft.com/office/drawing/2014/main" id="{F892E51B-62AC-4BDF-9D29-691C92560D15}"/>
            </a:ext>
          </a:extLst>
        </xdr:cNvPr>
        <xdr:cNvSpPr txBox="1"/>
      </xdr:nvSpPr>
      <xdr:spPr>
        <a:xfrm>
          <a:off x="9467850" y="1772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151130</xdr:rowOff>
    </xdr:from>
    <xdr:to>
      <xdr:col>50</xdr:col>
      <xdr:colOff>165100</xdr:colOff>
      <xdr:row>107</xdr:row>
      <xdr:rowOff>81280</xdr:rowOff>
    </xdr:to>
    <xdr:sp macro="" textlink="">
      <xdr:nvSpPr>
        <xdr:cNvPr id="478" name="楕円 477">
          <a:extLst>
            <a:ext uri="{FF2B5EF4-FFF2-40B4-BE49-F238E27FC236}">
              <a16:creationId xmlns:a16="http://schemas.microsoft.com/office/drawing/2014/main" id="{25D163C2-BC39-4934-99D0-1E59E107B014}"/>
            </a:ext>
          </a:extLst>
        </xdr:cNvPr>
        <xdr:cNvSpPr/>
      </xdr:nvSpPr>
      <xdr:spPr>
        <a:xfrm>
          <a:off x="8636000" y="1775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26670</xdr:rowOff>
    </xdr:from>
    <xdr:to>
      <xdr:col>55</xdr:col>
      <xdr:colOff>0</xdr:colOff>
      <xdr:row>107</xdr:row>
      <xdr:rowOff>30480</xdr:rowOff>
    </xdr:to>
    <xdr:cxnSp macro="">
      <xdr:nvCxnSpPr>
        <xdr:cNvPr id="479" name="直線コネクタ 478">
          <a:extLst>
            <a:ext uri="{FF2B5EF4-FFF2-40B4-BE49-F238E27FC236}">
              <a16:creationId xmlns:a16="http://schemas.microsoft.com/office/drawing/2014/main" id="{8A5DA5BA-146E-4290-98CD-1954DBBE5EE5}"/>
            </a:ext>
          </a:extLst>
        </xdr:cNvPr>
        <xdr:cNvCxnSpPr/>
      </xdr:nvCxnSpPr>
      <xdr:spPr>
        <a:xfrm flipV="1">
          <a:off x="8686800" y="17800320"/>
          <a:ext cx="7429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154939</xdr:rowOff>
    </xdr:from>
    <xdr:to>
      <xdr:col>46</xdr:col>
      <xdr:colOff>38100</xdr:colOff>
      <xdr:row>107</xdr:row>
      <xdr:rowOff>85089</xdr:rowOff>
    </xdr:to>
    <xdr:sp macro="" textlink="">
      <xdr:nvSpPr>
        <xdr:cNvPr id="480" name="楕円 479">
          <a:extLst>
            <a:ext uri="{FF2B5EF4-FFF2-40B4-BE49-F238E27FC236}">
              <a16:creationId xmlns:a16="http://schemas.microsoft.com/office/drawing/2014/main" id="{C181B41E-A4F0-4219-A47E-786E15285358}"/>
            </a:ext>
          </a:extLst>
        </xdr:cNvPr>
        <xdr:cNvSpPr/>
      </xdr:nvSpPr>
      <xdr:spPr>
        <a:xfrm>
          <a:off x="7842250" y="177571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30480</xdr:rowOff>
    </xdr:from>
    <xdr:to>
      <xdr:col>50</xdr:col>
      <xdr:colOff>114300</xdr:colOff>
      <xdr:row>107</xdr:row>
      <xdr:rowOff>34289</xdr:rowOff>
    </xdr:to>
    <xdr:cxnSp macro="">
      <xdr:nvCxnSpPr>
        <xdr:cNvPr id="481" name="直線コネクタ 480">
          <a:extLst>
            <a:ext uri="{FF2B5EF4-FFF2-40B4-BE49-F238E27FC236}">
              <a16:creationId xmlns:a16="http://schemas.microsoft.com/office/drawing/2014/main" id="{4436FD0C-EACB-4701-A718-FA27FC56C7C6}"/>
            </a:ext>
          </a:extLst>
        </xdr:cNvPr>
        <xdr:cNvCxnSpPr/>
      </xdr:nvCxnSpPr>
      <xdr:spPr>
        <a:xfrm flipV="1">
          <a:off x="7886700" y="17804130"/>
          <a:ext cx="8001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158750</xdr:rowOff>
    </xdr:from>
    <xdr:to>
      <xdr:col>41</xdr:col>
      <xdr:colOff>101600</xdr:colOff>
      <xdr:row>107</xdr:row>
      <xdr:rowOff>88900</xdr:rowOff>
    </xdr:to>
    <xdr:sp macro="" textlink="">
      <xdr:nvSpPr>
        <xdr:cNvPr id="482" name="楕円 481">
          <a:extLst>
            <a:ext uri="{FF2B5EF4-FFF2-40B4-BE49-F238E27FC236}">
              <a16:creationId xmlns:a16="http://schemas.microsoft.com/office/drawing/2014/main" id="{87B456D1-43A2-4E65-97E3-F1CEC7134391}"/>
            </a:ext>
          </a:extLst>
        </xdr:cNvPr>
        <xdr:cNvSpPr/>
      </xdr:nvSpPr>
      <xdr:spPr>
        <a:xfrm>
          <a:off x="7029450" y="177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34289</xdr:rowOff>
    </xdr:from>
    <xdr:to>
      <xdr:col>45</xdr:col>
      <xdr:colOff>177800</xdr:colOff>
      <xdr:row>107</xdr:row>
      <xdr:rowOff>38100</xdr:rowOff>
    </xdr:to>
    <xdr:cxnSp macro="">
      <xdr:nvCxnSpPr>
        <xdr:cNvPr id="483" name="直線コネクタ 482">
          <a:extLst>
            <a:ext uri="{FF2B5EF4-FFF2-40B4-BE49-F238E27FC236}">
              <a16:creationId xmlns:a16="http://schemas.microsoft.com/office/drawing/2014/main" id="{226F247A-8C05-435C-8C87-1087D10E2F7E}"/>
            </a:ext>
          </a:extLst>
        </xdr:cNvPr>
        <xdr:cNvCxnSpPr/>
      </xdr:nvCxnSpPr>
      <xdr:spPr>
        <a:xfrm flipV="1">
          <a:off x="7080250" y="17807939"/>
          <a:ext cx="8064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158750</xdr:rowOff>
    </xdr:from>
    <xdr:to>
      <xdr:col>36</xdr:col>
      <xdr:colOff>165100</xdr:colOff>
      <xdr:row>107</xdr:row>
      <xdr:rowOff>88900</xdr:rowOff>
    </xdr:to>
    <xdr:sp macro="" textlink="">
      <xdr:nvSpPr>
        <xdr:cNvPr id="484" name="楕円 483">
          <a:extLst>
            <a:ext uri="{FF2B5EF4-FFF2-40B4-BE49-F238E27FC236}">
              <a16:creationId xmlns:a16="http://schemas.microsoft.com/office/drawing/2014/main" id="{FDEE1D10-4F35-430B-BFF9-BAAD42CE9041}"/>
            </a:ext>
          </a:extLst>
        </xdr:cNvPr>
        <xdr:cNvSpPr/>
      </xdr:nvSpPr>
      <xdr:spPr>
        <a:xfrm>
          <a:off x="6235700" y="17760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38100</xdr:rowOff>
    </xdr:from>
    <xdr:to>
      <xdr:col>41</xdr:col>
      <xdr:colOff>50800</xdr:colOff>
      <xdr:row>107</xdr:row>
      <xdr:rowOff>38100</xdr:rowOff>
    </xdr:to>
    <xdr:cxnSp macro="">
      <xdr:nvCxnSpPr>
        <xdr:cNvPr id="485" name="直線コネクタ 484">
          <a:extLst>
            <a:ext uri="{FF2B5EF4-FFF2-40B4-BE49-F238E27FC236}">
              <a16:creationId xmlns:a16="http://schemas.microsoft.com/office/drawing/2014/main" id="{6DA8F64D-09A6-4BA4-8D59-B275DC9F3429}"/>
            </a:ext>
          </a:extLst>
        </xdr:cNvPr>
        <xdr:cNvCxnSpPr/>
      </xdr:nvCxnSpPr>
      <xdr:spPr>
        <a:xfrm>
          <a:off x="6286500" y="17811750"/>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2557</xdr:rowOff>
    </xdr:from>
    <xdr:ext cx="469744" cy="259045"/>
    <xdr:sp macro="" textlink="">
      <xdr:nvSpPr>
        <xdr:cNvPr id="486" name="n_1aveValue【市民会館】&#10;一人当たり面積">
          <a:extLst>
            <a:ext uri="{FF2B5EF4-FFF2-40B4-BE49-F238E27FC236}">
              <a16:creationId xmlns:a16="http://schemas.microsoft.com/office/drawing/2014/main" id="{D2CE5662-0760-4925-8AFC-53060FF5E57F}"/>
            </a:ext>
          </a:extLst>
        </xdr:cNvPr>
        <xdr:cNvSpPr txBox="1"/>
      </xdr:nvSpPr>
      <xdr:spPr>
        <a:xfrm>
          <a:off x="8458277" y="1726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170197</xdr:rowOff>
    </xdr:from>
    <xdr:ext cx="469744" cy="259045"/>
    <xdr:sp macro="" textlink="">
      <xdr:nvSpPr>
        <xdr:cNvPr id="487" name="n_2aveValue【市民会館】&#10;一人当たり面積">
          <a:extLst>
            <a:ext uri="{FF2B5EF4-FFF2-40B4-BE49-F238E27FC236}">
              <a16:creationId xmlns:a16="http://schemas.microsoft.com/office/drawing/2014/main" id="{DD9EBC6B-46B5-40D4-BB7C-13B9EF795B67}"/>
            </a:ext>
          </a:extLst>
        </xdr:cNvPr>
        <xdr:cNvSpPr txBox="1"/>
      </xdr:nvSpPr>
      <xdr:spPr>
        <a:xfrm>
          <a:off x="7677227" y="1725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6366</xdr:rowOff>
    </xdr:from>
    <xdr:ext cx="469744" cy="259045"/>
    <xdr:sp macro="" textlink="">
      <xdr:nvSpPr>
        <xdr:cNvPr id="488" name="n_3aveValue【市民会館】&#10;一人当たり面積">
          <a:extLst>
            <a:ext uri="{FF2B5EF4-FFF2-40B4-BE49-F238E27FC236}">
              <a16:creationId xmlns:a16="http://schemas.microsoft.com/office/drawing/2014/main" id="{057CE56E-A730-48AC-BBB2-56882D7C36D0}"/>
            </a:ext>
          </a:extLst>
        </xdr:cNvPr>
        <xdr:cNvSpPr txBox="1"/>
      </xdr:nvSpPr>
      <xdr:spPr>
        <a:xfrm>
          <a:off x="6864427" y="1726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82566</xdr:rowOff>
    </xdr:from>
    <xdr:ext cx="469744" cy="259045"/>
    <xdr:sp macro="" textlink="">
      <xdr:nvSpPr>
        <xdr:cNvPr id="489" name="n_4aveValue【市民会館】&#10;一人当たり面積">
          <a:extLst>
            <a:ext uri="{FF2B5EF4-FFF2-40B4-BE49-F238E27FC236}">
              <a16:creationId xmlns:a16="http://schemas.microsoft.com/office/drawing/2014/main" id="{E0C76E5D-1247-4B50-BC28-22F09B565EF9}"/>
            </a:ext>
          </a:extLst>
        </xdr:cNvPr>
        <xdr:cNvSpPr txBox="1"/>
      </xdr:nvSpPr>
      <xdr:spPr>
        <a:xfrm>
          <a:off x="6070677" y="1734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72407</xdr:rowOff>
    </xdr:from>
    <xdr:ext cx="469744" cy="259045"/>
    <xdr:sp macro="" textlink="">
      <xdr:nvSpPr>
        <xdr:cNvPr id="490" name="n_1mainValue【市民会館】&#10;一人当たり面積">
          <a:extLst>
            <a:ext uri="{FF2B5EF4-FFF2-40B4-BE49-F238E27FC236}">
              <a16:creationId xmlns:a16="http://schemas.microsoft.com/office/drawing/2014/main" id="{A2AFAFB7-6B55-43AB-ABDD-9AEC36E92D27}"/>
            </a:ext>
          </a:extLst>
        </xdr:cNvPr>
        <xdr:cNvSpPr txBox="1"/>
      </xdr:nvSpPr>
      <xdr:spPr>
        <a:xfrm>
          <a:off x="8458277" y="17846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76216</xdr:rowOff>
    </xdr:from>
    <xdr:ext cx="469744" cy="259045"/>
    <xdr:sp macro="" textlink="">
      <xdr:nvSpPr>
        <xdr:cNvPr id="491" name="n_2mainValue【市民会館】&#10;一人当たり面積">
          <a:extLst>
            <a:ext uri="{FF2B5EF4-FFF2-40B4-BE49-F238E27FC236}">
              <a16:creationId xmlns:a16="http://schemas.microsoft.com/office/drawing/2014/main" id="{E92663A2-F420-4B25-83BE-1FDE1FAE3D3B}"/>
            </a:ext>
          </a:extLst>
        </xdr:cNvPr>
        <xdr:cNvSpPr txBox="1"/>
      </xdr:nvSpPr>
      <xdr:spPr>
        <a:xfrm>
          <a:off x="7677227" y="17849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80027</xdr:rowOff>
    </xdr:from>
    <xdr:ext cx="469744" cy="259045"/>
    <xdr:sp macro="" textlink="">
      <xdr:nvSpPr>
        <xdr:cNvPr id="492" name="n_3mainValue【市民会館】&#10;一人当たり面積">
          <a:extLst>
            <a:ext uri="{FF2B5EF4-FFF2-40B4-BE49-F238E27FC236}">
              <a16:creationId xmlns:a16="http://schemas.microsoft.com/office/drawing/2014/main" id="{823D35A8-8F5B-4AC1-A670-3513EF746BB7}"/>
            </a:ext>
          </a:extLst>
        </xdr:cNvPr>
        <xdr:cNvSpPr txBox="1"/>
      </xdr:nvSpPr>
      <xdr:spPr>
        <a:xfrm>
          <a:off x="6864427" y="1785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80027</xdr:rowOff>
    </xdr:from>
    <xdr:ext cx="469744" cy="259045"/>
    <xdr:sp macro="" textlink="">
      <xdr:nvSpPr>
        <xdr:cNvPr id="493" name="n_4mainValue【市民会館】&#10;一人当たり面積">
          <a:extLst>
            <a:ext uri="{FF2B5EF4-FFF2-40B4-BE49-F238E27FC236}">
              <a16:creationId xmlns:a16="http://schemas.microsoft.com/office/drawing/2014/main" id="{63924180-C8DE-49DA-B0D9-0E13C32DA644}"/>
            </a:ext>
          </a:extLst>
        </xdr:cNvPr>
        <xdr:cNvSpPr txBox="1"/>
      </xdr:nvSpPr>
      <xdr:spPr>
        <a:xfrm>
          <a:off x="6070677" y="17853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880C6C43-E74A-48CB-9AD3-41C0BCFD07AF}"/>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B83F2ED1-E625-4425-A845-BE4E9427A8B5}"/>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106E74F0-9E21-47F8-BA9B-454A0E2966A4}"/>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4B0031EE-B436-49B1-B852-C8E68F2069B8}"/>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4DF9AFF6-8124-4106-874B-41420B72ECDD}"/>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0683C9A7-27AA-4CA9-8B84-D055EBBC3605}"/>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A338D689-8B32-4675-BC5F-8FFA0787FFD9}"/>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9E1A2436-C073-4B0A-8D30-584272E594A3}"/>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7A08ABB8-B0AC-437D-820F-D78E41AA0617}"/>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9E92D26D-17DE-4463-A927-D9927EF04F7F}"/>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72C9B2E3-E713-49ED-B43F-482CA20AEB87}"/>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17D10D95-D236-4276-9319-C1F981EDC105}"/>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37640906-53C2-45D3-BF32-DEFCF77F1415}"/>
            </a:ext>
          </a:extLst>
        </xdr:cNvPr>
        <xdr:cNvSpPr txBox="1"/>
      </xdr:nvSpPr>
      <xdr:spPr>
        <a:xfrm>
          <a:off x="1079772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31B1E017-F129-4191-935B-070289A520DF}"/>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22272540-E89D-4340-8E65-48DC12113B32}"/>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82267DFE-6DE8-4681-B121-D456FD93C920}"/>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5CD24146-05C5-4FE8-B1A3-F598EFD396D0}"/>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80461085-E7BA-48D3-A163-FE181928E153}"/>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FAD0850D-5728-4611-B888-1AA7CDC375C9}"/>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488A4188-F0C4-4AE0-AE16-787EE75CAFAE}"/>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4BD10CBE-E9BE-44CA-BAE4-574AAEE8D603}"/>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917D1831-D092-4F28-8387-96613DDD8587}"/>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DC11D87E-9C28-4884-B789-0B2C518C7F21}"/>
            </a:ext>
          </a:extLst>
        </xdr:cNvPr>
        <xdr:cNvSpPr txBox="1"/>
      </xdr:nvSpPr>
      <xdr:spPr>
        <a:xfrm>
          <a:off x="10906911" y="53214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E889F517-576B-4E8D-A95F-61306CD3D84D}"/>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D54068B4-31D9-491B-9FCD-CD81C34D5F02}"/>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28B92C6F-D5CB-404F-815F-452047C591E4}"/>
            </a:ext>
          </a:extLst>
        </xdr:cNvPr>
        <xdr:cNvCxnSpPr/>
      </xdr:nvCxnSpPr>
      <xdr:spPr>
        <a:xfrm flipV="1">
          <a:off x="14699614" y="5525951"/>
          <a:ext cx="0" cy="1459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D7203950-52B2-4289-8D84-8008C4AC2B7B}"/>
            </a:ext>
          </a:extLst>
        </xdr:cNvPr>
        <xdr:cNvSpPr txBox="1"/>
      </xdr:nvSpPr>
      <xdr:spPr>
        <a:xfrm>
          <a:off x="14738350" y="6989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471EF316-F744-444B-858C-7049B183ECBD}"/>
            </a:ext>
          </a:extLst>
        </xdr:cNvPr>
        <xdr:cNvCxnSpPr/>
      </xdr:nvCxnSpPr>
      <xdr:spPr>
        <a:xfrm>
          <a:off x="14611350" y="698572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06CFEE90-4F95-4651-94DB-714D3A911568}"/>
            </a:ext>
          </a:extLst>
        </xdr:cNvPr>
        <xdr:cNvSpPr txBox="1"/>
      </xdr:nvSpPr>
      <xdr:spPr>
        <a:xfrm>
          <a:off x="14738350" y="53075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2869CADE-A13D-4246-AFBA-62391C8B0FFE}"/>
            </a:ext>
          </a:extLst>
        </xdr:cNvPr>
        <xdr:cNvCxnSpPr/>
      </xdr:nvCxnSpPr>
      <xdr:spPr>
        <a:xfrm>
          <a:off x="14611350" y="55259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CF6412C3-5BFB-465F-AA4E-5EC247953237}"/>
            </a:ext>
          </a:extLst>
        </xdr:cNvPr>
        <xdr:cNvSpPr txBox="1"/>
      </xdr:nvSpPr>
      <xdr:spPr>
        <a:xfrm>
          <a:off x="14738350" y="6266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2D7BC4B6-7919-4D6D-88E2-EDE7C0227930}"/>
            </a:ext>
          </a:extLst>
        </xdr:cNvPr>
        <xdr:cNvSpPr/>
      </xdr:nvSpPr>
      <xdr:spPr>
        <a:xfrm>
          <a:off x="14649450" y="64084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EDE29AAE-30E4-4789-9921-E8B1BF7377E7}"/>
            </a:ext>
          </a:extLst>
        </xdr:cNvPr>
        <xdr:cNvSpPr/>
      </xdr:nvSpPr>
      <xdr:spPr>
        <a:xfrm>
          <a:off x="13887450" y="638229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EB703B50-77A4-4721-B462-2655E4733DC9}"/>
            </a:ext>
          </a:extLst>
        </xdr:cNvPr>
        <xdr:cNvSpPr/>
      </xdr:nvSpPr>
      <xdr:spPr>
        <a:xfrm>
          <a:off x="13093700" y="63561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0C1F2008-903F-47B8-ADF4-A972BABF08EA}"/>
            </a:ext>
          </a:extLst>
        </xdr:cNvPr>
        <xdr:cNvSpPr/>
      </xdr:nvSpPr>
      <xdr:spPr>
        <a:xfrm>
          <a:off x="12299950" y="63937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23767</xdr:rowOff>
    </xdr:from>
    <xdr:to>
      <xdr:col>67</xdr:col>
      <xdr:colOff>101600</xdr:colOff>
      <xdr:row>38</xdr:row>
      <xdr:rowOff>125367</xdr:rowOff>
    </xdr:to>
    <xdr:sp macro="" textlink="">
      <xdr:nvSpPr>
        <xdr:cNvPr id="529" name="フローチャート: 判断 528">
          <a:extLst>
            <a:ext uri="{FF2B5EF4-FFF2-40B4-BE49-F238E27FC236}">
              <a16:creationId xmlns:a16="http://schemas.microsoft.com/office/drawing/2014/main" id="{27295582-9D8F-40CA-AFC1-B0D9D8F26F9E}"/>
            </a:ext>
          </a:extLst>
        </xdr:cNvPr>
        <xdr:cNvSpPr/>
      </xdr:nvSpPr>
      <xdr:spPr>
        <a:xfrm>
          <a:off x="11487150" y="6303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371A549D-B59E-4EA3-BC2A-EFF67B199CF5}"/>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E350094-671D-49C4-8B0C-817024FD5FF4}"/>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56FB5F4-C8D6-417B-BC39-212B10A2BDC1}"/>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6A993124-CDA7-4282-BC05-6891C9D7A799}"/>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B8E2B07C-CF70-46A2-BB15-71E144A9664E}"/>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165826</xdr:rowOff>
    </xdr:from>
    <xdr:to>
      <xdr:col>85</xdr:col>
      <xdr:colOff>177800</xdr:colOff>
      <xdr:row>39</xdr:row>
      <xdr:rowOff>95976</xdr:rowOff>
    </xdr:to>
    <xdr:sp macro="" textlink="">
      <xdr:nvSpPr>
        <xdr:cNvPr id="535" name="楕円 534">
          <a:extLst>
            <a:ext uri="{FF2B5EF4-FFF2-40B4-BE49-F238E27FC236}">
              <a16:creationId xmlns:a16="http://schemas.microsoft.com/office/drawing/2014/main" id="{D87657DA-0786-49D2-80F6-E643F2EA4498}"/>
            </a:ext>
          </a:extLst>
        </xdr:cNvPr>
        <xdr:cNvSpPr/>
      </xdr:nvSpPr>
      <xdr:spPr>
        <a:xfrm>
          <a:off x="14649450" y="64459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144253</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FB0CB23F-5AEF-4431-8541-79BE97A294E7}"/>
            </a:ext>
          </a:extLst>
        </xdr:cNvPr>
        <xdr:cNvSpPr txBox="1"/>
      </xdr:nvSpPr>
      <xdr:spPr>
        <a:xfrm>
          <a:off x="14738350" y="6424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126637</xdr:rowOff>
    </xdr:from>
    <xdr:to>
      <xdr:col>81</xdr:col>
      <xdr:colOff>101600</xdr:colOff>
      <xdr:row>39</xdr:row>
      <xdr:rowOff>56787</xdr:rowOff>
    </xdr:to>
    <xdr:sp macro="" textlink="">
      <xdr:nvSpPr>
        <xdr:cNvPr id="537" name="楕円 536">
          <a:extLst>
            <a:ext uri="{FF2B5EF4-FFF2-40B4-BE49-F238E27FC236}">
              <a16:creationId xmlns:a16="http://schemas.microsoft.com/office/drawing/2014/main" id="{1B0B0E88-4227-46FD-8C60-C2CC0E8B74BA}"/>
            </a:ext>
          </a:extLst>
        </xdr:cNvPr>
        <xdr:cNvSpPr/>
      </xdr:nvSpPr>
      <xdr:spPr>
        <a:xfrm>
          <a:off x="13887450" y="640678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5987</xdr:rowOff>
    </xdr:from>
    <xdr:to>
      <xdr:col>85</xdr:col>
      <xdr:colOff>127000</xdr:colOff>
      <xdr:row>39</xdr:row>
      <xdr:rowOff>45176</xdr:rowOff>
    </xdr:to>
    <xdr:cxnSp macro="">
      <xdr:nvCxnSpPr>
        <xdr:cNvPr id="538" name="直線コネクタ 537">
          <a:extLst>
            <a:ext uri="{FF2B5EF4-FFF2-40B4-BE49-F238E27FC236}">
              <a16:creationId xmlns:a16="http://schemas.microsoft.com/office/drawing/2014/main" id="{66C000AF-0732-4132-A3C0-78EC48A48893}"/>
            </a:ext>
          </a:extLst>
        </xdr:cNvPr>
        <xdr:cNvCxnSpPr/>
      </xdr:nvCxnSpPr>
      <xdr:spPr>
        <a:xfrm>
          <a:off x="13938250" y="6451237"/>
          <a:ext cx="762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87449</xdr:rowOff>
    </xdr:from>
    <xdr:to>
      <xdr:col>76</xdr:col>
      <xdr:colOff>165100</xdr:colOff>
      <xdr:row>39</xdr:row>
      <xdr:rowOff>17599</xdr:rowOff>
    </xdr:to>
    <xdr:sp macro="" textlink="">
      <xdr:nvSpPr>
        <xdr:cNvPr id="539" name="楕円 538">
          <a:extLst>
            <a:ext uri="{FF2B5EF4-FFF2-40B4-BE49-F238E27FC236}">
              <a16:creationId xmlns:a16="http://schemas.microsoft.com/office/drawing/2014/main" id="{36D70425-31BC-4A34-B368-14627AB22D83}"/>
            </a:ext>
          </a:extLst>
        </xdr:cNvPr>
        <xdr:cNvSpPr/>
      </xdr:nvSpPr>
      <xdr:spPr>
        <a:xfrm>
          <a:off x="13093700" y="63675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138249</xdr:rowOff>
    </xdr:from>
    <xdr:to>
      <xdr:col>81</xdr:col>
      <xdr:colOff>50800</xdr:colOff>
      <xdr:row>39</xdr:row>
      <xdr:rowOff>5987</xdr:rowOff>
    </xdr:to>
    <xdr:cxnSp macro="">
      <xdr:nvCxnSpPr>
        <xdr:cNvPr id="540" name="直線コネクタ 539">
          <a:extLst>
            <a:ext uri="{FF2B5EF4-FFF2-40B4-BE49-F238E27FC236}">
              <a16:creationId xmlns:a16="http://schemas.microsoft.com/office/drawing/2014/main" id="{A6CC5436-C2D7-4D95-94E0-6C29A6DC09D3}"/>
            </a:ext>
          </a:extLst>
        </xdr:cNvPr>
        <xdr:cNvCxnSpPr/>
      </xdr:nvCxnSpPr>
      <xdr:spPr>
        <a:xfrm>
          <a:off x="13144500" y="6418399"/>
          <a:ext cx="793750" cy="32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48260</xdr:rowOff>
    </xdr:from>
    <xdr:to>
      <xdr:col>72</xdr:col>
      <xdr:colOff>38100</xdr:colOff>
      <xdr:row>38</xdr:row>
      <xdr:rowOff>149860</xdr:rowOff>
    </xdr:to>
    <xdr:sp macro="" textlink="">
      <xdr:nvSpPr>
        <xdr:cNvPr id="541" name="楕円 540">
          <a:extLst>
            <a:ext uri="{FF2B5EF4-FFF2-40B4-BE49-F238E27FC236}">
              <a16:creationId xmlns:a16="http://schemas.microsoft.com/office/drawing/2014/main" id="{66D03362-D2B1-49BC-9BF8-B55F9AAADD96}"/>
            </a:ext>
          </a:extLst>
        </xdr:cNvPr>
        <xdr:cNvSpPr/>
      </xdr:nvSpPr>
      <xdr:spPr>
        <a:xfrm>
          <a:off x="12299950" y="632841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99060</xdr:rowOff>
    </xdr:from>
    <xdr:to>
      <xdr:col>76</xdr:col>
      <xdr:colOff>114300</xdr:colOff>
      <xdr:row>38</xdr:row>
      <xdr:rowOff>138249</xdr:rowOff>
    </xdr:to>
    <xdr:cxnSp macro="">
      <xdr:nvCxnSpPr>
        <xdr:cNvPr id="542" name="直線コネクタ 541">
          <a:extLst>
            <a:ext uri="{FF2B5EF4-FFF2-40B4-BE49-F238E27FC236}">
              <a16:creationId xmlns:a16="http://schemas.microsoft.com/office/drawing/2014/main" id="{F3472E53-41F3-49A0-8B30-4E6DDC06C581}"/>
            </a:ext>
          </a:extLst>
        </xdr:cNvPr>
        <xdr:cNvCxnSpPr/>
      </xdr:nvCxnSpPr>
      <xdr:spPr>
        <a:xfrm>
          <a:off x="12344400" y="6379210"/>
          <a:ext cx="8001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9072</xdr:rowOff>
    </xdr:from>
    <xdr:to>
      <xdr:col>67</xdr:col>
      <xdr:colOff>101600</xdr:colOff>
      <xdr:row>38</xdr:row>
      <xdr:rowOff>110672</xdr:rowOff>
    </xdr:to>
    <xdr:sp macro="" textlink="">
      <xdr:nvSpPr>
        <xdr:cNvPr id="543" name="楕円 542">
          <a:extLst>
            <a:ext uri="{FF2B5EF4-FFF2-40B4-BE49-F238E27FC236}">
              <a16:creationId xmlns:a16="http://schemas.microsoft.com/office/drawing/2014/main" id="{67F6AA1F-2FE6-49E6-9BC1-181E47A73165}"/>
            </a:ext>
          </a:extLst>
        </xdr:cNvPr>
        <xdr:cNvSpPr/>
      </xdr:nvSpPr>
      <xdr:spPr>
        <a:xfrm>
          <a:off x="11487150" y="6289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59872</xdr:rowOff>
    </xdr:from>
    <xdr:to>
      <xdr:col>71</xdr:col>
      <xdr:colOff>177800</xdr:colOff>
      <xdr:row>38</xdr:row>
      <xdr:rowOff>99060</xdr:rowOff>
    </xdr:to>
    <xdr:cxnSp macro="">
      <xdr:nvCxnSpPr>
        <xdr:cNvPr id="544" name="直線コネクタ 543">
          <a:extLst>
            <a:ext uri="{FF2B5EF4-FFF2-40B4-BE49-F238E27FC236}">
              <a16:creationId xmlns:a16="http://schemas.microsoft.com/office/drawing/2014/main" id="{54244A0E-C527-4E67-96C5-3526E64AD3DE}"/>
            </a:ext>
          </a:extLst>
        </xdr:cNvPr>
        <xdr:cNvCxnSpPr/>
      </xdr:nvCxnSpPr>
      <xdr:spPr>
        <a:xfrm>
          <a:off x="11537950" y="6340022"/>
          <a:ext cx="80645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A2903AE1-BCF5-4DCE-BABF-214AA71F3480}"/>
            </a:ext>
          </a:extLst>
        </xdr:cNvPr>
        <xdr:cNvSpPr txBox="1"/>
      </xdr:nvSpPr>
      <xdr:spPr>
        <a:xfrm>
          <a:off x="13742044" y="61638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D369C577-AB95-45B0-9FF0-8BFA3409A99D}"/>
            </a:ext>
          </a:extLst>
        </xdr:cNvPr>
        <xdr:cNvSpPr txBox="1"/>
      </xdr:nvSpPr>
      <xdr:spPr>
        <a:xfrm>
          <a:off x="1296099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34851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1E88C764-4816-44DA-A1C5-47821FD1C2A7}"/>
            </a:ext>
          </a:extLst>
        </xdr:cNvPr>
        <xdr:cNvSpPr txBox="1"/>
      </xdr:nvSpPr>
      <xdr:spPr>
        <a:xfrm>
          <a:off x="12167244" y="6480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116494</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2ADFED8E-4768-4FF0-9649-3E8953CE9D59}"/>
            </a:ext>
          </a:extLst>
        </xdr:cNvPr>
        <xdr:cNvSpPr txBox="1"/>
      </xdr:nvSpPr>
      <xdr:spPr>
        <a:xfrm>
          <a:off x="11354444" y="6396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47914</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4C09E928-C707-4596-97C8-A74B31764022}"/>
            </a:ext>
          </a:extLst>
        </xdr:cNvPr>
        <xdr:cNvSpPr txBox="1"/>
      </xdr:nvSpPr>
      <xdr:spPr>
        <a:xfrm>
          <a:off x="13742044" y="6493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8726</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33D693DF-3F72-4538-9831-F4652DE3393C}"/>
            </a:ext>
          </a:extLst>
        </xdr:cNvPr>
        <xdr:cNvSpPr txBox="1"/>
      </xdr:nvSpPr>
      <xdr:spPr>
        <a:xfrm>
          <a:off x="12960994" y="6453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166387</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5C503A95-EF43-42DF-9661-D3E31E46DD1D}"/>
            </a:ext>
          </a:extLst>
        </xdr:cNvPr>
        <xdr:cNvSpPr txBox="1"/>
      </xdr:nvSpPr>
      <xdr:spPr>
        <a:xfrm>
          <a:off x="12167244" y="6116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127199</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756F7E9A-EC8A-4BE3-A6D6-7AD3D3074DDC}"/>
            </a:ext>
          </a:extLst>
        </xdr:cNvPr>
        <xdr:cNvSpPr txBox="1"/>
      </xdr:nvSpPr>
      <xdr:spPr>
        <a:xfrm>
          <a:off x="11354444" y="6077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7B0E2AFD-2E1C-404A-9350-DA6DD5C18478}"/>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63B769ED-B30C-4AC4-A516-079FFB91C931}"/>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E183C446-5977-4FD9-95B0-DDE74A213176}"/>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3572CA0A-D4D3-4A35-9713-AC49E0408A4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B4815133-F1A8-48A3-A821-3529C39B704F}"/>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249B155F-45EB-4B65-BA7F-99734B68EB6E}"/>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1AD302B4-9C15-45EE-B452-EA0AAEE89FC2}"/>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5A9679D7-5853-4A3F-BD9F-95F63FF19C59}"/>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CA44435E-D32D-4D2A-9685-F84CED5ED93A}"/>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2737EC8B-A9F2-44B1-9BCD-8B945A230544}"/>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A1F32499-ECA4-44D2-91C5-15C6A29DFECB}"/>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93E8153A-FF6D-4087-B3C3-1AA632645670}"/>
            </a:ext>
          </a:extLst>
        </xdr:cNvPr>
        <xdr:cNvSpPr txBox="1"/>
      </xdr:nvSpPr>
      <xdr:spPr>
        <a:xfrm>
          <a:off x="16248514" y="684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0EDE28AB-B4FC-4514-95F0-C24BC9E75C0B}"/>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8C447F0F-1E1F-49E4-8DAD-E4F8A70AFAAA}"/>
            </a:ext>
          </a:extLst>
        </xdr:cNvPr>
        <xdr:cNvSpPr txBox="1"/>
      </xdr:nvSpPr>
      <xdr:spPr>
        <a:xfrm>
          <a:off x="1593998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A54A5896-93F3-4105-90E4-73AE973FBBF5}"/>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54553503-0BBB-4BCD-8FD7-E2E78E225861}"/>
            </a:ext>
          </a:extLst>
        </xdr:cNvPr>
        <xdr:cNvSpPr txBox="1"/>
      </xdr:nvSpPr>
      <xdr:spPr>
        <a:xfrm>
          <a:off x="159399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A0463404-1192-4785-B529-F6B59E4EF69C}"/>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E183F99E-A3B3-43AE-A68B-D8BCCA8C1E8C}"/>
            </a:ext>
          </a:extLst>
        </xdr:cNvPr>
        <xdr:cNvSpPr txBox="1"/>
      </xdr:nvSpPr>
      <xdr:spPr>
        <a:xfrm>
          <a:off x="1593998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E82C8AB2-4CD5-45F3-91D9-E8A26C74E8CC}"/>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683FB53A-F8BA-42BE-A7A4-39FF7E0E2209}"/>
            </a:ext>
          </a:extLst>
        </xdr:cNvPr>
        <xdr:cNvSpPr txBox="1"/>
      </xdr:nvSpPr>
      <xdr:spPr>
        <a:xfrm>
          <a:off x="1593998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43C9B391-6FA1-4BBC-BC2D-8BB9803811E8}"/>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CA450796-B040-488C-A802-8B822B081193}"/>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9D0F1E81-FBC2-44CB-B0B1-E2D95DE3AE48}"/>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04918922-6C71-454A-88FE-2D494B62757C}"/>
            </a:ext>
          </a:extLst>
        </xdr:cNvPr>
        <xdr:cNvCxnSpPr/>
      </xdr:nvCxnSpPr>
      <xdr:spPr>
        <a:xfrm flipV="1">
          <a:off x="19951064" y="5697287"/>
          <a:ext cx="0" cy="1279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0C938080-2899-4B09-A30B-25173E265674}"/>
            </a:ext>
          </a:extLst>
        </xdr:cNvPr>
        <xdr:cNvSpPr txBox="1"/>
      </xdr:nvSpPr>
      <xdr:spPr>
        <a:xfrm>
          <a:off x="19989800" y="69807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655D30EC-CED5-4470-9285-DD45967A36FE}"/>
            </a:ext>
          </a:extLst>
        </xdr:cNvPr>
        <xdr:cNvCxnSpPr/>
      </xdr:nvCxnSpPr>
      <xdr:spPr>
        <a:xfrm>
          <a:off x="19881850" y="69769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702CF9B5-1F2C-454A-A974-726FA2928888}"/>
            </a:ext>
          </a:extLst>
        </xdr:cNvPr>
        <xdr:cNvSpPr txBox="1"/>
      </xdr:nvSpPr>
      <xdr:spPr>
        <a:xfrm>
          <a:off x="19989800" y="547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E3DACCCD-5956-4006-AA4A-E0906CF2B504}"/>
            </a:ext>
          </a:extLst>
        </xdr:cNvPr>
        <xdr:cNvCxnSpPr/>
      </xdr:nvCxnSpPr>
      <xdr:spPr>
        <a:xfrm>
          <a:off x="19881850" y="56972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162420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9358023B-3277-4DE6-B22B-6F0B0364BC6B}"/>
            </a:ext>
          </a:extLst>
        </xdr:cNvPr>
        <xdr:cNvSpPr txBox="1"/>
      </xdr:nvSpPr>
      <xdr:spPr>
        <a:xfrm>
          <a:off x="19989800" y="6442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B29A2774-464F-4FDC-8A29-57721AC6D5CC}"/>
            </a:ext>
          </a:extLst>
        </xdr:cNvPr>
        <xdr:cNvSpPr/>
      </xdr:nvSpPr>
      <xdr:spPr>
        <a:xfrm>
          <a:off x="19900900" y="6584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947D03F3-381B-43E3-844E-84D1416E3D1B}"/>
            </a:ext>
          </a:extLst>
        </xdr:cNvPr>
        <xdr:cNvSpPr/>
      </xdr:nvSpPr>
      <xdr:spPr>
        <a:xfrm>
          <a:off x="19157950" y="6590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7BDC7768-C60A-458D-B1FA-348608B104BE}"/>
            </a:ext>
          </a:extLst>
        </xdr:cNvPr>
        <xdr:cNvSpPr/>
      </xdr:nvSpPr>
      <xdr:spPr>
        <a:xfrm>
          <a:off x="18345150" y="65907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5CB0B16B-0CEE-4357-9A03-47BCE27DD82D}"/>
            </a:ext>
          </a:extLst>
        </xdr:cNvPr>
        <xdr:cNvSpPr/>
      </xdr:nvSpPr>
      <xdr:spPr>
        <a:xfrm>
          <a:off x="17551400" y="6612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143579</xdr:rowOff>
    </xdr:from>
    <xdr:to>
      <xdr:col>98</xdr:col>
      <xdr:colOff>38100</xdr:colOff>
      <xdr:row>40</xdr:row>
      <xdr:rowOff>73729</xdr:rowOff>
    </xdr:to>
    <xdr:sp macro="" textlink="">
      <xdr:nvSpPr>
        <xdr:cNvPr id="586" name="フローチャート: 判断 585">
          <a:extLst>
            <a:ext uri="{FF2B5EF4-FFF2-40B4-BE49-F238E27FC236}">
              <a16:creationId xmlns:a16="http://schemas.microsoft.com/office/drawing/2014/main" id="{7A56572E-E828-4A25-8AA5-A6441194DA58}"/>
            </a:ext>
          </a:extLst>
        </xdr:cNvPr>
        <xdr:cNvSpPr/>
      </xdr:nvSpPr>
      <xdr:spPr>
        <a:xfrm>
          <a:off x="16757650" y="658882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C7C358A7-7A41-4063-8A4A-652A3613ECDB}"/>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B12F20A-23F8-48D4-B0A6-20C9FD3D9907}"/>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23CEB352-5006-4AE9-9450-FA79A97542EF}"/>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286E060-9CF0-4816-B1DD-AC67F73FA94F}"/>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AF9AE181-E63B-4D49-8F32-227E64BA03B4}"/>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57960</xdr:rowOff>
    </xdr:from>
    <xdr:to>
      <xdr:col>116</xdr:col>
      <xdr:colOff>114300</xdr:colOff>
      <xdr:row>41</xdr:row>
      <xdr:rowOff>159560</xdr:rowOff>
    </xdr:to>
    <xdr:sp macro="" textlink="">
      <xdr:nvSpPr>
        <xdr:cNvPr id="592" name="楕円 591">
          <a:extLst>
            <a:ext uri="{FF2B5EF4-FFF2-40B4-BE49-F238E27FC236}">
              <a16:creationId xmlns:a16="http://schemas.microsoft.com/office/drawing/2014/main" id="{60879866-A1DD-4594-9DE4-0DC3C2D77646}"/>
            </a:ext>
          </a:extLst>
        </xdr:cNvPr>
        <xdr:cNvSpPr/>
      </xdr:nvSpPr>
      <xdr:spPr>
        <a:xfrm>
          <a:off x="19900900" y="683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144337</xdr:rowOff>
    </xdr:from>
    <xdr:ext cx="534377" cy="259045"/>
    <xdr:sp macro="" textlink="">
      <xdr:nvSpPr>
        <xdr:cNvPr id="593" name="【一般廃棄物処理施設】&#10;一人当たり有形固定資産（償却資産）額該当値テキスト">
          <a:extLst>
            <a:ext uri="{FF2B5EF4-FFF2-40B4-BE49-F238E27FC236}">
              <a16:creationId xmlns:a16="http://schemas.microsoft.com/office/drawing/2014/main" id="{97DFDA72-0A91-4113-9A81-36BC31F9058B}"/>
            </a:ext>
          </a:extLst>
        </xdr:cNvPr>
        <xdr:cNvSpPr txBox="1"/>
      </xdr:nvSpPr>
      <xdr:spPr>
        <a:xfrm>
          <a:off x="19989800" y="675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58703</xdr:rowOff>
    </xdr:from>
    <xdr:to>
      <xdr:col>112</xdr:col>
      <xdr:colOff>38100</xdr:colOff>
      <xdr:row>41</xdr:row>
      <xdr:rowOff>160303</xdr:rowOff>
    </xdr:to>
    <xdr:sp macro="" textlink="">
      <xdr:nvSpPr>
        <xdr:cNvPr id="594" name="楕円 593">
          <a:extLst>
            <a:ext uri="{FF2B5EF4-FFF2-40B4-BE49-F238E27FC236}">
              <a16:creationId xmlns:a16="http://schemas.microsoft.com/office/drawing/2014/main" id="{6610E51D-73D8-426F-B77D-149938FF9A31}"/>
            </a:ext>
          </a:extLst>
        </xdr:cNvPr>
        <xdr:cNvSpPr/>
      </xdr:nvSpPr>
      <xdr:spPr>
        <a:xfrm>
          <a:off x="19157950" y="683415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108760</xdr:rowOff>
    </xdr:from>
    <xdr:to>
      <xdr:col>116</xdr:col>
      <xdr:colOff>63500</xdr:colOff>
      <xdr:row>41</xdr:row>
      <xdr:rowOff>109503</xdr:rowOff>
    </xdr:to>
    <xdr:cxnSp macro="">
      <xdr:nvCxnSpPr>
        <xdr:cNvPr id="595" name="直線コネクタ 594">
          <a:extLst>
            <a:ext uri="{FF2B5EF4-FFF2-40B4-BE49-F238E27FC236}">
              <a16:creationId xmlns:a16="http://schemas.microsoft.com/office/drawing/2014/main" id="{BF2DD03B-EB9B-41DC-832E-DA209388D908}"/>
            </a:ext>
          </a:extLst>
        </xdr:cNvPr>
        <xdr:cNvCxnSpPr/>
      </xdr:nvCxnSpPr>
      <xdr:spPr>
        <a:xfrm flipV="1">
          <a:off x="19202400" y="6884210"/>
          <a:ext cx="749300" cy="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59511</xdr:rowOff>
    </xdr:from>
    <xdr:to>
      <xdr:col>107</xdr:col>
      <xdr:colOff>101600</xdr:colOff>
      <xdr:row>41</xdr:row>
      <xdr:rowOff>161111</xdr:rowOff>
    </xdr:to>
    <xdr:sp macro="" textlink="">
      <xdr:nvSpPr>
        <xdr:cNvPr id="596" name="楕円 595">
          <a:extLst>
            <a:ext uri="{FF2B5EF4-FFF2-40B4-BE49-F238E27FC236}">
              <a16:creationId xmlns:a16="http://schemas.microsoft.com/office/drawing/2014/main" id="{608B8F77-A445-46D5-9E6C-393259DDE2BC}"/>
            </a:ext>
          </a:extLst>
        </xdr:cNvPr>
        <xdr:cNvSpPr/>
      </xdr:nvSpPr>
      <xdr:spPr>
        <a:xfrm>
          <a:off x="18345150" y="683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109503</xdr:rowOff>
    </xdr:from>
    <xdr:to>
      <xdr:col>111</xdr:col>
      <xdr:colOff>177800</xdr:colOff>
      <xdr:row>41</xdr:row>
      <xdr:rowOff>110311</xdr:rowOff>
    </xdr:to>
    <xdr:cxnSp macro="">
      <xdr:nvCxnSpPr>
        <xdr:cNvPr id="597" name="直線コネクタ 596">
          <a:extLst>
            <a:ext uri="{FF2B5EF4-FFF2-40B4-BE49-F238E27FC236}">
              <a16:creationId xmlns:a16="http://schemas.microsoft.com/office/drawing/2014/main" id="{FAC36643-BE5C-44DF-A517-BF0D8510EEAD}"/>
            </a:ext>
          </a:extLst>
        </xdr:cNvPr>
        <xdr:cNvCxnSpPr/>
      </xdr:nvCxnSpPr>
      <xdr:spPr>
        <a:xfrm flipV="1">
          <a:off x="18395950" y="6884953"/>
          <a:ext cx="806450" cy="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60536</xdr:rowOff>
    </xdr:from>
    <xdr:to>
      <xdr:col>102</xdr:col>
      <xdr:colOff>165100</xdr:colOff>
      <xdr:row>41</xdr:row>
      <xdr:rowOff>162136</xdr:rowOff>
    </xdr:to>
    <xdr:sp macro="" textlink="">
      <xdr:nvSpPr>
        <xdr:cNvPr id="598" name="楕円 597">
          <a:extLst>
            <a:ext uri="{FF2B5EF4-FFF2-40B4-BE49-F238E27FC236}">
              <a16:creationId xmlns:a16="http://schemas.microsoft.com/office/drawing/2014/main" id="{FAFBF3EA-8023-4C14-9D3E-8342B051E420}"/>
            </a:ext>
          </a:extLst>
        </xdr:cNvPr>
        <xdr:cNvSpPr/>
      </xdr:nvSpPr>
      <xdr:spPr>
        <a:xfrm>
          <a:off x="17551400" y="6835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110311</xdr:rowOff>
    </xdr:from>
    <xdr:to>
      <xdr:col>107</xdr:col>
      <xdr:colOff>50800</xdr:colOff>
      <xdr:row>41</xdr:row>
      <xdr:rowOff>111336</xdr:rowOff>
    </xdr:to>
    <xdr:cxnSp macro="">
      <xdr:nvCxnSpPr>
        <xdr:cNvPr id="599" name="直線コネクタ 598">
          <a:extLst>
            <a:ext uri="{FF2B5EF4-FFF2-40B4-BE49-F238E27FC236}">
              <a16:creationId xmlns:a16="http://schemas.microsoft.com/office/drawing/2014/main" id="{12B1B9D8-4849-473B-8870-09748D26C049}"/>
            </a:ext>
          </a:extLst>
        </xdr:cNvPr>
        <xdr:cNvCxnSpPr/>
      </xdr:nvCxnSpPr>
      <xdr:spPr>
        <a:xfrm flipV="1">
          <a:off x="17602200" y="6885761"/>
          <a:ext cx="793750" cy="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61141</xdr:rowOff>
    </xdr:from>
    <xdr:to>
      <xdr:col>98</xdr:col>
      <xdr:colOff>38100</xdr:colOff>
      <xdr:row>41</xdr:row>
      <xdr:rowOff>162741</xdr:rowOff>
    </xdr:to>
    <xdr:sp macro="" textlink="">
      <xdr:nvSpPr>
        <xdr:cNvPr id="600" name="楕円 599">
          <a:extLst>
            <a:ext uri="{FF2B5EF4-FFF2-40B4-BE49-F238E27FC236}">
              <a16:creationId xmlns:a16="http://schemas.microsoft.com/office/drawing/2014/main" id="{BD647D47-B40E-46F1-B6EE-D0606D6F24CD}"/>
            </a:ext>
          </a:extLst>
        </xdr:cNvPr>
        <xdr:cNvSpPr/>
      </xdr:nvSpPr>
      <xdr:spPr>
        <a:xfrm>
          <a:off x="16757650" y="6836591"/>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111336</xdr:rowOff>
    </xdr:from>
    <xdr:to>
      <xdr:col>102</xdr:col>
      <xdr:colOff>114300</xdr:colOff>
      <xdr:row>41</xdr:row>
      <xdr:rowOff>111941</xdr:rowOff>
    </xdr:to>
    <xdr:cxnSp macro="">
      <xdr:nvCxnSpPr>
        <xdr:cNvPr id="601" name="直線コネクタ 600">
          <a:extLst>
            <a:ext uri="{FF2B5EF4-FFF2-40B4-BE49-F238E27FC236}">
              <a16:creationId xmlns:a16="http://schemas.microsoft.com/office/drawing/2014/main" id="{C0375255-FB30-4F2A-AA5D-D811760219A0}"/>
            </a:ext>
          </a:extLst>
        </xdr:cNvPr>
        <xdr:cNvCxnSpPr/>
      </xdr:nvCxnSpPr>
      <xdr:spPr>
        <a:xfrm flipV="1">
          <a:off x="16802100" y="6886786"/>
          <a:ext cx="800100" cy="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91517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71E8FED6-4055-48E1-9C21-BFFD6C44AC1B}"/>
            </a:ext>
          </a:extLst>
        </xdr:cNvPr>
        <xdr:cNvSpPr txBox="1"/>
      </xdr:nvSpPr>
      <xdr:spPr>
        <a:xfrm>
          <a:off x="18947911" y="6371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38</xdr:row>
      <xdr:rowOff>92172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8ED43C89-5B27-421C-95FF-94ED2D14776E}"/>
            </a:ext>
          </a:extLst>
        </xdr:cNvPr>
        <xdr:cNvSpPr txBox="1"/>
      </xdr:nvSpPr>
      <xdr:spPr>
        <a:xfrm>
          <a:off x="18166861" y="637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38</xdr:row>
      <xdr:rowOff>120580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ED804F34-4303-4880-AD4F-DEFC47AFE4B9}"/>
            </a:ext>
          </a:extLst>
        </xdr:cNvPr>
        <xdr:cNvSpPr txBox="1"/>
      </xdr:nvSpPr>
      <xdr:spPr>
        <a:xfrm>
          <a:off x="17354061" y="640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38</xdr:row>
      <xdr:rowOff>90256</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05312752-4700-4B84-87BD-EF4395CE15CF}"/>
            </a:ext>
          </a:extLst>
        </xdr:cNvPr>
        <xdr:cNvSpPr txBox="1"/>
      </xdr:nvSpPr>
      <xdr:spPr>
        <a:xfrm>
          <a:off x="16560311" y="637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151430</xdr:rowOff>
    </xdr:from>
    <xdr:ext cx="534377" cy="259045"/>
    <xdr:sp macro="" textlink="">
      <xdr:nvSpPr>
        <xdr:cNvPr id="606" name="n_1mainValue【一般廃棄物処理施設】&#10;一人当たり有形固定資産（償却資産）額">
          <a:extLst>
            <a:ext uri="{FF2B5EF4-FFF2-40B4-BE49-F238E27FC236}">
              <a16:creationId xmlns:a16="http://schemas.microsoft.com/office/drawing/2014/main" id="{B6C7F182-F0D2-4B0E-A8FA-1009119E5A58}"/>
            </a:ext>
          </a:extLst>
        </xdr:cNvPr>
        <xdr:cNvSpPr txBox="1"/>
      </xdr:nvSpPr>
      <xdr:spPr>
        <a:xfrm>
          <a:off x="18947911" y="6926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152238</xdr:rowOff>
    </xdr:from>
    <xdr:ext cx="534377" cy="259045"/>
    <xdr:sp macro="" textlink="">
      <xdr:nvSpPr>
        <xdr:cNvPr id="607" name="n_2mainValue【一般廃棄物処理施設】&#10;一人当たり有形固定資産（償却資産）額">
          <a:extLst>
            <a:ext uri="{FF2B5EF4-FFF2-40B4-BE49-F238E27FC236}">
              <a16:creationId xmlns:a16="http://schemas.microsoft.com/office/drawing/2014/main" id="{14B63CE4-D8AC-4CE9-9833-B4A99D860EA1}"/>
            </a:ext>
          </a:extLst>
        </xdr:cNvPr>
        <xdr:cNvSpPr txBox="1"/>
      </xdr:nvSpPr>
      <xdr:spPr>
        <a:xfrm>
          <a:off x="18166861" y="692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153263</xdr:rowOff>
    </xdr:from>
    <xdr:ext cx="534377" cy="259045"/>
    <xdr:sp macro="" textlink="">
      <xdr:nvSpPr>
        <xdr:cNvPr id="608" name="n_3mainValue【一般廃棄物処理施設】&#10;一人当たり有形固定資産（償却資産）額">
          <a:extLst>
            <a:ext uri="{FF2B5EF4-FFF2-40B4-BE49-F238E27FC236}">
              <a16:creationId xmlns:a16="http://schemas.microsoft.com/office/drawing/2014/main" id="{83CA71DC-67AC-4526-B88D-C2052F16D8A0}"/>
            </a:ext>
          </a:extLst>
        </xdr:cNvPr>
        <xdr:cNvSpPr txBox="1"/>
      </xdr:nvSpPr>
      <xdr:spPr>
        <a:xfrm>
          <a:off x="17354061" y="692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153868</xdr:rowOff>
    </xdr:from>
    <xdr:ext cx="534377" cy="259045"/>
    <xdr:sp macro="" textlink="">
      <xdr:nvSpPr>
        <xdr:cNvPr id="609" name="n_4mainValue【一般廃棄物処理施設】&#10;一人当たり有形固定資産（償却資産）額">
          <a:extLst>
            <a:ext uri="{FF2B5EF4-FFF2-40B4-BE49-F238E27FC236}">
              <a16:creationId xmlns:a16="http://schemas.microsoft.com/office/drawing/2014/main" id="{CDBC9947-8798-42A1-9AD0-0BAD39E9D52B}"/>
            </a:ext>
          </a:extLst>
        </xdr:cNvPr>
        <xdr:cNvSpPr txBox="1"/>
      </xdr:nvSpPr>
      <xdr:spPr>
        <a:xfrm>
          <a:off x="16560311" y="6929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06CCBAD4-1F4A-4EF8-AC9D-E278ADA1ADA3}"/>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6DBCA69D-D350-4713-A05B-85BF2012DF06}"/>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97B4B034-0770-4B9C-AF91-066F5D004981}"/>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F2F2C8F7-81A6-4C7A-8E6F-7D23C511A946}"/>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66E909A8-E11F-4176-8062-94D9225BD8C2}"/>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7362B9FF-E560-4BDA-956A-CBD2345EA0F5}"/>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146BAEDA-FF53-4891-95BC-BF7D37BB26E3}"/>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3D1710A4-DFA6-461A-BACE-2658B2BA07D3}"/>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7FFC4F86-66ED-4C7C-989B-64F4173CE10E}"/>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EC84E5A0-19D4-4AB6-9C87-AF01ABE2BEC8}"/>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43FBAE8C-408E-4A07-8F11-EE7F6E93492B}"/>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5BF043A5-C134-429F-99E7-E410C9072F97}"/>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B83DE9BF-0AFF-4E63-B749-9385454E1E28}"/>
            </a:ext>
          </a:extLst>
        </xdr:cNvPr>
        <xdr:cNvSpPr txBox="1"/>
      </xdr:nvSpPr>
      <xdr:spPr>
        <a:xfrm>
          <a:off x="1079772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1C53F2E6-1B08-4F77-A3BE-FF85806BCE55}"/>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BE0C3CF2-86C1-483B-913B-A1602453DC8C}"/>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337A6D92-2A64-4F9D-9C2D-E9587828343C}"/>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42B65524-7AAC-4A41-B2CA-75DE7F9AE4F0}"/>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11FF4A23-3E1D-4F28-960D-B17F8A496307}"/>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6A003046-7CF7-4F3E-ACD7-732E9A7F918B}"/>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8B089377-7CA9-44B6-A4D9-ADBF14E51D14}"/>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215E6F5F-F3D2-4ABE-90D2-AFDDC6967E4D}"/>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D20B4A60-C7EE-4AF6-A7BF-391C46E6AE12}"/>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D9831566-FF20-499E-99D7-24DD13B9AB82}"/>
            </a:ext>
          </a:extLst>
        </xdr:cNvPr>
        <xdr:cNvSpPr txBox="1"/>
      </xdr:nvSpPr>
      <xdr:spPr>
        <a:xfrm>
          <a:off x="1090691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818B549E-CBE8-49F1-AC14-EC1ACEB3D416}"/>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CF0E1872-C144-4986-BDB2-E30C9B793704}"/>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A999FB0F-B11E-4E25-A57C-24050EE8A808}"/>
            </a:ext>
          </a:extLst>
        </xdr:cNvPr>
        <xdr:cNvCxnSpPr/>
      </xdr:nvCxnSpPr>
      <xdr:spPr>
        <a:xfrm flipV="1">
          <a:off x="14699614" y="9228909"/>
          <a:ext cx="0" cy="1474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C4BC1FC1-3001-4E45-8FD7-C2098AE686EF}"/>
            </a:ext>
          </a:extLst>
        </xdr:cNvPr>
        <xdr:cNvSpPr txBox="1"/>
      </xdr:nvSpPr>
      <xdr:spPr>
        <a:xfrm>
          <a:off x="1473835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74B86FF0-1730-4A6E-B25C-4279C13F5BAA}"/>
            </a:ext>
          </a:extLst>
        </xdr:cNvPr>
        <xdr:cNvCxnSpPr/>
      </xdr:nvCxnSpPr>
      <xdr:spPr>
        <a:xfrm>
          <a:off x="146113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E4DE84B6-AF31-423E-A574-5296F09C9C45}"/>
            </a:ext>
          </a:extLst>
        </xdr:cNvPr>
        <xdr:cNvSpPr txBox="1"/>
      </xdr:nvSpPr>
      <xdr:spPr>
        <a:xfrm>
          <a:off x="14738350" y="901048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B116E99B-72A5-41A8-80AF-7A93D498B37C}"/>
            </a:ext>
          </a:extLst>
        </xdr:cNvPr>
        <xdr:cNvCxnSpPr/>
      </xdr:nvCxnSpPr>
      <xdr:spPr>
        <a:xfrm>
          <a:off x="14611350" y="922890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81576052-F881-451E-BAEF-6E8F695BC9F3}"/>
            </a:ext>
          </a:extLst>
        </xdr:cNvPr>
        <xdr:cNvSpPr txBox="1"/>
      </xdr:nvSpPr>
      <xdr:spPr>
        <a:xfrm>
          <a:off x="14738350" y="9802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3B2D6393-0731-4C4D-8A6C-474A6C9E1EB8}"/>
            </a:ext>
          </a:extLst>
        </xdr:cNvPr>
        <xdr:cNvSpPr/>
      </xdr:nvSpPr>
      <xdr:spPr>
        <a:xfrm>
          <a:off x="14649450" y="994482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309342ED-01DD-4B0A-A6BA-437A19760B57}"/>
            </a:ext>
          </a:extLst>
        </xdr:cNvPr>
        <xdr:cNvSpPr/>
      </xdr:nvSpPr>
      <xdr:spPr>
        <a:xfrm>
          <a:off x="13887450" y="994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0F1C2C53-EAE4-4CD1-AA0F-E76FB70B5A3C}"/>
            </a:ext>
          </a:extLst>
        </xdr:cNvPr>
        <xdr:cNvSpPr/>
      </xdr:nvSpPr>
      <xdr:spPr>
        <a:xfrm>
          <a:off x="13093700" y="9938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22B1AAC6-860B-4966-8F70-00DF6A4DA832}"/>
            </a:ext>
          </a:extLst>
        </xdr:cNvPr>
        <xdr:cNvSpPr/>
      </xdr:nvSpPr>
      <xdr:spPr>
        <a:xfrm>
          <a:off x="12299950" y="99154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66766</xdr:rowOff>
    </xdr:from>
    <xdr:to>
      <xdr:col>67</xdr:col>
      <xdr:colOff>101600</xdr:colOff>
      <xdr:row>59</xdr:row>
      <xdr:rowOff>168366</xdr:rowOff>
    </xdr:to>
    <xdr:sp macro="" textlink="">
      <xdr:nvSpPr>
        <xdr:cNvPr id="645" name="フローチャート: 判断 644">
          <a:extLst>
            <a:ext uri="{FF2B5EF4-FFF2-40B4-BE49-F238E27FC236}">
              <a16:creationId xmlns:a16="http://schemas.microsoft.com/office/drawing/2014/main" id="{9670F26E-EFE3-441F-97C0-3C70954DB5B9}"/>
            </a:ext>
          </a:extLst>
        </xdr:cNvPr>
        <xdr:cNvSpPr/>
      </xdr:nvSpPr>
      <xdr:spPr>
        <a:xfrm>
          <a:off x="11487150" y="981401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93144DFB-5157-4562-88D5-AF379CD9D0F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7D5DA673-93CC-4B1F-89E3-A3B1EDA7058A}"/>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AA92D4B9-1D7D-4C19-9217-874D9B8FEC10}"/>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82784C84-DBAF-4E05-B197-719E9DC7FE16}"/>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E76463EF-0B94-4F19-976C-87796EAB5A3A}"/>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161472</xdr:rowOff>
    </xdr:from>
    <xdr:to>
      <xdr:col>85</xdr:col>
      <xdr:colOff>177800</xdr:colOff>
      <xdr:row>61</xdr:row>
      <xdr:rowOff>91622</xdr:rowOff>
    </xdr:to>
    <xdr:sp macro="" textlink="">
      <xdr:nvSpPr>
        <xdr:cNvPr id="651" name="楕円 650">
          <a:extLst>
            <a:ext uri="{FF2B5EF4-FFF2-40B4-BE49-F238E27FC236}">
              <a16:creationId xmlns:a16="http://schemas.microsoft.com/office/drawing/2014/main" id="{0B6B7315-A503-471C-8D3C-7E6F7A9D2A23}"/>
            </a:ext>
          </a:extLst>
        </xdr:cNvPr>
        <xdr:cNvSpPr/>
      </xdr:nvSpPr>
      <xdr:spPr>
        <a:xfrm>
          <a:off x="14649450" y="100738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139899</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550DCE4F-14B1-480B-9515-F77E5D5C2D97}"/>
            </a:ext>
          </a:extLst>
        </xdr:cNvPr>
        <xdr:cNvSpPr txBox="1"/>
      </xdr:nvSpPr>
      <xdr:spPr>
        <a:xfrm>
          <a:off x="14738350" y="10052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110853</xdr:rowOff>
    </xdr:from>
    <xdr:to>
      <xdr:col>81</xdr:col>
      <xdr:colOff>101600</xdr:colOff>
      <xdr:row>61</xdr:row>
      <xdr:rowOff>41003</xdr:rowOff>
    </xdr:to>
    <xdr:sp macro="" textlink="">
      <xdr:nvSpPr>
        <xdr:cNvPr id="653" name="楕円 652">
          <a:extLst>
            <a:ext uri="{FF2B5EF4-FFF2-40B4-BE49-F238E27FC236}">
              <a16:creationId xmlns:a16="http://schemas.microsoft.com/office/drawing/2014/main" id="{7AE4AD4C-DC94-465D-BFC8-CC8148693511}"/>
            </a:ext>
          </a:extLst>
        </xdr:cNvPr>
        <xdr:cNvSpPr/>
      </xdr:nvSpPr>
      <xdr:spPr>
        <a:xfrm>
          <a:off x="13887450" y="100232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161653</xdr:rowOff>
    </xdr:from>
    <xdr:to>
      <xdr:col>85</xdr:col>
      <xdr:colOff>127000</xdr:colOff>
      <xdr:row>61</xdr:row>
      <xdr:rowOff>40822</xdr:rowOff>
    </xdr:to>
    <xdr:cxnSp macro="">
      <xdr:nvCxnSpPr>
        <xdr:cNvPr id="654" name="直線コネクタ 653">
          <a:extLst>
            <a:ext uri="{FF2B5EF4-FFF2-40B4-BE49-F238E27FC236}">
              <a16:creationId xmlns:a16="http://schemas.microsoft.com/office/drawing/2014/main" id="{C071D428-C70B-407E-9570-BADB5FCB1FBC}"/>
            </a:ext>
          </a:extLst>
        </xdr:cNvPr>
        <xdr:cNvCxnSpPr/>
      </xdr:nvCxnSpPr>
      <xdr:spPr>
        <a:xfrm>
          <a:off x="13938250" y="10074003"/>
          <a:ext cx="762000" cy="44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60234</xdr:rowOff>
    </xdr:from>
    <xdr:to>
      <xdr:col>76</xdr:col>
      <xdr:colOff>165100</xdr:colOff>
      <xdr:row>60</xdr:row>
      <xdr:rowOff>161834</xdr:rowOff>
    </xdr:to>
    <xdr:sp macro="" textlink="">
      <xdr:nvSpPr>
        <xdr:cNvPr id="655" name="楕円 654">
          <a:extLst>
            <a:ext uri="{FF2B5EF4-FFF2-40B4-BE49-F238E27FC236}">
              <a16:creationId xmlns:a16="http://schemas.microsoft.com/office/drawing/2014/main" id="{7A905C9A-3D73-4D6D-A550-0302F0D31E6E}"/>
            </a:ext>
          </a:extLst>
        </xdr:cNvPr>
        <xdr:cNvSpPr/>
      </xdr:nvSpPr>
      <xdr:spPr>
        <a:xfrm>
          <a:off x="13093700" y="9972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111034</xdr:rowOff>
    </xdr:from>
    <xdr:to>
      <xdr:col>81</xdr:col>
      <xdr:colOff>50800</xdr:colOff>
      <xdr:row>60</xdr:row>
      <xdr:rowOff>161653</xdr:rowOff>
    </xdr:to>
    <xdr:cxnSp macro="">
      <xdr:nvCxnSpPr>
        <xdr:cNvPr id="656" name="直線コネクタ 655">
          <a:extLst>
            <a:ext uri="{FF2B5EF4-FFF2-40B4-BE49-F238E27FC236}">
              <a16:creationId xmlns:a16="http://schemas.microsoft.com/office/drawing/2014/main" id="{E3C5EBE0-F01B-43DF-A508-DF7EEE683709}"/>
            </a:ext>
          </a:extLst>
        </xdr:cNvPr>
        <xdr:cNvCxnSpPr/>
      </xdr:nvCxnSpPr>
      <xdr:spPr>
        <a:xfrm>
          <a:off x="13144500" y="10023384"/>
          <a:ext cx="79375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22678</xdr:rowOff>
    </xdr:from>
    <xdr:to>
      <xdr:col>72</xdr:col>
      <xdr:colOff>38100</xdr:colOff>
      <xdr:row>60</xdr:row>
      <xdr:rowOff>124278</xdr:rowOff>
    </xdr:to>
    <xdr:sp macro="" textlink="">
      <xdr:nvSpPr>
        <xdr:cNvPr id="657" name="楕円 656">
          <a:extLst>
            <a:ext uri="{FF2B5EF4-FFF2-40B4-BE49-F238E27FC236}">
              <a16:creationId xmlns:a16="http://schemas.microsoft.com/office/drawing/2014/main" id="{556F1DA1-848D-4B4C-8B3E-7601A6ACB801}"/>
            </a:ext>
          </a:extLst>
        </xdr:cNvPr>
        <xdr:cNvSpPr/>
      </xdr:nvSpPr>
      <xdr:spPr>
        <a:xfrm>
          <a:off x="12299950" y="993502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73478</xdr:rowOff>
    </xdr:from>
    <xdr:to>
      <xdr:col>76</xdr:col>
      <xdr:colOff>114300</xdr:colOff>
      <xdr:row>60</xdr:row>
      <xdr:rowOff>111034</xdr:rowOff>
    </xdr:to>
    <xdr:cxnSp macro="">
      <xdr:nvCxnSpPr>
        <xdr:cNvPr id="658" name="直線コネクタ 657">
          <a:extLst>
            <a:ext uri="{FF2B5EF4-FFF2-40B4-BE49-F238E27FC236}">
              <a16:creationId xmlns:a16="http://schemas.microsoft.com/office/drawing/2014/main" id="{A2D37DEA-B2E3-4976-8D2B-41EBE82EB732}"/>
            </a:ext>
          </a:extLst>
        </xdr:cNvPr>
        <xdr:cNvCxnSpPr/>
      </xdr:nvCxnSpPr>
      <xdr:spPr>
        <a:xfrm>
          <a:off x="12344400" y="9985828"/>
          <a:ext cx="8001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146776</xdr:rowOff>
    </xdr:from>
    <xdr:to>
      <xdr:col>67</xdr:col>
      <xdr:colOff>101600</xdr:colOff>
      <xdr:row>60</xdr:row>
      <xdr:rowOff>76926</xdr:rowOff>
    </xdr:to>
    <xdr:sp macro="" textlink="">
      <xdr:nvSpPr>
        <xdr:cNvPr id="659" name="楕円 658">
          <a:extLst>
            <a:ext uri="{FF2B5EF4-FFF2-40B4-BE49-F238E27FC236}">
              <a16:creationId xmlns:a16="http://schemas.microsoft.com/office/drawing/2014/main" id="{798AB4D2-4F76-4DDA-9E03-022D3BFA9C04}"/>
            </a:ext>
          </a:extLst>
        </xdr:cNvPr>
        <xdr:cNvSpPr/>
      </xdr:nvSpPr>
      <xdr:spPr>
        <a:xfrm>
          <a:off x="11487150" y="989402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26126</xdr:rowOff>
    </xdr:from>
    <xdr:to>
      <xdr:col>71</xdr:col>
      <xdr:colOff>177800</xdr:colOff>
      <xdr:row>60</xdr:row>
      <xdr:rowOff>73478</xdr:rowOff>
    </xdr:to>
    <xdr:cxnSp macro="">
      <xdr:nvCxnSpPr>
        <xdr:cNvPr id="660" name="直線コネクタ 659">
          <a:extLst>
            <a:ext uri="{FF2B5EF4-FFF2-40B4-BE49-F238E27FC236}">
              <a16:creationId xmlns:a16="http://schemas.microsoft.com/office/drawing/2014/main" id="{55DD57AD-3159-48A8-BC9E-BACA284D0572}"/>
            </a:ext>
          </a:extLst>
        </xdr:cNvPr>
        <xdr:cNvCxnSpPr/>
      </xdr:nvCxnSpPr>
      <xdr:spPr>
        <a:xfrm>
          <a:off x="11537950" y="9938476"/>
          <a:ext cx="806450" cy="47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3AC91C4A-F158-465C-BFB1-ABB5896D8E3C}"/>
            </a:ext>
          </a:extLst>
        </xdr:cNvPr>
        <xdr:cNvSpPr txBox="1"/>
      </xdr:nvSpPr>
      <xdr:spPr>
        <a:xfrm>
          <a:off x="13742044" y="972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CBC1BE50-80D3-41C0-AC4C-EFF7FFB2938D}"/>
            </a:ext>
          </a:extLst>
        </xdr:cNvPr>
        <xdr:cNvSpPr txBox="1"/>
      </xdr:nvSpPr>
      <xdr:spPr>
        <a:xfrm>
          <a:off x="12960994" y="972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3B255D24-FBB1-43BE-81C8-DFBC81A39F2C}"/>
            </a:ext>
          </a:extLst>
        </xdr:cNvPr>
        <xdr:cNvSpPr txBox="1"/>
      </xdr:nvSpPr>
      <xdr:spPr>
        <a:xfrm>
          <a:off x="12167244" y="9703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13443</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947A3AA4-9E76-4A52-9273-C2EF9FF7B110}"/>
            </a:ext>
          </a:extLst>
        </xdr:cNvPr>
        <xdr:cNvSpPr txBox="1"/>
      </xdr:nvSpPr>
      <xdr:spPr>
        <a:xfrm>
          <a:off x="11354444" y="9595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32130</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9F4DAA5A-B967-4C45-8A91-D1366FF467B7}"/>
            </a:ext>
          </a:extLst>
        </xdr:cNvPr>
        <xdr:cNvSpPr txBox="1"/>
      </xdr:nvSpPr>
      <xdr:spPr>
        <a:xfrm>
          <a:off x="13742044" y="10109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152961</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83BB6296-1570-48E9-A9FB-4598E295DF41}"/>
            </a:ext>
          </a:extLst>
        </xdr:cNvPr>
        <xdr:cNvSpPr txBox="1"/>
      </xdr:nvSpPr>
      <xdr:spPr>
        <a:xfrm>
          <a:off x="1296099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115405</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38017463-391E-4CB9-BE01-D7CDF09AE426}"/>
            </a:ext>
          </a:extLst>
        </xdr:cNvPr>
        <xdr:cNvSpPr txBox="1"/>
      </xdr:nvSpPr>
      <xdr:spPr>
        <a:xfrm>
          <a:off x="12167244" y="1002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68053</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C13B7E53-BF0F-4CDA-8AA5-8FB66EFA1B3E}"/>
            </a:ext>
          </a:extLst>
        </xdr:cNvPr>
        <xdr:cNvSpPr txBox="1"/>
      </xdr:nvSpPr>
      <xdr:spPr>
        <a:xfrm>
          <a:off x="113544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5131AA70-F7B8-4FA8-89ED-146235E91668}"/>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595B9097-CE8C-4910-9765-51E7FF30697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993411E0-70DC-4B21-9D3C-0CA4B1FE1C28}"/>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298E9DA7-BD9A-42E7-9DE7-D76CCF9A6B3E}"/>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9A2E4287-0F64-4002-A97C-13CC4E7BAE12}"/>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A449C2F3-11CD-4554-8ECF-6776533B432A}"/>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95DF2FCC-5EFF-40B4-8833-4C38C115A56C}"/>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9E1F9E0B-85C5-4495-87BC-B2D0ED2E5C33}"/>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91112873-300C-4AD8-8DF7-59928AD210B7}"/>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778C3CAB-BDBF-4EFD-9BED-0163117BD99D}"/>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5036F0D5-F257-4F30-B553-438279779F56}"/>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1AA794E2-B9BC-4A08-80F6-6991BF2A636C}"/>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83D0F167-340B-458A-9A63-B2A94FF54AC1}"/>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C2BC8524-8F7E-4749-AD2F-1986F009DE81}"/>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1B248370-EBC8-4600-B794-FCBE10C28D27}"/>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83C63ADC-D92F-4708-A7B4-923D14BB1415}"/>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520B8250-86E8-4ACD-A035-0DEF2AB301AB}"/>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726F4C9E-EDD4-4EC3-BEF5-734620BDA3DD}"/>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D0283604-45B0-4462-819E-6CD629825744}"/>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902491E6-76FC-4EB0-B347-4E503B82A88C}"/>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9AAD9E7C-224D-4412-8392-1CCAA865D572}"/>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687D54B3-AEAC-46D2-A2D2-E88988156688}"/>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D5F16C31-DBFF-4B08-A96D-5B56FBEE8F73}"/>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6F0545CD-319E-4F9E-9C1F-DE4DC6DAB68E}"/>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44ED7E30-D938-49B0-9B3E-812062AA0DE6}"/>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360A04A7-ABCB-4283-B1C0-C3ACCD7BF8C9}"/>
            </a:ext>
          </a:extLst>
        </xdr:cNvPr>
        <xdr:cNvCxnSpPr/>
      </xdr:nvCxnSpPr>
      <xdr:spPr>
        <a:xfrm flipV="1">
          <a:off x="19951064" y="9236528"/>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646EA516-1CA3-4D84-80E9-80143DFFC929}"/>
            </a:ext>
          </a:extLst>
        </xdr:cNvPr>
        <xdr:cNvSpPr txBox="1"/>
      </xdr:nvSpPr>
      <xdr:spPr>
        <a:xfrm>
          <a:off x="19989800" y="106854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DC930838-BAF1-4C84-9B8F-F11B92BABC20}"/>
            </a:ext>
          </a:extLst>
        </xdr:cNvPr>
        <xdr:cNvCxnSpPr/>
      </xdr:nvCxnSpPr>
      <xdr:spPr>
        <a:xfrm>
          <a:off x="19881850" y="1068160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3413B928-A492-4C54-8122-56792E18C403}"/>
            </a:ext>
          </a:extLst>
        </xdr:cNvPr>
        <xdr:cNvSpPr txBox="1"/>
      </xdr:nvSpPr>
      <xdr:spPr>
        <a:xfrm>
          <a:off x="19989800" y="9018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400FBBA2-7460-407F-8FB8-D7FBD2409D8A}"/>
            </a:ext>
          </a:extLst>
        </xdr:cNvPr>
        <xdr:cNvCxnSpPr/>
      </xdr:nvCxnSpPr>
      <xdr:spPr>
        <a:xfrm>
          <a:off x="19881850" y="923652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A2EA6C64-1D8C-4A8D-8F0F-5E5F19719518}"/>
            </a:ext>
          </a:extLst>
        </xdr:cNvPr>
        <xdr:cNvSpPr txBox="1"/>
      </xdr:nvSpPr>
      <xdr:spPr>
        <a:xfrm>
          <a:off x="19989800" y="100613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DEDA6F71-D3AB-4010-BF96-FFD9AFFA2B1C}"/>
            </a:ext>
          </a:extLst>
        </xdr:cNvPr>
        <xdr:cNvSpPr/>
      </xdr:nvSpPr>
      <xdr:spPr>
        <a:xfrm>
          <a:off x="19900900" y="102035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47863CA3-492E-4CB9-AC66-2E05D7BFA80B}"/>
            </a:ext>
          </a:extLst>
        </xdr:cNvPr>
        <xdr:cNvSpPr/>
      </xdr:nvSpPr>
      <xdr:spPr>
        <a:xfrm>
          <a:off x="191579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ADFD98BE-FB13-40D6-B1AA-B90399C9E9E8}"/>
            </a:ext>
          </a:extLst>
        </xdr:cNvPr>
        <xdr:cNvSpPr/>
      </xdr:nvSpPr>
      <xdr:spPr>
        <a:xfrm>
          <a:off x="18345150" y="10225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E4848D92-9687-4E72-A118-6F25E5E6DDCC}"/>
            </a:ext>
          </a:extLst>
        </xdr:cNvPr>
        <xdr:cNvSpPr/>
      </xdr:nvSpPr>
      <xdr:spPr>
        <a:xfrm>
          <a:off x="17551400" y="1022531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17235</xdr:rowOff>
    </xdr:from>
    <xdr:to>
      <xdr:col>98</xdr:col>
      <xdr:colOff>38100</xdr:colOff>
      <xdr:row>61</xdr:row>
      <xdr:rowOff>118835</xdr:rowOff>
    </xdr:to>
    <xdr:sp macro="" textlink="">
      <xdr:nvSpPr>
        <xdr:cNvPr id="704" name="フローチャート: 判断 703">
          <a:extLst>
            <a:ext uri="{FF2B5EF4-FFF2-40B4-BE49-F238E27FC236}">
              <a16:creationId xmlns:a16="http://schemas.microsoft.com/office/drawing/2014/main" id="{878FC3B2-B585-4AC5-9614-C0E9EE0BA0C2}"/>
            </a:ext>
          </a:extLst>
        </xdr:cNvPr>
        <xdr:cNvSpPr/>
      </xdr:nvSpPr>
      <xdr:spPr>
        <a:xfrm>
          <a:off x="16757650" y="1009468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8B2165ED-DC03-4624-B59E-A4DB206D7D7B}"/>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509C5BD4-C80F-4213-A5AB-F8BE07D13B05}"/>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286AF6BD-D886-49BA-BFDF-B31A696AEB4C}"/>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90512AE0-CE2D-4072-856D-67D09890571D}"/>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BF032620-2C40-4369-802A-76398AD95417}"/>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907</xdr:rowOff>
    </xdr:from>
    <xdr:to>
      <xdr:col>116</xdr:col>
      <xdr:colOff>114300</xdr:colOff>
      <xdr:row>63</xdr:row>
      <xdr:rowOff>102507</xdr:rowOff>
    </xdr:to>
    <xdr:sp macro="" textlink="">
      <xdr:nvSpPr>
        <xdr:cNvPr id="710" name="楕円 709">
          <a:extLst>
            <a:ext uri="{FF2B5EF4-FFF2-40B4-BE49-F238E27FC236}">
              <a16:creationId xmlns:a16="http://schemas.microsoft.com/office/drawing/2014/main" id="{F788E717-7F7E-4049-8F58-2A84BF6E4B93}"/>
            </a:ext>
          </a:extLst>
        </xdr:cNvPr>
        <xdr:cNvSpPr/>
      </xdr:nvSpPr>
      <xdr:spPr>
        <a:xfrm>
          <a:off x="19900900" y="1040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150784</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14899C3D-784D-44B9-A0CE-DCF3F67382A5}"/>
            </a:ext>
          </a:extLst>
        </xdr:cNvPr>
        <xdr:cNvSpPr txBox="1"/>
      </xdr:nvSpPr>
      <xdr:spPr>
        <a:xfrm>
          <a:off x="19989800" y="1039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907</xdr:rowOff>
    </xdr:from>
    <xdr:to>
      <xdr:col>112</xdr:col>
      <xdr:colOff>38100</xdr:colOff>
      <xdr:row>63</xdr:row>
      <xdr:rowOff>102507</xdr:rowOff>
    </xdr:to>
    <xdr:sp macro="" textlink="">
      <xdr:nvSpPr>
        <xdr:cNvPr id="712" name="楕円 711">
          <a:extLst>
            <a:ext uri="{FF2B5EF4-FFF2-40B4-BE49-F238E27FC236}">
              <a16:creationId xmlns:a16="http://schemas.microsoft.com/office/drawing/2014/main" id="{E9BFD80E-E5F1-45FF-BEAD-EA703B54E001}"/>
            </a:ext>
          </a:extLst>
        </xdr:cNvPr>
        <xdr:cNvSpPr/>
      </xdr:nvSpPr>
      <xdr:spPr>
        <a:xfrm>
          <a:off x="19157950" y="104085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51707</xdr:rowOff>
    </xdr:from>
    <xdr:to>
      <xdr:col>116</xdr:col>
      <xdr:colOff>63500</xdr:colOff>
      <xdr:row>63</xdr:row>
      <xdr:rowOff>51707</xdr:rowOff>
    </xdr:to>
    <xdr:cxnSp macro="">
      <xdr:nvCxnSpPr>
        <xdr:cNvPr id="713" name="直線コネクタ 712">
          <a:extLst>
            <a:ext uri="{FF2B5EF4-FFF2-40B4-BE49-F238E27FC236}">
              <a16:creationId xmlns:a16="http://schemas.microsoft.com/office/drawing/2014/main" id="{C27EA8E4-4ED8-4108-9A9B-A24EE67E0102}"/>
            </a:ext>
          </a:extLst>
        </xdr:cNvPr>
        <xdr:cNvCxnSpPr/>
      </xdr:nvCxnSpPr>
      <xdr:spPr>
        <a:xfrm>
          <a:off x="19202400" y="10459357"/>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11793</xdr:rowOff>
    </xdr:from>
    <xdr:to>
      <xdr:col>107</xdr:col>
      <xdr:colOff>101600</xdr:colOff>
      <xdr:row>63</xdr:row>
      <xdr:rowOff>113393</xdr:rowOff>
    </xdr:to>
    <xdr:sp macro="" textlink="">
      <xdr:nvSpPr>
        <xdr:cNvPr id="714" name="楕円 713">
          <a:extLst>
            <a:ext uri="{FF2B5EF4-FFF2-40B4-BE49-F238E27FC236}">
              <a16:creationId xmlns:a16="http://schemas.microsoft.com/office/drawing/2014/main" id="{E81E0B7F-D3E4-45AF-9126-F565FDFBED23}"/>
            </a:ext>
          </a:extLst>
        </xdr:cNvPr>
        <xdr:cNvSpPr/>
      </xdr:nvSpPr>
      <xdr:spPr>
        <a:xfrm>
          <a:off x="18345150" y="10419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51707</xdr:rowOff>
    </xdr:from>
    <xdr:to>
      <xdr:col>111</xdr:col>
      <xdr:colOff>177800</xdr:colOff>
      <xdr:row>63</xdr:row>
      <xdr:rowOff>62593</xdr:rowOff>
    </xdr:to>
    <xdr:cxnSp macro="">
      <xdr:nvCxnSpPr>
        <xdr:cNvPr id="715" name="直線コネクタ 714">
          <a:extLst>
            <a:ext uri="{FF2B5EF4-FFF2-40B4-BE49-F238E27FC236}">
              <a16:creationId xmlns:a16="http://schemas.microsoft.com/office/drawing/2014/main" id="{7D66688F-D2FE-4A01-9FF3-294CBC2FFC72}"/>
            </a:ext>
          </a:extLst>
        </xdr:cNvPr>
        <xdr:cNvCxnSpPr/>
      </xdr:nvCxnSpPr>
      <xdr:spPr>
        <a:xfrm flipV="1">
          <a:off x="18395950" y="10459357"/>
          <a:ext cx="80645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52615</xdr:rowOff>
    </xdr:from>
    <xdr:to>
      <xdr:col>102</xdr:col>
      <xdr:colOff>165100</xdr:colOff>
      <xdr:row>62</xdr:row>
      <xdr:rowOff>154215</xdr:rowOff>
    </xdr:to>
    <xdr:sp macro="" textlink="">
      <xdr:nvSpPr>
        <xdr:cNvPr id="716" name="楕円 715">
          <a:extLst>
            <a:ext uri="{FF2B5EF4-FFF2-40B4-BE49-F238E27FC236}">
              <a16:creationId xmlns:a16="http://schemas.microsoft.com/office/drawing/2014/main" id="{A9CA92F5-57EE-42F3-8B46-6C7068932647}"/>
            </a:ext>
          </a:extLst>
        </xdr:cNvPr>
        <xdr:cNvSpPr/>
      </xdr:nvSpPr>
      <xdr:spPr>
        <a:xfrm>
          <a:off x="17551400" y="10295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103415</xdr:rowOff>
    </xdr:from>
    <xdr:to>
      <xdr:col>107</xdr:col>
      <xdr:colOff>50800</xdr:colOff>
      <xdr:row>63</xdr:row>
      <xdr:rowOff>62593</xdr:rowOff>
    </xdr:to>
    <xdr:cxnSp macro="">
      <xdr:nvCxnSpPr>
        <xdr:cNvPr id="717" name="直線コネクタ 716">
          <a:extLst>
            <a:ext uri="{FF2B5EF4-FFF2-40B4-BE49-F238E27FC236}">
              <a16:creationId xmlns:a16="http://schemas.microsoft.com/office/drawing/2014/main" id="{7CE509F1-1DD5-4D99-AB27-D29AE80383D3}"/>
            </a:ext>
          </a:extLst>
        </xdr:cNvPr>
        <xdr:cNvCxnSpPr/>
      </xdr:nvCxnSpPr>
      <xdr:spPr>
        <a:xfrm>
          <a:off x="17602200" y="10345965"/>
          <a:ext cx="793750" cy="124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52615</xdr:rowOff>
    </xdr:from>
    <xdr:to>
      <xdr:col>98</xdr:col>
      <xdr:colOff>38100</xdr:colOff>
      <xdr:row>62</xdr:row>
      <xdr:rowOff>154215</xdr:rowOff>
    </xdr:to>
    <xdr:sp macro="" textlink="">
      <xdr:nvSpPr>
        <xdr:cNvPr id="718" name="楕円 717">
          <a:extLst>
            <a:ext uri="{FF2B5EF4-FFF2-40B4-BE49-F238E27FC236}">
              <a16:creationId xmlns:a16="http://schemas.microsoft.com/office/drawing/2014/main" id="{50EFD768-9B57-4543-9387-26718E2E7648}"/>
            </a:ext>
          </a:extLst>
        </xdr:cNvPr>
        <xdr:cNvSpPr/>
      </xdr:nvSpPr>
      <xdr:spPr>
        <a:xfrm>
          <a:off x="16757650" y="102951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103415</xdr:rowOff>
    </xdr:from>
    <xdr:to>
      <xdr:col>102</xdr:col>
      <xdr:colOff>114300</xdr:colOff>
      <xdr:row>62</xdr:row>
      <xdr:rowOff>103415</xdr:rowOff>
    </xdr:to>
    <xdr:cxnSp macro="">
      <xdr:nvCxnSpPr>
        <xdr:cNvPr id="719" name="直線コネクタ 718">
          <a:extLst>
            <a:ext uri="{FF2B5EF4-FFF2-40B4-BE49-F238E27FC236}">
              <a16:creationId xmlns:a16="http://schemas.microsoft.com/office/drawing/2014/main" id="{D77B215A-9EF7-44BD-BBCC-0B5B1A49692F}"/>
            </a:ext>
          </a:extLst>
        </xdr:cNvPr>
        <xdr:cNvCxnSpPr/>
      </xdr:nvCxnSpPr>
      <xdr:spPr>
        <a:xfrm>
          <a:off x="16802100" y="1034596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79F5DD17-072B-4E99-9491-C493FFE57C9C}"/>
            </a:ext>
          </a:extLst>
        </xdr:cNvPr>
        <xdr:cNvSpPr txBox="1"/>
      </xdr:nvSpPr>
      <xdr:spPr>
        <a:xfrm>
          <a:off x="18980227" y="9996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3F17BA30-B98C-44C5-B50B-7A1F67D1887B}"/>
            </a:ext>
          </a:extLst>
        </xdr:cNvPr>
        <xdr:cNvSpPr txBox="1"/>
      </xdr:nvSpPr>
      <xdr:spPr>
        <a:xfrm>
          <a:off x="18180127" y="1000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37EB58B4-E342-416C-92D7-F93072871AED}"/>
            </a:ext>
          </a:extLst>
        </xdr:cNvPr>
        <xdr:cNvSpPr txBox="1"/>
      </xdr:nvSpPr>
      <xdr:spPr>
        <a:xfrm>
          <a:off x="17386377" y="1000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135362</xdr:rowOff>
    </xdr:from>
    <xdr:ext cx="469744" cy="259045"/>
    <xdr:sp macro="" textlink="">
      <xdr:nvSpPr>
        <xdr:cNvPr id="723" name="n_4aveValue【保健センター・保健所】&#10;一人当たり面積">
          <a:extLst>
            <a:ext uri="{FF2B5EF4-FFF2-40B4-BE49-F238E27FC236}">
              <a16:creationId xmlns:a16="http://schemas.microsoft.com/office/drawing/2014/main" id="{3EA1E298-1B1F-40D2-8E52-0EEE0A7DA867}"/>
            </a:ext>
          </a:extLst>
        </xdr:cNvPr>
        <xdr:cNvSpPr txBox="1"/>
      </xdr:nvSpPr>
      <xdr:spPr>
        <a:xfrm>
          <a:off x="16592627" y="9882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93634</xdr:rowOff>
    </xdr:from>
    <xdr:ext cx="469744" cy="259045"/>
    <xdr:sp macro="" textlink="">
      <xdr:nvSpPr>
        <xdr:cNvPr id="724" name="n_1mainValue【保健センター・保健所】&#10;一人当たり面積">
          <a:extLst>
            <a:ext uri="{FF2B5EF4-FFF2-40B4-BE49-F238E27FC236}">
              <a16:creationId xmlns:a16="http://schemas.microsoft.com/office/drawing/2014/main" id="{62B283F2-A7B5-44F2-8443-AB891847084D}"/>
            </a:ext>
          </a:extLst>
        </xdr:cNvPr>
        <xdr:cNvSpPr txBox="1"/>
      </xdr:nvSpPr>
      <xdr:spPr>
        <a:xfrm>
          <a:off x="18980227" y="1050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104520</xdr:rowOff>
    </xdr:from>
    <xdr:ext cx="469744" cy="259045"/>
    <xdr:sp macro="" textlink="">
      <xdr:nvSpPr>
        <xdr:cNvPr id="725" name="n_2mainValue【保健センター・保健所】&#10;一人当たり面積">
          <a:extLst>
            <a:ext uri="{FF2B5EF4-FFF2-40B4-BE49-F238E27FC236}">
              <a16:creationId xmlns:a16="http://schemas.microsoft.com/office/drawing/2014/main" id="{74C6549F-92B8-4389-8325-D85B4BA5760F}"/>
            </a:ext>
          </a:extLst>
        </xdr:cNvPr>
        <xdr:cNvSpPr txBox="1"/>
      </xdr:nvSpPr>
      <xdr:spPr>
        <a:xfrm>
          <a:off x="18180127" y="1051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145342</xdr:rowOff>
    </xdr:from>
    <xdr:ext cx="469744" cy="259045"/>
    <xdr:sp macro="" textlink="">
      <xdr:nvSpPr>
        <xdr:cNvPr id="726" name="n_3mainValue【保健センター・保健所】&#10;一人当たり面積">
          <a:extLst>
            <a:ext uri="{FF2B5EF4-FFF2-40B4-BE49-F238E27FC236}">
              <a16:creationId xmlns:a16="http://schemas.microsoft.com/office/drawing/2014/main" id="{6A55D046-F209-4CF0-AC31-65F911F962E5}"/>
            </a:ext>
          </a:extLst>
        </xdr:cNvPr>
        <xdr:cNvSpPr txBox="1"/>
      </xdr:nvSpPr>
      <xdr:spPr>
        <a:xfrm>
          <a:off x="17386377" y="1038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145342</xdr:rowOff>
    </xdr:from>
    <xdr:ext cx="469744" cy="259045"/>
    <xdr:sp macro="" textlink="">
      <xdr:nvSpPr>
        <xdr:cNvPr id="727" name="n_4mainValue【保健センター・保健所】&#10;一人当たり面積">
          <a:extLst>
            <a:ext uri="{FF2B5EF4-FFF2-40B4-BE49-F238E27FC236}">
              <a16:creationId xmlns:a16="http://schemas.microsoft.com/office/drawing/2014/main" id="{A68A0BEA-B727-462F-9429-F828EACF5354}"/>
            </a:ext>
          </a:extLst>
        </xdr:cNvPr>
        <xdr:cNvSpPr txBox="1"/>
      </xdr:nvSpPr>
      <xdr:spPr>
        <a:xfrm>
          <a:off x="16592627" y="10387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B1BE97-9E21-49F3-A1DF-5BC7E28DC9D6}"/>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97C589FA-5854-4AC5-AC61-0A7EE2E4B4B6}"/>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5C961142-6DF8-4B3F-81FC-5F945374E740}"/>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1518098D-BC4C-4BFF-AC24-EA9F314344E3}"/>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26FA3093-9045-4CD6-AC67-C5ABD71C3DE4}"/>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5F5DFE88-07E9-44BB-9448-C91BEF2E6B2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9CD0607C-09CE-4354-9F60-32A0CDCB690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E7FF3756-75A1-4428-9288-8F290C7F2B5A}"/>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19B427E-B20D-402A-B046-BF6FD49E9769}"/>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2D476D64-1D06-4D9F-83D3-417D5FC5C042}"/>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715F5ADB-1ED2-43FD-9C9B-17A908B60FEA}"/>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E4C196B1-F112-4257-A7DA-FA3AC9E212DF}"/>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997473E7-7DEC-4605-A604-F2C0975047E2}"/>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C0699296-4A95-465E-9610-56A59588B52F}"/>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45DAE1B1-861C-43B9-8846-5B8F1A13D16C}"/>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1B110B93-664D-497B-B3E9-1799C41F4E77}"/>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B94E2D48-FD9F-416B-9C87-7480CC3156AD}"/>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457E0A37-54D1-41C6-A4C2-DF1EEAD1440A}"/>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67E59288-3062-41E7-BF94-5D515CA252C7}"/>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B748EF57-9538-4831-B292-2963A9A9DBD3}"/>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A318D56F-8BE7-4FB3-B034-6DA8CC128C3C}"/>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B7CCFDFD-EE72-4976-ABCE-63DA1BD6EC15}"/>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37C8FFC7-7CB8-4321-9B42-05AA8B44D2BD}"/>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B31C9288-A1AC-4040-934E-976EB03ADADD}"/>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70CEFF82-B2E2-4546-AFF3-1898F13E363A}"/>
            </a:ext>
          </a:extLst>
        </xdr:cNvPr>
        <xdr:cNvCxnSpPr/>
      </xdr:nvCxnSpPr>
      <xdr:spPr>
        <a:xfrm flipV="1">
          <a:off x="14699614" y="12910820"/>
          <a:ext cx="0" cy="1381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3CA8A6C9-E4CE-4E25-AE60-C0948929C6BC}"/>
            </a:ext>
          </a:extLst>
        </xdr:cNvPr>
        <xdr:cNvSpPr txBox="1"/>
      </xdr:nvSpPr>
      <xdr:spPr>
        <a:xfrm>
          <a:off x="14738350" y="14296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1AF77E95-BEED-499E-A8FC-D8624E9AE461}"/>
            </a:ext>
          </a:extLst>
        </xdr:cNvPr>
        <xdr:cNvCxnSpPr/>
      </xdr:nvCxnSpPr>
      <xdr:spPr>
        <a:xfrm>
          <a:off x="14611350" y="142925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5A610198-C05C-4204-9756-CC708EACD106}"/>
            </a:ext>
          </a:extLst>
        </xdr:cNvPr>
        <xdr:cNvSpPr txBox="1"/>
      </xdr:nvSpPr>
      <xdr:spPr>
        <a:xfrm>
          <a:off x="1473835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833C84AB-10DE-4163-AFCA-8CB2CC99BD4C}"/>
            </a:ext>
          </a:extLst>
        </xdr:cNvPr>
        <xdr:cNvCxnSpPr/>
      </xdr:nvCxnSpPr>
      <xdr:spPr>
        <a:xfrm>
          <a:off x="146113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113047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D17236F1-EB97-4B59-B39C-00515BA7B588}"/>
            </a:ext>
          </a:extLst>
        </xdr:cNvPr>
        <xdr:cNvSpPr txBox="1"/>
      </xdr:nvSpPr>
      <xdr:spPr>
        <a:xfrm>
          <a:off x="14738350" y="13492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2B07514A-750D-45BA-9E78-3AE2C01E9A99}"/>
            </a:ext>
          </a:extLst>
        </xdr:cNvPr>
        <xdr:cNvSpPr/>
      </xdr:nvSpPr>
      <xdr:spPr>
        <a:xfrm>
          <a:off x="14649450" y="1363472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E9F9F06A-3892-43D8-A073-C0D420525DC1}"/>
            </a:ext>
          </a:extLst>
        </xdr:cNvPr>
        <xdr:cNvSpPr/>
      </xdr:nvSpPr>
      <xdr:spPr>
        <a:xfrm>
          <a:off x="13887450" y="13613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D0030752-67C5-4655-A732-EF4F30B5D017}"/>
            </a:ext>
          </a:extLst>
        </xdr:cNvPr>
        <xdr:cNvSpPr/>
      </xdr:nvSpPr>
      <xdr:spPr>
        <a:xfrm>
          <a:off x="13093700" y="13598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926DF7FB-B057-4EEE-99A4-510CDB2B42C2}"/>
            </a:ext>
          </a:extLst>
        </xdr:cNvPr>
        <xdr:cNvSpPr/>
      </xdr:nvSpPr>
      <xdr:spPr>
        <a:xfrm>
          <a:off x="12299950" y="135642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130175</xdr:rowOff>
    </xdr:from>
    <xdr:to>
      <xdr:col>67</xdr:col>
      <xdr:colOff>101600</xdr:colOff>
      <xdr:row>82</xdr:row>
      <xdr:rowOff>60325</xdr:rowOff>
    </xdr:to>
    <xdr:sp macro="" textlink="">
      <xdr:nvSpPr>
        <xdr:cNvPr id="762" name="フローチャート: 判断 761">
          <a:extLst>
            <a:ext uri="{FF2B5EF4-FFF2-40B4-BE49-F238E27FC236}">
              <a16:creationId xmlns:a16="http://schemas.microsoft.com/office/drawing/2014/main" id="{2A67FBF0-A462-47D2-862E-FA806C2EF37F}"/>
            </a:ext>
          </a:extLst>
        </xdr:cNvPr>
        <xdr:cNvSpPr/>
      </xdr:nvSpPr>
      <xdr:spPr>
        <a:xfrm>
          <a:off x="11487150" y="135096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CB2E03E-3FF8-416F-8295-9ABCB562A6BA}"/>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69BE1D49-265E-4871-822E-C9AA9BB0FA4F}"/>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AF50B01F-7584-45EE-A601-02D75E97DD75}"/>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648DF74D-8E1A-4BC4-8F1F-61DA4806FC96}"/>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A90866A9-7BEB-4493-9069-D075BF091EB9}"/>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73025</xdr:rowOff>
    </xdr:from>
    <xdr:to>
      <xdr:col>85</xdr:col>
      <xdr:colOff>177800</xdr:colOff>
      <xdr:row>85</xdr:row>
      <xdr:rowOff>3175</xdr:rowOff>
    </xdr:to>
    <xdr:sp macro="" textlink="">
      <xdr:nvSpPr>
        <xdr:cNvPr id="768" name="楕円 767">
          <a:extLst>
            <a:ext uri="{FF2B5EF4-FFF2-40B4-BE49-F238E27FC236}">
              <a16:creationId xmlns:a16="http://schemas.microsoft.com/office/drawing/2014/main" id="{FDAE1125-8295-4C36-9203-7828150FFAA7}"/>
            </a:ext>
          </a:extLst>
        </xdr:cNvPr>
        <xdr:cNvSpPr/>
      </xdr:nvSpPr>
      <xdr:spPr>
        <a:xfrm>
          <a:off x="14649450" y="139477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51452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93CBC471-AAA7-48E3-88EC-7568F7CBFF01}"/>
            </a:ext>
          </a:extLst>
        </xdr:cNvPr>
        <xdr:cNvSpPr txBox="1"/>
      </xdr:nvSpPr>
      <xdr:spPr>
        <a:xfrm>
          <a:off x="14738350"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27305</xdr:rowOff>
    </xdr:from>
    <xdr:to>
      <xdr:col>81</xdr:col>
      <xdr:colOff>101600</xdr:colOff>
      <xdr:row>84</xdr:row>
      <xdr:rowOff>128905</xdr:rowOff>
    </xdr:to>
    <xdr:sp macro="" textlink="">
      <xdr:nvSpPr>
        <xdr:cNvPr id="770" name="楕円 769">
          <a:extLst>
            <a:ext uri="{FF2B5EF4-FFF2-40B4-BE49-F238E27FC236}">
              <a16:creationId xmlns:a16="http://schemas.microsoft.com/office/drawing/2014/main" id="{AEB6674A-1B69-4360-A131-6CF93AEB9DA5}"/>
            </a:ext>
          </a:extLst>
        </xdr:cNvPr>
        <xdr:cNvSpPr/>
      </xdr:nvSpPr>
      <xdr:spPr>
        <a:xfrm>
          <a:off x="13887450" y="13902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78105</xdr:rowOff>
    </xdr:from>
    <xdr:to>
      <xdr:col>85</xdr:col>
      <xdr:colOff>127000</xdr:colOff>
      <xdr:row>84</xdr:row>
      <xdr:rowOff>123825</xdr:rowOff>
    </xdr:to>
    <xdr:cxnSp macro="">
      <xdr:nvCxnSpPr>
        <xdr:cNvPr id="771" name="直線コネクタ 770">
          <a:extLst>
            <a:ext uri="{FF2B5EF4-FFF2-40B4-BE49-F238E27FC236}">
              <a16:creationId xmlns:a16="http://schemas.microsoft.com/office/drawing/2014/main" id="{35FBE932-3D55-4E2C-8E22-3BBE2E250A06}"/>
            </a:ext>
          </a:extLst>
        </xdr:cNvPr>
        <xdr:cNvCxnSpPr/>
      </xdr:nvCxnSpPr>
      <xdr:spPr>
        <a:xfrm>
          <a:off x="13938250" y="13952855"/>
          <a:ext cx="762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154939</xdr:rowOff>
    </xdr:from>
    <xdr:to>
      <xdr:col>76</xdr:col>
      <xdr:colOff>165100</xdr:colOff>
      <xdr:row>84</xdr:row>
      <xdr:rowOff>85089</xdr:rowOff>
    </xdr:to>
    <xdr:sp macro="" textlink="">
      <xdr:nvSpPr>
        <xdr:cNvPr id="772" name="楕円 771">
          <a:extLst>
            <a:ext uri="{FF2B5EF4-FFF2-40B4-BE49-F238E27FC236}">
              <a16:creationId xmlns:a16="http://schemas.microsoft.com/office/drawing/2014/main" id="{4710D9AC-F4FE-40BF-82A0-7151A6867F9B}"/>
            </a:ext>
          </a:extLst>
        </xdr:cNvPr>
        <xdr:cNvSpPr/>
      </xdr:nvSpPr>
      <xdr:spPr>
        <a:xfrm>
          <a:off x="13093700" y="138645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34289</xdr:rowOff>
    </xdr:from>
    <xdr:to>
      <xdr:col>81</xdr:col>
      <xdr:colOff>50800</xdr:colOff>
      <xdr:row>84</xdr:row>
      <xdr:rowOff>78105</xdr:rowOff>
    </xdr:to>
    <xdr:cxnSp macro="">
      <xdr:nvCxnSpPr>
        <xdr:cNvPr id="773" name="直線コネクタ 772">
          <a:extLst>
            <a:ext uri="{FF2B5EF4-FFF2-40B4-BE49-F238E27FC236}">
              <a16:creationId xmlns:a16="http://schemas.microsoft.com/office/drawing/2014/main" id="{802E6918-13B1-4F52-BD78-B27C35CE79D4}"/>
            </a:ext>
          </a:extLst>
        </xdr:cNvPr>
        <xdr:cNvCxnSpPr/>
      </xdr:nvCxnSpPr>
      <xdr:spPr>
        <a:xfrm>
          <a:off x="13144500" y="13909039"/>
          <a:ext cx="79375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113030</xdr:rowOff>
    </xdr:from>
    <xdr:to>
      <xdr:col>72</xdr:col>
      <xdr:colOff>38100</xdr:colOff>
      <xdr:row>84</xdr:row>
      <xdr:rowOff>43180</xdr:rowOff>
    </xdr:to>
    <xdr:sp macro="" textlink="">
      <xdr:nvSpPr>
        <xdr:cNvPr id="774" name="楕円 773">
          <a:extLst>
            <a:ext uri="{FF2B5EF4-FFF2-40B4-BE49-F238E27FC236}">
              <a16:creationId xmlns:a16="http://schemas.microsoft.com/office/drawing/2014/main" id="{38B1EE5F-D178-4936-B5E8-7A6D70B4A9A3}"/>
            </a:ext>
          </a:extLst>
        </xdr:cNvPr>
        <xdr:cNvSpPr/>
      </xdr:nvSpPr>
      <xdr:spPr>
        <a:xfrm>
          <a:off x="12299950" y="138226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163830</xdr:rowOff>
    </xdr:from>
    <xdr:to>
      <xdr:col>76</xdr:col>
      <xdr:colOff>114300</xdr:colOff>
      <xdr:row>84</xdr:row>
      <xdr:rowOff>34289</xdr:rowOff>
    </xdr:to>
    <xdr:cxnSp macro="">
      <xdr:nvCxnSpPr>
        <xdr:cNvPr id="775" name="直線コネクタ 774">
          <a:extLst>
            <a:ext uri="{FF2B5EF4-FFF2-40B4-BE49-F238E27FC236}">
              <a16:creationId xmlns:a16="http://schemas.microsoft.com/office/drawing/2014/main" id="{5A8944B7-900D-4A91-A0F2-2913B908EED4}"/>
            </a:ext>
          </a:extLst>
        </xdr:cNvPr>
        <xdr:cNvCxnSpPr/>
      </xdr:nvCxnSpPr>
      <xdr:spPr>
        <a:xfrm>
          <a:off x="12344400" y="13873480"/>
          <a:ext cx="800100" cy="35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76836</xdr:rowOff>
    </xdr:from>
    <xdr:to>
      <xdr:col>67</xdr:col>
      <xdr:colOff>101600</xdr:colOff>
      <xdr:row>84</xdr:row>
      <xdr:rowOff>6986</xdr:rowOff>
    </xdr:to>
    <xdr:sp macro="" textlink="">
      <xdr:nvSpPr>
        <xdr:cNvPr id="776" name="楕円 775">
          <a:extLst>
            <a:ext uri="{FF2B5EF4-FFF2-40B4-BE49-F238E27FC236}">
              <a16:creationId xmlns:a16="http://schemas.microsoft.com/office/drawing/2014/main" id="{F92C7B79-64E8-404A-80C3-6A5647AA1E87}"/>
            </a:ext>
          </a:extLst>
        </xdr:cNvPr>
        <xdr:cNvSpPr/>
      </xdr:nvSpPr>
      <xdr:spPr>
        <a:xfrm>
          <a:off x="11487150" y="1378648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127636</xdr:rowOff>
    </xdr:from>
    <xdr:to>
      <xdr:col>71</xdr:col>
      <xdr:colOff>177800</xdr:colOff>
      <xdr:row>83</xdr:row>
      <xdr:rowOff>163830</xdr:rowOff>
    </xdr:to>
    <xdr:cxnSp macro="">
      <xdr:nvCxnSpPr>
        <xdr:cNvPr id="777" name="直線コネクタ 776">
          <a:extLst>
            <a:ext uri="{FF2B5EF4-FFF2-40B4-BE49-F238E27FC236}">
              <a16:creationId xmlns:a16="http://schemas.microsoft.com/office/drawing/2014/main" id="{8AC39DF5-2167-4657-A885-DCCB725E9D63}"/>
            </a:ext>
          </a:extLst>
        </xdr:cNvPr>
        <xdr:cNvCxnSpPr/>
      </xdr:nvCxnSpPr>
      <xdr:spPr>
        <a:xfrm>
          <a:off x="11537950" y="13837286"/>
          <a:ext cx="80645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15891</xdr:rowOff>
    </xdr:from>
    <xdr:ext cx="405111" cy="259045"/>
    <xdr:sp macro="" textlink="">
      <xdr:nvSpPr>
        <xdr:cNvPr id="778" name="n_1aveValue【消防施設】&#10;有形固定資産減価償却率">
          <a:extLst>
            <a:ext uri="{FF2B5EF4-FFF2-40B4-BE49-F238E27FC236}">
              <a16:creationId xmlns:a16="http://schemas.microsoft.com/office/drawing/2014/main" id="{FA9C6337-0498-4D63-8F2A-7AEF19760E15}"/>
            </a:ext>
          </a:extLst>
        </xdr:cNvPr>
        <xdr:cNvSpPr txBox="1"/>
      </xdr:nvSpPr>
      <xdr:spPr>
        <a:xfrm>
          <a:off x="13742044" y="13395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652</xdr:rowOff>
    </xdr:from>
    <xdr:ext cx="405111" cy="259045"/>
    <xdr:sp macro="" textlink="">
      <xdr:nvSpPr>
        <xdr:cNvPr id="779" name="n_2aveValue【消防施設】&#10;有形固定資産減価償却率">
          <a:extLst>
            <a:ext uri="{FF2B5EF4-FFF2-40B4-BE49-F238E27FC236}">
              <a16:creationId xmlns:a16="http://schemas.microsoft.com/office/drawing/2014/main" id="{C5D8274B-79A4-4FD5-A725-0428E2D8CC1F}"/>
            </a:ext>
          </a:extLst>
        </xdr:cNvPr>
        <xdr:cNvSpPr txBox="1"/>
      </xdr:nvSpPr>
      <xdr:spPr>
        <a:xfrm>
          <a:off x="12960994" y="13380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137813</xdr:rowOff>
    </xdr:from>
    <xdr:ext cx="405111" cy="259045"/>
    <xdr:sp macro="" textlink="">
      <xdr:nvSpPr>
        <xdr:cNvPr id="780" name="n_3aveValue【消防施設】&#10;有形固定資産減価償却率">
          <a:extLst>
            <a:ext uri="{FF2B5EF4-FFF2-40B4-BE49-F238E27FC236}">
              <a16:creationId xmlns:a16="http://schemas.microsoft.com/office/drawing/2014/main" id="{7977721A-C2F6-406E-8F3F-CA4077C035C3}"/>
            </a:ext>
          </a:extLst>
        </xdr:cNvPr>
        <xdr:cNvSpPr txBox="1"/>
      </xdr:nvSpPr>
      <xdr:spPr>
        <a:xfrm>
          <a:off x="12167244" y="1335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76852</xdr:rowOff>
    </xdr:from>
    <xdr:ext cx="405111" cy="259045"/>
    <xdr:sp macro="" textlink="">
      <xdr:nvSpPr>
        <xdr:cNvPr id="781" name="n_4aveValue【消防施設】&#10;有形固定資産減価償却率">
          <a:extLst>
            <a:ext uri="{FF2B5EF4-FFF2-40B4-BE49-F238E27FC236}">
              <a16:creationId xmlns:a16="http://schemas.microsoft.com/office/drawing/2014/main" id="{4A2F3FE7-408C-498A-8A06-D99C18ABFA7F}"/>
            </a:ext>
          </a:extLst>
        </xdr:cNvPr>
        <xdr:cNvSpPr txBox="1"/>
      </xdr:nvSpPr>
      <xdr:spPr>
        <a:xfrm>
          <a:off x="11354444"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120032</xdr:rowOff>
    </xdr:from>
    <xdr:ext cx="405111" cy="259045"/>
    <xdr:sp macro="" textlink="">
      <xdr:nvSpPr>
        <xdr:cNvPr id="782" name="n_1mainValue【消防施設】&#10;有形固定資産減価償却率">
          <a:extLst>
            <a:ext uri="{FF2B5EF4-FFF2-40B4-BE49-F238E27FC236}">
              <a16:creationId xmlns:a16="http://schemas.microsoft.com/office/drawing/2014/main" id="{D21D924D-A7EE-45B3-98A3-3DE0EFF90A78}"/>
            </a:ext>
          </a:extLst>
        </xdr:cNvPr>
        <xdr:cNvSpPr txBox="1"/>
      </xdr:nvSpPr>
      <xdr:spPr>
        <a:xfrm>
          <a:off x="13742044" y="1399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76216</xdr:rowOff>
    </xdr:from>
    <xdr:ext cx="405111" cy="259045"/>
    <xdr:sp macro="" textlink="">
      <xdr:nvSpPr>
        <xdr:cNvPr id="783" name="n_2mainValue【消防施設】&#10;有形固定資産減価償却率">
          <a:extLst>
            <a:ext uri="{FF2B5EF4-FFF2-40B4-BE49-F238E27FC236}">
              <a16:creationId xmlns:a16="http://schemas.microsoft.com/office/drawing/2014/main" id="{884BE8B2-752A-44B6-855E-A67639BB8A43}"/>
            </a:ext>
          </a:extLst>
        </xdr:cNvPr>
        <xdr:cNvSpPr txBox="1"/>
      </xdr:nvSpPr>
      <xdr:spPr>
        <a:xfrm>
          <a:off x="12960994" y="13950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34307</xdr:rowOff>
    </xdr:from>
    <xdr:ext cx="405111" cy="259045"/>
    <xdr:sp macro="" textlink="">
      <xdr:nvSpPr>
        <xdr:cNvPr id="784" name="n_3mainValue【消防施設】&#10;有形固定資産減価償却率">
          <a:extLst>
            <a:ext uri="{FF2B5EF4-FFF2-40B4-BE49-F238E27FC236}">
              <a16:creationId xmlns:a16="http://schemas.microsoft.com/office/drawing/2014/main" id="{8FA18C81-594F-418E-88D8-35F2AAC2CB5A}"/>
            </a:ext>
          </a:extLst>
        </xdr:cNvPr>
        <xdr:cNvSpPr txBox="1"/>
      </xdr:nvSpPr>
      <xdr:spPr>
        <a:xfrm>
          <a:off x="12167244" y="13909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169563</xdr:rowOff>
    </xdr:from>
    <xdr:ext cx="405111" cy="259045"/>
    <xdr:sp macro="" textlink="">
      <xdr:nvSpPr>
        <xdr:cNvPr id="785" name="n_4mainValue【消防施設】&#10;有形固定資産減価償却率">
          <a:extLst>
            <a:ext uri="{FF2B5EF4-FFF2-40B4-BE49-F238E27FC236}">
              <a16:creationId xmlns:a16="http://schemas.microsoft.com/office/drawing/2014/main" id="{6F38AFA6-232D-4C1B-8D3F-1C889C75E11A}"/>
            </a:ext>
          </a:extLst>
        </xdr:cNvPr>
        <xdr:cNvSpPr txBox="1"/>
      </xdr:nvSpPr>
      <xdr:spPr>
        <a:xfrm>
          <a:off x="11354444" y="13872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3A6D7955-BADD-47D8-B340-1660FF7C9BD1}"/>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C337BCB6-2EDD-4F4E-B4BE-90B20A7D05EF}"/>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B9524814-C8DC-4854-8690-1BA122F0177A}"/>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E7657F26-99EE-4A99-912F-3580F6A1F22A}"/>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2940B6C0-C7F5-4E09-9C65-747D0CCD86AD}"/>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3328262-EDE8-48DE-8745-38DE7258EF6C}"/>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D8585483-8980-461C-A323-6843D22D0166}"/>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3C0CA897-0152-4003-9AD9-261868FA09B1}"/>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9F7218A0-A691-4977-9A08-201804C9AF48}"/>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A0DF1387-6D33-42BC-BAA4-E2AC4D9C96BA}"/>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8FB1547E-6FCF-4B5D-8BBC-661D57CD0AAA}"/>
            </a:ext>
          </a:extLst>
        </xdr:cNvPr>
        <xdr:cNvCxnSpPr/>
      </xdr:nvCxnSpPr>
      <xdr:spPr>
        <a:xfrm>
          <a:off x="164592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D87409A9-8B24-4BFF-81A3-353884BD1F28}"/>
            </a:ext>
          </a:extLst>
        </xdr:cNvPr>
        <xdr:cNvSpPr txBox="1"/>
      </xdr:nvSpPr>
      <xdr:spPr>
        <a:xfrm>
          <a:off x="160491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232F7040-A27A-4CA6-872F-5E86A7B5EE9E}"/>
            </a:ext>
          </a:extLst>
        </xdr:cNvPr>
        <xdr:cNvCxnSpPr/>
      </xdr:nvCxnSpPr>
      <xdr:spPr>
        <a:xfrm>
          <a:off x="164592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C72AEB36-DCD3-429B-8D43-BEE197EC7986}"/>
            </a:ext>
          </a:extLst>
        </xdr:cNvPr>
        <xdr:cNvSpPr txBox="1"/>
      </xdr:nvSpPr>
      <xdr:spPr>
        <a:xfrm>
          <a:off x="1604917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9213376F-2E66-4BE0-BCCE-7DE9F57405BB}"/>
            </a:ext>
          </a:extLst>
        </xdr:cNvPr>
        <xdr:cNvCxnSpPr/>
      </xdr:nvCxnSpPr>
      <xdr:spPr>
        <a:xfrm>
          <a:off x="164592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57DA1500-7960-4DF4-865C-41AD67EC33FE}"/>
            </a:ext>
          </a:extLst>
        </xdr:cNvPr>
        <xdr:cNvSpPr txBox="1"/>
      </xdr:nvSpPr>
      <xdr:spPr>
        <a:xfrm>
          <a:off x="1604917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81B3BA1E-0054-4183-8F74-1F6AEE9643BE}"/>
            </a:ext>
          </a:extLst>
        </xdr:cNvPr>
        <xdr:cNvCxnSpPr/>
      </xdr:nvCxnSpPr>
      <xdr:spPr>
        <a:xfrm>
          <a:off x="164592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71681B1B-A954-47DB-BF07-0235A016B4CD}"/>
            </a:ext>
          </a:extLst>
        </xdr:cNvPr>
        <xdr:cNvSpPr txBox="1"/>
      </xdr:nvSpPr>
      <xdr:spPr>
        <a:xfrm>
          <a:off x="1604917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F2C75C24-BB9E-4CA7-B917-9254EABA5B9A}"/>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B33CF2C5-37B5-42D4-97A1-2AB60C00E749}"/>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78F90E49-8511-4A7C-829C-C183AB191088}"/>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733E3E3B-0622-4C18-8910-7D7A329084BA}"/>
            </a:ext>
          </a:extLst>
        </xdr:cNvPr>
        <xdr:cNvCxnSpPr/>
      </xdr:nvCxnSpPr>
      <xdr:spPr>
        <a:xfrm flipV="1">
          <a:off x="19951064" y="13220446"/>
          <a:ext cx="0" cy="990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D1966D16-875E-416A-BE68-725CED773FEF}"/>
            </a:ext>
          </a:extLst>
        </xdr:cNvPr>
        <xdr:cNvSpPr txBox="1"/>
      </xdr:nvSpPr>
      <xdr:spPr>
        <a:xfrm>
          <a:off x="19989800" y="14214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E56D2E1B-3ABC-4102-A17A-CCB0923A5CC1}"/>
            </a:ext>
          </a:extLst>
        </xdr:cNvPr>
        <xdr:cNvCxnSpPr/>
      </xdr:nvCxnSpPr>
      <xdr:spPr>
        <a:xfrm>
          <a:off x="19881850" y="142110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0B0EFFA5-E39E-4DE3-B49A-DD26F6349460}"/>
            </a:ext>
          </a:extLst>
        </xdr:cNvPr>
        <xdr:cNvSpPr txBox="1"/>
      </xdr:nvSpPr>
      <xdr:spPr>
        <a:xfrm>
          <a:off x="19989800" y="13008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AE1A7752-AF7C-40B2-8C84-02BB34ED99A8}"/>
            </a:ext>
          </a:extLst>
        </xdr:cNvPr>
        <xdr:cNvCxnSpPr/>
      </xdr:nvCxnSpPr>
      <xdr:spPr>
        <a:xfrm>
          <a:off x="19881850" y="132204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131335</xdr:rowOff>
    </xdr:from>
    <xdr:ext cx="469744" cy="259045"/>
    <xdr:sp macro="" textlink="">
      <xdr:nvSpPr>
        <xdr:cNvPr id="812" name="【消防施設】&#10;一人当たり面積平均値テキスト">
          <a:extLst>
            <a:ext uri="{FF2B5EF4-FFF2-40B4-BE49-F238E27FC236}">
              <a16:creationId xmlns:a16="http://schemas.microsoft.com/office/drawing/2014/main" id="{8C3FB149-4A2C-4205-BA11-AADF23FBF8B9}"/>
            </a:ext>
          </a:extLst>
        </xdr:cNvPr>
        <xdr:cNvSpPr txBox="1"/>
      </xdr:nvSpPr>
      <xdr:spPr>
        <a:xfrm>
          <a:off x="19989800" y="136758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BE5324EA-E182-468C-A1ED-F188CD0CC022}"/>
            </a:ext>
          </a:extLst>
        </xdr:cNvPr>
        <xdr:cNvSpPr/>
      </xdr:nvSpPr>
      <xdr:spPr>
        <a:xfrm>
          <a:off x="19900900" y="1381810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19FCAE2D-C494-4C5F-97D2-EEEE01FC870F}"/>
            </a:ext>
          </a:extLst>
        </xdr:cNvPr>
        <xdr:cNvSpPr/>
      </xdr:nvSpPr>
      <xdr:spPr>
        <a:xfrm>
          <a:off x="19157950" y="138226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377E3134-D477-4728-AC73-623C0B7E074D}"/>
            </a:ext>
          </a:extLst>
        </xdr:cNvPr>
        <xdr:cNvSpPr/>
      </xdr:nvSpPr>
      <xdr:spPr>
        <a:xfrm>
          <a:off x="18345150" y="138089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DDBA4071-937B-42FA-ABBD-980CB18CB768}"/>
            </a:ext>
          </a:extLst>
        </xdr:cNvPr>
        <xdr:cNvSpPr/>
      </xdr:nvSpPr>
      <xdr:spPr>
        <a:xfrm>
          <a:off x="17551400" y="1379524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21589</xdr:rowOff>
    </xdr:from>
    <xdr:to>
      <xdr:col>98</xdr:col>
      <xdr:colOff>38100</xdr:colOff>
      <xdr:row>83</xdr:row>
      <xdr:rowOff>123189</xdr:rowOff>
    </xdr:to>
    <xdr:sp macro="" textlink="">
      <xdr:nvSpPr>
        <xdr:cNvPr id="817" name="フローチャート: 判断 816">
          <a:extLst>
            <a:ext uri="{FF2B5EF4-FFF2-40B4-BE49-F238E27FC236}">
              <a16:creationId xmlns:a16="http://schemas.microsoft.com/office/drawing/2014/main" id="{65118ED3-A51E-4E28-86D9-C7AB7A7F0AAD}"/>
            </a:ext>
          </a:extLst>
        </xdr:cNvPr>
        <xdr:cNvSpPr/>
      </xdr:nvSpPr>
      <xdr:spPr>
        <a:xfrm>
          <a:off x="16757650" y="1373123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674BC0F2-C8D9-418B-96C4-85955ED9E7A1}"/>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79D2F3D6-D21A-44DA-96E8-B0B5EF972F98}"/>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5A04E45C-F7AF-4473-8485-7B2ADA6914A0}"/>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6AF9FD32-9D48-4E20-9174-138B0E4A8BA8}"/>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79934D67-FAEE-44C3-8B34-DD20C4E30574}"/>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55880</xdr:rowOff>
    </xdr:from>
    <xdr:to>
      <xdr:col>116</xdr:col>
      <xdr:colOff>114300</xdr:colOff>
      <xdr:row>84</xdr:row>
      <xdr:rowOff>157480</xdr:rowOff>
    </xdr:to>
    <xdr:sp macro="" textlink="">
      <xdr:nvSpPr>
        <xdr:cNvPr id="823" name="楕円 822">
          <a:extLst>
            <a:ext uri="{FF2B5EF4-FFF2-40B4-BE49-F238E27FC236}">
              <a16:creationId xmlns:a16="http://schemas.microsoft.com/office/drawing/2014/main" id="{DF3F418E-1AF3-4FE3-8F7C-AC0E4DFE8445}"/>
            </a:ext>
          </a:extLst>
        </xdr:cNvPr>
        <xdr:cNvSpPr/>
      </xdr:nvSpPr>
      <xdr:spPr>
        <a:xfrm>
          <a:off x="19900900" y="139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34307</xdr:rowOff>
    </xdr:from>
    <xdr:ext cx="469744" cy="259045"/>
    <xdr:sp macro="" textlink="">
      <xdr:nvSpPr>
        <xdr:cNvPr id="824" name="【消防施設】&#10;一人当たり面積該当値テキスト">
          <a:extLst>
            <a:ext uri="{FF2B5EF4-FFF2-40B4-BE49-F238E27FC236}">
              <a16:creationId xmlns:a16="http://schemas.microsoft.com/office/drawing/2014/main" id="{946324CA-F72F-4288-A329-E72172733FB6}"/>
            </a:ext>
          </a:extLst>
        </xdr:cNvPr>
        <xdr:cNvSpPr txBox="1"/>
      </xdr:nvSpPr>
      <xdr:spPr>
        <a:xfrm>
          <a:off x="19989800" y="1390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60452</xdr:rowOff>
    </xdr:from>
    <xdr:to>
      <xdr:col>112</xdr:col>
      <xdr:colOff>38100</xdr:colOff>
      <xdr:row>84</xdr:row>
      <xdr:rowOff>162052</xdr:rowOff>
    </xdr:to>
    <xdr:sp macro="" textlink="">
      <xdr:nvSpPr>
        <xdr:cNvPr id="825" name="楕円 824">
          <a:extLst>
            <a:ext uri="{FF2B5EF4-FFF2-40B4-BE49-F238E27FC236}">
              <a16:creationId xmlns:a16="http://schemas.microsoft.com/office/drawing/2014/main" id="{A633B5D9-68A8-4AA9-A099-BB6BF9403B45}"/>
            </a:ext>
          </a:extLst>
        </xdr:cNvPr>
        <xdr:cNvSpPr/>
      </xdr:nvSpPr>
      <xdr:spPr>
        <a:xfrm>
          <a:off x="19157950" y="139352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106680</xdr:rowOff>
    </xdr:from>
    <xdr:to>
      <xdr:col>116</xdr:col>
      <xdr:colOff>63500</xdr:colOff>
      <xdr:row>84</xdr:row>
      <xdr:rowOff>111252</xdr:rowOff>
    </xdr:to>
    <xdr:cxnSp macro="">
      <xdr:nvCxnSpPr>
        <xdr:cNvPr id="826" name="直線コネクタ 825">
          <a:extLst>
            <a:ext uri="{FF2B5EF4-FFF2-40B4-BE49-F238E27FC236}">
              <a16:creationId xmlns:a16="http://schemas.microsoft.com/office/drawing/2014/main" id="{B73F18EF-A319-4569-8159-AB63401250C6}"/>
            </a:ext>
          </a:extLst>
        </xdr:cNvPr>
        <xdr:cNvCxnSpPr/>
      </xdr:nvCxnSpPr>
      <xdr:spPr>
        <a:xfrm flipV="1">
          <a:off x="19202400" y="13981430"/>
          <a:ext cx="7493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60452</xdr:rowOff>
    </xdr:from>
    <xdr:to>
      <xdr:col>107</xdr:col>
      <xdr:colOff>101600</xdr:colOff>
      <xdr:row>84</xdr:row>
      <xdr:rowOff>162052</xdr:rowOff>
    </xdr:to>
    <xdr:sp macro="" textlink="">
      <xdr:nvSpPr>
        <xdr:cNvPr id="827" name="楕円 826">
          <a:extLst>
            <a:ext uri="{FF2B5EF4-FFF2-40B4-BE49-F238E27FC236}">
              <a16:creationId xmlns:a16="http://schemas.microsoft.com/office/drawing/2014/main" id="{9909EFAF-BE53-44C8-815E-E63CCDDEA843}"/>
            </a:ext>
          </a:extLst>
        </xdr:cNvPr>
        <xdr:cNvSpPr/>
      </xdr:nvSpPr>
      <xdr:spPr>
        <a:xfrm>
          <a:off x="18345150" y="13935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111252</xdr:rowOff>
    </xdr:from>
    <xdr:to>
      <xdr:col>111</xdr:col>
      <xdr:colOff>177800</xdr:colOff>
      <xdr:row>84</xdr:row>
      <xdr:rowOff>111252</xdr:rowOff>
    </xdr:to>
    <xdr:cxnSp macro="">
      <xdr:nvCxnSpPr>
        <xdr:cNvPr id="828" name="直線コネクタ 827">
          <a:extLst>
            <a:ext uri="{FF2B5EF4-FFF2-40B4-BE49-F238E27FC236}">
              <a16:creationId xmlns:a16="http://schemas.microsoft.com/office/drawing/2014/main" id="{6B6879F5-956B-4C44-B9CE-C671C69C8A3D}"/>
            </a:ext>
          </a:extLst>
        </xdr:cNvPr>
        <xdr:cNvCxnSpPr/>
      </xdr:nvCxnSpPr>
      <xdr:spPr>
        <a:xfrm>
          <a:off x="18395950" y="13986002"/>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65024</xdr:rowOff>
    </xdr:from>
    <xdr:to>
      <xdr:col>102</xdr:col>
      <xdr:colOff>165100</xdr:colOff>
      <xdr:row>84</xdr:row>
      <xdr:rowOff>166624</xdr:rowOff>
    </xdr:to>
    <xdr:sp macro="" textlink="">
      <xdr:nvSpPr>
        <xdr:cNvPr id="829" name="楕円 828">
          <a:extLst>
            <a:ext uri="{FF2B5EF4-FFF2-40B4-BE49-F238E27FC236}">
              <a16:creationId xmlns:a16="http://schemas.microsoft.com/office/drawing/2014/main" id="{66000D36-DDAC-4E85-A76B-8D69C41A7D73}"/>
            </a:ext>
          </a:extLst>
        </xdr:cNvPr>
        <xdr:cNvSpPr/>
      </xdr:nvSpPr>
      <xdr:spPr>
        <a:xfrm>
          <a:off x="17551400" y="13939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111252</xdr:rowOff>
    </xdr:from>
    <xdr:to>
      <xdr:col>107</xdr:col>
      <xdr:colOff>50800</xdr:colOff>
      <xdr:row>84</xdr:row>
      <xdr:rowOff>115824</xdr:rowOff>
    </xdr:to>
    <xdr:cxnSp macro="">
      <xdr:nvCxnSpPr>
        <xdr:cNvPr id="830" name="直線コネクタ 829">
          <a:extLst>
            <a:ext uri="{FF2B5EF4-FFF2-40B4-BE49-F238E27FC236}">
              <a16:creationId xmlns:a16="http://schemas.microsoft.com/office/drawing/2014/main" id="{83D48D12-6A52-4665-BE00-A39C63458ABF}"/>
            </a:ext>
          </a:extLst>
        </xdr:cNvPr>
        <xdr:cNvCxnSpPr/>
      </xdr:nvCxnSpPr>
      <xdr:spPr>
        <a:xfrm flipV="1">
          <a:off x="17602200" y="13986002"/>
          <a:ext cx="7937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65024</xdr:rowOff>
    </xdr:from>
    <xdr:to>
      <xdr:col>98</xdr:col>
      <xdr:colOff>38100</xdr:colOff>
      <xdr:row>84</xdr:row>
      <xdr:rowOff>166624</xdr:rowOff>
    </xdr:to>
    <xdr:sp macro="" textlink="">
      <xdr:nvSpPr>
        <xdr:cNvPr id="831" name="楕円 830">
          <a:extLst>
            <a:ext uri="{FF2B5EF4-FFF2-40B4-BE49-F238E27FC236}">
              <a16:creationId xmlns:a16="http://schemas.microsoft.com/office/drawing/2014/main" id="{38823E0C-6293-4F26-9CF2-151CD951CFAA}"/>
            </a:ext>
          </a:extLst>
        </xdr:cNvPr>
        <xdr:cNvSpPr/>
      </xdr:nvSpPr>
      <xdr:spPr>
        <a:xfrm>
          <a:off x="16757650" y="1393977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115824</xdr:rowOff>
    </xdr:from>
    <xdr:to>
      <xdr:col>102</xdr:col>
      <xdr:colOff>114300</xdr:colOff>
      <xdr:row>84</xdr:row>
      <xdr:rowOff>115824</xdr:rowOff>
    </xdr:to>
    <xdr:cxnSp macro="">
      <xdr:nvCxnSpPr>
        <xdr:cNvPr id="832" name="直線コネクタ 831">
          <a:extLst>
            <a:ext uri="{FF2B5EF4-FFF2-40B4-BE49-F238E27FC236}">
              <a16:creationId xmlns:a16="http://schemas.microsoft.com/office/drawing/2014/main" id="{82EBD90F-0EF4-4173-859A-E7818709A863}"/>
            </a:ext>
          </a:extLst>
        </xdr:cNvPr>
        <xdr:cNvCxnSpPr/>
      </xdr:nvCxnSpPr>
      <xdr:spPr>
        <a:xfrm>
          <a:off x="16802100" y="1399057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59707</xdr:rowOff>
    </xdr:from>
    <xdr:ext cx="469744" cy="259045"/>
    <xdr:sp macro="" textlink="">
      <xdr:nvSpPr>
        <xdr:cNvPr id="833" name="n_1aveValue【消防施設】&#10;一人当たり面積">
          <a:extLst>
            <a:ext uri="{FF2B5EF4-FFF2-40B4-BE49-F238E27FC236}">
              <a16:creationId xmlns:a16="http://schemas.microsoft.com/office/drawing/2014/main" id="{FC4CEC0A-C8DD-4E93-8D18-1270ADD0B661}"/>
            </a:ext>
          </a:extLst>
        </xdr:cNvPr>
        <xdr:cNvSpPr txBox="1"/>
      </xdr:nvSpPr>
      <xdr:spPr>
        <a:xfrm>
          <a:off x="18980227" y="1360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45990</xdr:rowOff>
    </xdr:from>
    <xdr:ext cx="469744" cy="259045"/>
    <xdr:sp macro="" textlink="">
      <xdr:nvSpPr>
        <xdr:cNvPr id="834" name="n_2aveValue【消防施設】&#10;一人当たり面積">
          <a:extLst>
            <a:ext uri="{FF2B5EF4-FFF2-40B4-BE49-F238E27FC236}">
              <a16:creationId xmlns:a16="http://schemas.microsoft.com/office/drawing/2014/main" id="{92BB0E05-0BE6-49AD-9014-C786B739B820}"/>
            </a:ext>
          </a:extLst>
        </xdr:cNvPr>
        <xdr:cNvSpPr txBox="1"/>
      </xdr:nvSpPr>
      <xdr:spPr>
        <a:xfrm>
          <a:off x="18180127" y="13590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32275</xdr:rowOff>
    </xdr:from>
    <xdr:ext cx="469744" cy="259045"/>
    <xdr:sp macro="" textlink="">
      <xdr:nvSpPr>
        <xdr:cNvPr id="835" name="n_3aveValue【消防施設】&#10;一人当たり面積">
          <a:extLst>
            <a:ext uri="{FF2B5EF4-FFF2-40B4-BE49-F238E27FC236}">
              <a16:creationId xmlns:a16="http://schemas.microsoft.com/office/drawing/2014/main" id="{F1C464FE-70F4-466B-B963-1C89CD7F7A50}"/>
            </a:ext>
          </a:extLst>
        </xdr:cNvPr>
        <xdr:cNvSpPr txBox="1"/>
      </xdr:nvSpPr>
      <xdr:spPr>
        <a:xfrm>
          <a:off x="17386377" y="1357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139716</xdr:rowOff>
    </xdr:from>
    <xdr:ext cx="469744" cy="259045"/>
    <xdr:sp macro="" textlink="">
      <xdr:nvSpPr>
        <xdr:cNvPr id="836" name="n_4aveValue【消防施設】&#10;一人当たり面積">
          <a:extLst>
            <a:ext uri="{FF2B5EF4-FFF2-40B4-BE49-F238E27FC236}">
              <a16:creationId xmlns:a16="http://schemas.microsoft.com/office/drawing/2014/main" id="{2058BD04-29F9-4612-A6A9-1319747F2237}"/>
            </a:ext>
          </a:extLst>
        </xdr:cNvPr>
        <xdr:cNvSpPr txBox="1"/>
      </xdr:nvSpPr>
      <xdr:spPr>
        <a:xfrm>
          <a:off x="16592627" y="13519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153179</xdr:rowOff>
    </xdr:from>
    <xdr:ext cx="469744" cy="259045"/>
    <xdr:sp macro="" textlink="">
      <xdr:nvSpPr>
        <xdr:cNvPr id="837" name="n_1mainValue【消防施設】&#10;一人当たり面積">
          <a:extLst>
            <a:ext uri="{FF2B5EF4-FFF2-40B4-BE49-F238E27FC236}">
              <a16:creationId xmlns:a16="http://schemas.microsoft.com/office/drawing/2014/main" id="{02AF1C3E-7B36-436D-A73D-99608977DDE1}"/>
            </a:ext>
          </a:extLst>
        </xdr:cNvPr>
        <xdr:cNvSpPr txBox="1"/>
      </xdr:nvSpPr>
      <xdr:spPr>
        <a:xfrm>
          <a:off x="18980227" y="14027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153179</xdr:rowOff>
    </xdr:from>
    <xdr:ext cx="469744" cy="259045"/>
    <xdr:sp macro="" textlink="">
      <xdr:nvSpPr>
        <xdr:cNvPr id="838" name="n_2mainValue【消防施設】&#10;一人当たり面積">
          <a:extLst>
            <a:ext uri="{FF2B5EF4-FFF2-40B4-BE49-F238E27FC236}">
              <a16:creationId xmlns:a16="http://schemas.microsoft.com/office/drawing/2014/main" id="{45585A69-023E-4BD2-BD20-0F377C7C5663}"/>
            </a:ext>
          </a:extLst>
        </xdr:cNvPr>
        <xdr:cNvSpPr txBox="1"/>
      </xdr:nvSpPr>
      <xdr:spPr>
        <a:xfrm>
          <a:off x="18180127" y="14027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157751</xdr:rowOff>
    </xdr:from>
    <xdr:ext cx="469744" cy="259045"/>
    <xdr:sp macro="" textlink="">
      <xdr:nvSpPr>
        <xdr:cNvPr id="839" name="n_3mainValue【消防施設】&#10;一人当たり面積">
          <a:extLst>
            <a:ext uri="{FF2B5EF4-FFF2-40B4-BE49-F238E27FC236}">
              <a16:creationId xmlns:a16="http://schemas.microsoft.com/office/drawing/2014/main" id="{D7BF754F-6FF2-482C-8F79-ACAE78D938F9}"/>
            </a:ext>
          </a:extLst>
        </xdr:cNvPr>
        <xdr:cNvSpPr txBox="1"/>
      </xdr:nvSpPr>
      <xdr:spPr>
        <a:xfrm>
          <a:off x="17386377" y="140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157751</xdr:rowOff>
    </xdr:from>
    <xdr:ext cx="469744" cy="259045"/>
    <xdr:sp macro="" textlink="">
      <xdr:nvSpPr>
        <xdr:cNvPr id="840" name="n_4mainValue【消防施設】&#10;一人当たり面積">
          <a:extLst>
            <a:ext uri="{FF2B5EF4-FFF2-40B4-BE49-F238E27FC236}">
              <a16:creationId xmlns:a16="http://schemas.microsoft.com/office/drawing/2014/main" id="{FE7FCF6E-03F4-48F9-B720-76DB9C52D005}"/>
            </a:ext>
          </a:extLst>
        </xdr:cNvPr>
        <xdr:cNvSpPr txBox="1"/>
      </xdr:nvSpPr>
      <xdr:spPr>
        <a:xfrm>
          <a:off x="16592627" y="14032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405C8D0E-FA11-4DA4-9319-098A6ADAC8C3}"/>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3CED0E29-E1BA-4DF4-B9B6-F7FE80CC18B7}"/>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29AD7019-9343-4A0A-B368-39C7D6839CDA}"/>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229E2952-29EC-463D-A725-512C4621B160}"/>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2761EF7-7646-46E2-B905-7D7662D8EFCD}"/>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A066887-C599-43DA-9A05-EBBEFDFAF89C}"/>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585F6611-A61D-4C5E-B26B-39ADB8D7B602}"/>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43036DBF-6D45-474F-AE06-9D6574224F41}"/>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1488DA7A-B43B-4B74-9935-35EC1D6BC0D7}"/>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9B121017-C498-4C09-9E55-C063470AE48A}"/>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998DA750-0C3B-4352-9C51-07BC903B5EDA}"/>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1239FC78-7F04-47E3-8619-9C0AC29E392A}"/>
            </a:ext>
          </a:extLst>
        </xdr:cNvPr>
        <xdr:cNvCxnSpPr/>
      </xdr:nvCxnSpPr>
      <xdr:spPr>
        <a:xfrm>
          <a:off x="11207750" y="18151929"/>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66BC1081-CFEF-4AF9-8AE0-82B72A4D50B7}"/>
            </a:ext>
          </a:extLst>
        </xdr:cNvPr>
        <xdr:cNvSpPr txBox="1"/>
      </xdr:nvSpPr>
      <xdr:spPr>
        <a:xfrm>
          <a:off x="1079772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92975B0A-B150-4CAF-9B1C-02B6CF21FDD9}"/>
            </a:ext>
          </a:extLst>
        </xdr:cNvPr>
        <xdr:cNvCxnSpPr/>
      </xdr:nvCxnSpPr>
      <xdr:spPr>
        <a:xfrm>
          <a:off x="11207750" y="1782535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02CC1819-BC40-4090-BF00-22DFDB42434F}"/>
            </a:ext>
          </a:extLst>
        </xdr:cNvPr>
        <xdr:cNvSpPr txBox="1"/>
      </xdr:nvSpPr>
      <xdr:spPr>
        <a:xfrm>
          <a:off x="10842791" y="176831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7D1C88FC-34A0-4F2B-A050-F9062D11739A}"/>
            </a:ext>
          </a:extLst>
        </xdr:cNvPr>
        <xdr:cNvCxnSpPr/>
      </xdr:nvCxnSpPr>
      <xdr:spPr>
        <a:xfrm>
          <a:off x="11207750" y="17498786"/>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387937D1-CEC5-451F-B50B-353BB7C59932}"/>
            </a:ext>
          </a:extLst>
        </xdr:cNvPr>
        <xdr:cNvSpPr txBox="1"/>
      </xdr:nvSpPr>
      <xdr:spPr>
        <a:xfrm>
          <a:off x="10842791" y="173565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833D8AA2-9D4B-4128-A55E-DCB2BE870778}"/>
            </a:ext>
          </a:extLst>
        </xdr:cNvPr>
        <xdr:cNvCxnSpPr/>
      </xdr:nvCxnSpPr>
      <xdr:spPr>
        <a:xfrm>
          <a:off x="11207750" y="1717221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5CFFFDB3-72A5-4E1F-BF3C-CFBE6F9C6864}"/>
            </a:ext>
          </a:extLst>
        </xdr:cNvPr>
        <xdr:cNvSpPr txBox="1"/>
      </xdr:nvSpPr>
      <xdr:spPr>
        <a:xfrm>
          <a:off x="10842791" y="170299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663603F1-B01A-4447-8E4A-358803A49403}"/>
            </a:ext>
          </a:extLst>
        </xdr:cNvPr>
        <xdr:cNvCxnSpPr/>
      </xdr:nvCxnSpPr>
      <xdr:spPr>
        <a:xfrm>
          <a:off x="11207750" y="168456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A010C5C9-0E51-4FF5-AAD3-B87A0945B50E}"/>
            </a:ext>
          </a:extLst>
        </xdr:cNvPr>
        <xdr:cNvSpPr txBox="1"/>
      </xdr:nvSpPr>
      <xdr:spPr>
        <a:xfrm>
          <a:off x="10842791" y="16703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22CD80CA-AFA4-43BB-8653-D4FE226D73F3}"/>
            </a:ext>
          </a:extLst>
        </xdr:cNvPr>
        <xdr:cNvCxnSpPr/>
      </xdr:nvCxnSpPr>
      <xdr:spPr>
        <a:xfrm>
          <a:off x="11207750" y="16519071"/>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EEBB5141-00A4-4F23-8064-15C294D8B179}"/>
            </a:ext>
          </a:extLst>
        </xdr:cNvPr>
        <xdr:cNvSpPr txBox="1"/>
      </xdr:nvSpPr>
      <xdr:spPr>
        <a:xfrm>
          <a:off x="10906911" y="163768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83B4D101-0ECA-46D8-B4E3-6CBE9AA7AE2A}"/>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33CB217E-FBA4-4A55-A1CE-BBD129DFD351}"/>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8CA8AA95-D1F0-488F-A7B7-C289BC79AC0E}"/>
            </a:ext>
          </a:extLst>
        </xdr:cNvPr>
        <xdr:cNvCxnSpPr/>
      </xdr:nvCxnSpPr>
      <xdr:spPr>
        <a:xfrm flipV="1">
          <a:off x="14699614" y="166072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0B9C56C6-62AB-43C3-97A9-4625FF124839}"/>
            </a:ext>
          </a:extLst>
        </xdr:cNvPr>
        <xdr:cNvSpPr txBox="1"/>
      </xdr:nvSpPr>
      <xdr:spPr>
        <a:xfrm>
          <a:off x="14738350" y="18154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CC36101F-BC0E-4AEE-A8DC-8996F97A4E74}"/>
            </a:ext>
          </a:extLst>
        </xdr:cNvPr>
        <xdr:cNvCxnSpPr/>
      </xdr:nvCxnSpPr>
      <xdr:spPr>
        <a:xfrm>
          <a:off x="14611350" y="18150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7F2C5B5F-4534-4013-9E73-031A8142E202}"/>
            </a:ext>
          </a:extLst>
        </xdr:cNvPr>
        <xdr:cNvSpPr txBox="1"/>
      </xdr:nvSpPr>
      <xdr:spPr>
        <a:xfrm>
          <a:off x="14738350" y="163824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B0B35A08-7EC8-48C9-9BF7-C132791C174C}"/>
            </a:ext>
          </a:extLst>
        </xdr:cNvPr>
        <xdr:cNvCxnSpPr/>
      </xdr:nvCxnSpPr>
      <xdr:spPr>
        <a:xfrm>
          <a:off x="14611350" y="1660724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074DD2EB-B72D-43EF-9E04-46E7364DEC46}"/>
            </a:ext>
          </a:extLst>
        </xdr:cNvPr>
        <xdr:cNvSpPr txBox="1"/>
      </xdr:nvSpPr>
      <xdr:spPr>
        <a:xfrm>
          <a:off x="14738350" y="172582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0B9D5318-54BE-408F-B57D-CF71ABB63F24}"/>
            </a:ext>
          </a:extLst>
        </xdr:cNvPr>
        <xdr:cNvSpPr/>
      </xdr:nvSpPr>
      <xdr:spPr>
        <a:xfrm>
          <a:off x="14649450" y="1727980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7B88CE05-2E98-42D5-B9A4-5FBC8B100B1A}"/>
            </a:ext>
          </a:extLst>
        </xdr:cNvPr>
        <xdr:cNvSpPr/>
      </xdr:nvSpPr>
      <xdr:spPr>
        <a:xfrm>
          <a:off x="1388745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09BBC067-49D4-4A89-B942-3DD172D58457}"/>
            </a:ext>
          </a:extLst>
        </xdr:cNvPr>
        <xdr:cNvSpPr/>
      </xdr:nvSpPr>
      <xdr:spPr>
        <a:xfrm>
          <a:off x="13093700" y="17276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90AF2032-1DCE-4B8A-A87F-3865A4FFEBE1}"/>
            </a:ext>
          </a:extLst>
        </xdr:cNvPr>
        <xdr:cNvSpPr/>
      </xdr:nvSpPr>
      <xdr:spPr>
        <a:xfrm>
          <a:off x="12299950" y="1727327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142966</xdr:rowOff>
    </xdr:from>
    <xdr:to>
      <xdr:col>67</xdr:col>
      <xdr:colOff>101600</xdr:colOff>
      <xdr:row>104</xdr:row>
      <xdr:rowOff>73116</xdr:rowOff>
    </xdr:to>
    <xdr:sp macro="" textlink="">
      <xdr:nvSpPr>
        <xdr:cNvPr id="876" name="フローチャート: 判断 875">
          <a:extLst>
            <a:ext uri="{FF2B5EF4-FFF2-40B4-BE49-F238E27FC236}">
              <a16:creationId xmlns:a16="http://schemas.microsoft.com/office/drawing/2014/main" id="{EAEE8FC7-C37D-435F-8F1B-53046ACCB73E}"/>
            </a:ext>
          </a:extLst>
        </xdr:cNvPr>
        <xdr:cNvSpPr/>
      </xdr:nvSpPr>
      <xdr:spPr>
        <a:xfrm>
          <a:off x="11487150" y="17230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532628A-FA83-446F-A1CA-348B94978729}"/>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81908BC-D1F2-4D10-9704-F19211C19041}"/>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C76B7230-A194-4C2B-A6EF-27DD9E1F2B79}"/>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1B6CE9F-91D2-4A3B-944A-C9880A793127}"/>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A5EEE28-D7F7-4FE2-8190-D4C4D35D5613}"/>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79284</xdr:rowOff>
    </xdr:from>
    <xdr:to>
      <xdr:col>85</xdr:col>
      <xdr:colOff>177800</xdr:colOff>
      <xdr:row>104</xdr:row>
      <xdr:rowOff>9434</xdr:rowOff>
    </xdr:to>
    <xdr:sp macro="" textlink="">
      <xdr:nvSpPr>
        <xdr:cNvPr id="882" name="楕円 881">
          <a:extLst>
            <a:ext uri="{FF2B5EF4-FFF2-40B4-BE49-F238E27FC236}">
              <a16:creationId xmlns:a16="http://schemas.microsoft.com/office/drawing/2014/main" id="{0338953C-5F85-4F1A-B976-CDD21B8EB5B6}"/>
            </a:ext>
          </a:extLst>
        </xdr:cNvPr>
        <xdr:cNvSpPr/>
      </xdr:nvSpPr>
      <xdr:spPr>
        <a:xfrm>
          <a:off x="14649450" y="1716713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102161</xdr:rowOff>
    </xdr:from>
    <xdr:ext cx="405111" cy="259045"/>
    <xdr:sp macro="" textlink="">
      <xdr:nvSpPr>
        <xdr:cNvPr id="883" name="【庁舎】&#10;有形固定資産減価償却率該当値テキスト">
          <a:extLst>
            <a:ext uri="{FF2B5EF4-FFF2-40B4-BE49-F238E27FC236}">
              <a16:creationId xmlns:a16="http://schemas.microsoft.com/office/drawing/2014/main" id="{FE9B189F-E41D-4CFD-952A-75E6F6C27ADA}"/>
            </a:ext>
          </a:extLst>
        </xdr:cNvPr>
        <xdr:cNvSpPr txBox="1"/>
      </xdr:nvSpPr>
      <xdr:spPr>
        <a:xfrm>
          <a:off x="14738350" y="1701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40095</xdr:rowOff>
    </xdr:from>
    <xdr:to>
      <xdr:col>81</xdr:col>
      <xdr:colOff>101600</xdr:colOff>
      <xdr:row>103</xdr:row>
      <xdr:rowOff>141695</xdr:rowOff>
    </xdr:to>
    <xdr:sp macro="" textlink="">
      <xdr:nvSpPr>
        <xdr:cNvPr id="884" name="楕円 883">
          <a:extLst>
            <a:ext uri="{FF2B5EF4-FFF2-40B4-BE49-F238E27FC236}">
              <a16:creationId xmlns:a16="http://schemas.microsoft.com/office/drawing/2014/main" id="{691969D7-5271-48EC-A377-99455F8B6464}"/>
            </a:ext>
          </a:extLst>
        </xdr:cNvPr>
        <xdr:cNvSpPr/>
      </xdr:nvSpPr>
      <xdr:spPr>
        <a:xfrm>
          <a:off x="13887450" y="1712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90895</xdr:rowOff>
    </xdr:from>
    <xdr:to>
      <xdr:col>85</xdr:col>
      <xdr:colOff>127000</xdr:colOff>
      <xdr:row>103</xdr:row>
      <xdr:rowOff>130084</xdr:rowOff>
    </xdr:to>
    <xdr:cxnSp macro="">
      <xdr:nvCxnSpPr>
        <xdr:cNvPr id="885" name="直線コネクタ 884">
          <a:extLst>
            <a:ext uri="{FF2B5EF4-FFF2-40B4-BE49-F238E27FC236}">
              <a16:creationId xmlns:a16="http://schemas.microsoft.com/office/drawing/2014/main" id="{F4D72686-13AB-4D9D-935C-D66833D8E216}"/>
            </a:ext>
          </a:extLst>
        </xdr:cNvPr>
        <xdr:cNvCxnSpPr/>
      </xdr:nvCxnSpPr>
      <xdr:spPr>
        <a:xfrm>
          <a:off x="13938250" y="17178745"/>
          <a:ext cx="762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907</xdr:rowOff>
    </xdr:from>
    <xdr:to>
      <xdr:col>76</xdr:col>
      <xdr:colOff>165100</xdr:colOff>
      <xdr:row>103</xdr:row>
      <xdr:rowOff>102507</xdr:rowOff>
    </xdr:to>
    <xdr:sp macro="" textlink="">
      <xdr:nvSpPr>
        <xdr:cNvPr id="886" name="楕円 885">
          <a:extLst>
            <a:ext uri="{FF2B5EF4-FFF2-40B4-BE49-F238E27FC236}">
              <a16:creationId xmlns:a16="http://schemas.microsoft.com/office/drawing/2014/main" id="{9D7934AE-65FB-4770-A4A8-A1440F7D4082}"/>
            </a:ext>
          </a:extLst>
        </xdr:cNvPr>
        <xdr:cNvSpPr/>
      </xdr:nvSpPr>
      <xdr:spPr>
        <a:xfrm>
          <a:off x="13093700" y="17088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51707</xdr:rowOff>
    </xdr:from>
    <xdr:to>
      <xdr:col>81</xdr:col>
      <xdr:colOff>50800</xdr:colOff>
      <xdr:row>103</xdr:row>
      <xdr:rowOff>90895</xdr:rowOff>
    </xdr:to>
    <xdr:cxnSp macro="">
      <xdr:nvCxnSpPr>
        <xdr:cNvPr id="887" name="直線コネクタ 886">
          <a:extLst>
            <a:ext uri="{FF2B5EF4-FFF2-40B4-BE49-F238E27FC236}">
              <a16:creationId xmlns:a16="http://schemas.microsoft.com/office/drawing/2014/main" id="{2C7E7612-0F55-4D05-BF00-B34D2E13C51C}"/>
            </a:ext>
          </a:extLst>
        </xdr:cNvPr>
        <xdr:cNvCxnSpPr/>
      </xdr:nvCxnSpPr>
      <xdr:spPr>
        <a:xfrm>
          <a:off x="13144500" y="17139557"/>
          <a:ext cx="79375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129902</xdr:rowOff>
    </xdr:from>
    <xdr:to>
      <xdr:col>72</xdr:col>
      <xdr:colOff>38100</xdr:colOff>
      <xdr:row>103</xdr:row>
      <xdr:rowOff>60052</xdr:rowOff>
    </xdr:to>
    <xdr:sp macro="" textlink="">
      <xdr:nvSpPr>
        <xdr:cNvPr id="888" name="楕円 887">
          <a:extLst>
            <a:ext uri="{FF2B5EF4-FFF2-40B4-BE49-F238E27FC236}">
              <a16:creationId xmlns:a16="http://schemas.microsoft.com/office/drawing/2014/main" id="{5B9688C7-AD3E-4AB5-AB39-DCC71A84CD84}"/>
            </a:ext>
          </a:extLst>
        </xdr:cNvPr>
        <xdr:cNvSpPr/>
      </xdr:nvSpPr>
      <xdr:spPr>
        <a:xfrm>
          <a:off x="12299950" y="170463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9252</xdr:rowOff>
    </xdr:from>
    <xdr:to>
      <xdr:col>76</xdr:col>
      <xdr:colOff>114300</xdr:colOff>
      <xdr:row>103</xdr:row>
      <xdr:rowOff>51707</xdr:rowOff>
    </xdr:to>
    <xdr:cxnSp macro="">
      <xdr:nvCxnSpPr>
        <xdr:cNvPr id="889" name="直線コネクタ 888">
          <a:extLst>
            <a:ext uri="{FF2B5EF4-FFF2-40B4-BE49-F238E27FC236}">
              <a16:creationId xmlns:a16="http://schemas.microsoft.com/office/drawing/2014/main" id="{72269018-F23D-4765-A5D2-15F5C7995E22}"/>
            </a:ext>
          </a:extLst>
        </xdr:cNvPr>
        <xdr:cNvCxnSpPr/>
      </xdr:nvCxnSpPr>
      <xdr:spPr>
        <a:xfrm>
          <a:off x="12344400" y="17097102"/>
          <a:ext cx="8001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87449</xdr:rowOff>
    </xdr:from>
    <xdr:to>
      <xdr:col>67</xdr:col>
      <xdr:colOff>101600</xdr:colOff>
      <xdr:row>103</xdr:row>
      <xdr:rowOff>17599</xdr:rowOff>
    </xdr:to>
    <xdr:sp macro="" textlink="">
      <xdr:nvSpPr>
        <xdr:cNvPr id="890" name="楕円 889">
          <a:extLst>
            <a:ext uri="{FF2B5EF4-FFF2-40B4-BE49-F238E27FC236}">
              <a16:creationId xmlns:a16="http://schemas.microsoft.com/office/drawing/2014/main" id="{46B3512C-A8AD-4342-9D94-0013A8ACCA76}"/>
            </a:ext>
          </a:extLst>
        </xdr:cNvPr>
        <xdr:cNvSpPr/>
      </xdr:nvSpPr>
      <xdr:spPr>
        <a:xfrm>
          <a:off x="11487150" y="17003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138249</xdr:rowOff>
    </xdr:from>
    <xdr:to>
      <xdr:col>71</xdr:col>
      <xdr:colOff>177800</xdr:colOff>
      <xdr:row>103</xdr:row>
      <xdr:rowOff>9252</xdr:rowOff>
    </xdr:to>
    <xdr:cxnSp macro="">
      <xdr:nvCxnSpPr>
        <xdr:cNvPr id="891" name="直線コネクタ 890">
          <a:extLst>
            <a:ext uri="{FF2B5EF4-FFF2-40B4-BE49-F238E27FC236}">
              <a16:creationId xmlns:a16="http://schemas.microsoft.com/office/drawing/2014/main" id="{376FBF08-6F06-491A-B98D-63B2DE346C79}"/>
            </a:ext>
          </a:extLst>
        </xdr:cNvPr>
        <xdr:cNvCxnSpPr/>
      </xdr:nvCxnSpPr>
      <xdr:spPr>
        <a:xfrm>
          <a:off x="11537950" y="17054649"/>
          <a:ext cx="80645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2CA86D5F-8ED8-4E55-8EF8-8B9641965A97}"/>
            </a:ext>
          </a:extLst>
        </xdr:cNvPr>
        <xdr:cNvSpPr txBox="1"/>
      </xdr:nvSpPr>
      <xdr:spPr>
        <a:xfrm>
          <a:off x="13742044" y="1736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a:extLst>
            <a:ext uri="{FF2B5EF4-FFF2-40B4-BE49-F238E27FC236}">
              <a16:creationId xmlns:a16="http://schemas.microsoft.com/office/drawing/2014/main" id="{CED70037-C88A-4FB2-A9B7-4E5807A35F61}"/>
            </a:ext>
          </a:extLst>
        </xdr:cNvPr>
        <xdr:cNvSpPr txBox="1"/>
      </xdr:nvSpPr>
      <xdr:spPr>
        <a:xfrm>
          <a:off x="12960994" y="17369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4" name="n_3aveValue【庁舎】&#10;有形固定資産減価償却率">
          <a:extLst>
            <a:ext uri="{FF2B5EF4-FFF2-40B4-BE49-F238E27FC236}">
              <a16:creationId xmlns:a16="http://schemas.microsoft.com/office/drawing/2014/main" id="{B886F0B7-FAFE-4B2E-AD05-D4551A550DF9}"/>
            </a:ext>
          </a:extLst>
        </xdr:cNvPr>
        <xdr:cNvSpPr txBox="1"/>
      </xdr:nvSpPr>
      <xdr:spPr>
        <a:xfrm>
          <a:off x="12167244" y="17365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64243</xdr:rowOff>
    </xdr:from>
    <xdr:ext cx="405111" cy="259045"/>
    <xdr:sp macro="" textlink="">
      <xdr:nvSpPr>
        <xdr:cNvPr id="895" name="n_4aveValue【庁舎】&#10;有形固定資産減価償却率">
          <a:extLst>
            <a:ext uri="{FF2B5EF4-FFF2-40B4-BE49-F238E27FC236}">
              <a16:creationId xmlns:a16="http://schemas.microsoft.com/office/drawing/2014/main" id="{50651B33-8C2A-471E-942B-831B0E421D87}"/>
            </a:ext>
          </a:extLst>
        </xdr:cNvPr>
        <xdr:cNvSpPr txBox="1"/>
      </xdr:nvSpPr>
      <xdr:spPr>
        <a:xfrm>
          <a:off x="11354444" y="17323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158222</xdr:rowOff>
    </xdr:from>
    <xdr:ext cx="405111" cy="259045"/>
    <xdr:sp macro="" textlink="">
      <xdr:nvSpPr>
        <xdr:cNvPr id="896" name="n_1mainValue【庁舎】&#10;有形固定資産減価償却率">
          <a:extLst>
            <a:ext uri="{FF2B5EF4-FFF2-40B4-BE49-F238E27FC236}">
              <a16:creationId xmlns:a16="http://schemas.microsoft.com/office/drawing/2014/main" id="{0068DCC3-C204-478E-8A1C-0FCA29E8997F}"/>
            </a:ext>
          </a:extLst>
        </xdr:cNvPr>
        <xdr:cNvSpPr txBox="1"/>
      </xdr:nvSpPr>
      <xdr:spPr>
        <a:xfrm>
          <a:off x="13742044" y="16903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119034</xdr:rowOff>
    </xdr:from>
    <xdr:ext cx="405111" cy="259045"/>
    <xdr:sp macro="" textlink="">
      <xdr:nvSpPr>
        <xdr:cNvPr id="897" name="n_2mainValue【庁舎】&#10;有形固定資産減価償却率">
          <a:extLst>
            <a:ext uri="{FF2B5EF4-FFF2-40B4-BE49-F238E27FC236}">
              <a16:creationId xmlns:a16="http://schemas.microsoft.com/office/drawing/2014/main" id="{E173928F-9A0E-486F-83E2-927E04095CE7}"/>
            </a:ext>
          </a:extLst>
        </xdr:cNvPr>
        <xdr:cNvSpPr txBox="1"/>
      </xdr:nvSpPr>
      <xdr:spPr>
        <a:xfrm>
          <a:off x="12960994" y="16863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76579</xdr:rowOff>
    </xdr:from>
    <xdr:ext cx="405111" cy="259045"/>
    <xdr:sp macro="" textlink="">
      <xdr:nvSpPr>
        <xdr:cNvPr id="898" name="n_3mainValue【庁舎】&#10;有形固定資産減価償却率">
          <a:extLst>
            <a:ext uri="{FF2B5EF4-FFF2-40B4-BE49-F238E27FC236}">
              <a16:creationId xmlns:a16="http://schemas.microsoft.com/office/drawing/2014/main" id="{417270C6-469F-495D-80F1-B070484C5F6E}"/>
            </a:ext>
          </a:extLst>
        </xdr:cNvPr>
        <xdr:cNvSpPr txBox="1"/>
      </xdr:nvSpPr>
      <xdr:spPr>
        <a:xfrm>
          <a:off x="12167244" y="16821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34126</xdr:rowOff>
    </xdr:from>
    <xdr:ext cx="405111" cy="259045"/>
    <xdr:sp macro="" textlink="">
      <xdr:nvSpPr>
        <xdr:cNvPr id="899" name="n_4mainValue【庁舎】&#10;有形固定資産減価償却率">
          <a:extLst>
            <a:ext uri="{FF2B5EF4-FFF2-40B4-BE49-F238E27FC236}">
              <a16:creationId xmlns:a16="http://schemas.microsoft.com/office/drawing/2014/main" id="{2C5D20BF-A621-4F0C-8F60-AB513C0E5C85}"/>
            </a:ext>
          </a:extLst>
        </xdr:cNvPr>
        <xdr:cNvSpPr txBox="1"/>
      </xdr:nvSpPr>
      <xdr:spPr>
        <a:xfrm>
          <a:off x="11354444" y="16779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A1B69EFD-A67B-4D77-B0D1-1AA3B0321225}"/>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1E7C25F-8164-4452-A948-331ACF3E23EE}"/>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A6943395-0D9E-436C-82F3-281E1C3D8E7C}"/>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8B2B0618-792C-4291-94DA-3A5C6167A385}"/>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6DE16593-FAEE-47E8-AB80-BAD1046D837F}"/>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F80E19A5-1A37-4B2F-AE99-6E3DDB9BA07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1625CF09-1AD8-41F6-8E1A-D01E5437AE6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38E46318-9303-424A-94E4-CCA68F324257}"/>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3B5AF7E4-80ED-4304-8770-0C78A616DF30}"/>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37DE0C78-7BF1-4160-9FE2-79C337AF3932}"/>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E706D452-EB2C-4922-B901-468D5E2C1FFA}"/>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6338C94D-6EE6-4DB9-9F5D-E7A4DA37FF5E}"/>
            </a:ext>
          </a:extLst>
        </xdr:cNvPr>
        <xdr:cNvCxnSpPr/>
      </xdr:nvCxnSpPr>
      <xdr:spPr>
        <a:xfrm>
          <a:off x="16459200" y="181519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C9F0C4D0-A87C-4C83-AE33-476564A64151}"/>
            </a:ext>
          </a:extLst>
        </xdr:cNvPr>
        <xdr:cNvSpPr txBox="1"/>
      </xdr:nvSpPr>
      <xdr:spPr>
        <a:xfrm>
          <a:off x="16049171" y="180097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3EB663A5-A817-46A0-9C5C-86FD2299A6B8}"/>
            </a:ext>
          </a:extLst>
        </xdr:cNvPr>
        <xdr:cNvCxnSpPr/>
      </xdr:nvCxnSpPr>
      <xdr:spPr>
        <a:xfrm>
          <a:off x="16459200" y="178253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F282E539-36EE-4940-B818-CB79F24C03F1}"/>
            </a:ext>
          </a:extLst>
        </xdr:cNvPr>
        <xdr:cNvSpPr txBox="1"/>
      </xdr:nvSpPr>
      <xdr:spPr>
        <a:xfrm>
          <a:off x="16049171" y="176831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AA5DC990-44C4-4908-AF04-0E8514CF7C38}"/>
            </a:ext>
          </a:extLst>
        </xdr:cNvPr>
        <xdr:cNvCxnSpPr/>
      </xdr:nvCxnSpPr>
      <xdr:spPr>
        <a:xfrm>
          <a:off x="16459200" y="174987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7F6F3364-85B7-4DA9-AA59-62994DD82C9E}"/>
            </a:ext>
          </a:extLst>
        </xdr:cNvPr>
        <xdr:cNvSpPr txBox="1"/>
      </xdr:nvSpPr>
      <xdr:spPr>
        <a:xfrm>
          <a:off x="16049171" y="173565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B0A3A9E3-D28C-43E5-AD15-D29C78D10377}"/>
            </a:ext>
          </a:extLst>
        </xdr:cNvPr>
        <xdr:cNvCxnSpPr/>
      </xdr:nvCxnSpPr>
      <xdr:spPr>
        <a:xfrm>
          <a:off x="16459200" y="171722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E2B5F1E8-049B-4099-8485-6B195B11F933}"/>
            </a:ext>
          </a:extLst>
        </xdr:cNvPr>
        <xdr:cNvSpPr txBox="1"/>
      </xdr:nvSpPr>
      <xdr:spPr>
        <a:xfrm>
          <a:off x="16049171" y="170299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A31ED4FD-2261-4D29-ACBC-B1C74A34574D}"/>
            </a:ext>
          </a:extLst>
        </xdr:cNvPr>
        <xdr:cNvCxnSpPr/>
      </xdr:nvCxnSpPr>
      <xdr:spPr>
        <a:xfrm>
          <a:off x="16459200" y="168456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942FC9B3-6412-47B0-96DB-D14E17908DD3}"/>
            </a:ext>
          </a:extLst>
        </xdr:cNvPr>
        <xdr:cNvSpPr txBox="1"/>
      </xdr:nvSpPr>
      <xdr:spPr>
        <a:xfrm>
          <a:off x="16049171" y="167034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2A9EDD82-0345-46BE-8287-ACD11BFB5FB7}"/>
            </a:ext>
          </a:extLst>
        </xdr:cNvPr>
        <xdr:cNvCxnSpPr/>
      </xdr:nvCxnSpPr>
      <xdr:spPr>
        <a:xfrm>
          <a:off x="16459200" y="165190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0B2C8E93-77F3-421E-9EDD-02BA0B60A7F4}"/>
            </a:ext>
          </a:extLst>
        </xdr:cNvPr>
        <xdr:cNvSpPr txBox="1"/>
      </xdr:nvSpPr>
      <xdr:spPr>
        <a:xfrm>
          <a:off x="16049171" y="163768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E7D59D08-AFBA-4022-9DF2-3E7C85806328}"/>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A73C30B0-D3EA-44FD-8D2E-A36F2F363E07}"/>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DE5FBC4C-EB06-423E-B07C-6C8F5972C74F}"/>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E3C6CC0B-2590-443F-A323-18056A4C343A}"/>
            </a:ext>
          </a:extLst>
        </xdr:cNvPr>
        <xdr:cNvCxnSpPr/>
      </xdr:nvCxnSpPr>
      <xdr:spPr>
        <a:xfrm flipV="1">
          <a:off x="19951064" y="166203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47718601-0FDE-4039-8D39-8EAED26AD0BB}"/>
            </a:ext>
          </a:extLst>
        </xdr:cNvPr>
        <xdr:cNvSpPr txBox="1"/>
      </xdr:nvSpPr>
      <xdr:spPr>
        <a:xfrm>
          <a:off x="19989800" y="1815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15196640-2D81-417D-85C5-FAEF93A551E1}"/>
            </a:ext>
          </a:extLst>
        </xdr:cNvPr>
        <xdr:cNvCxnSpPr/>
      </xdr:nvCxnSpPr>
      <xdr:spPr>
        <a:xfrm>
          <a:off x="19881850" y="181486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5AB890A9-3EE8-472B-8DE8-4E2D1CF67DA8}"/>
            </a:ext>
          </a:extLst>
        </xdr:cNvPr>
        <xdr:cNvSpPr txBox="1"/>
      </xdr:nvSpPr>
      <xdr:spPr>
        <a:xfrm>
          <a:off x="19989800" y="16395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012745A3-281A-4FA2-9A5F-ECC650BBEBCE}"/>
            </a:ext>
          </a:extLst>
        </xdr:cNvPr>
        <xdr:cNvCxnSpPr/>
      </xdr:nvCxnSpPr>
      <xdr:spPr>
        <a:xfrm>
          <a:off x="19881850" y="166203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A17EADA3-8934-4631-877C-1F1F9FA608C4}"/>
            </a:ext>
          </a:extLst>
        </xdr:cNvPr>
        <xdr:cNvSpPr txBox="1"/>
      </xdr:nvSpPr>
      <xdr:spPr>
        <a:xfrm>
          <a:off x="19989800" y="17655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F68AA108-DAF2-4AB6-963F-CFDB77168757}"/>
            </a:ext>
          </a:extLst>
        </xdr:cNvPr>
        <xdr:cNvSpPr/>
      </xdr:nvSpPr>
      <xdr:spPr>
        <a:xfrm>
          <a:off x="1990090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AC5B5487-82D4-4A64-8F57-01B1338403F8}"/>
            </a:ext>
          </a:extLst>
        </xdr:cNvPr>
        <xdr:cNvSpPr/>
      </xdr:nvSpPr>
      <xdr:spPr>
        <a:xfrm>
          <a:off x="19157950" y="176471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7B5BC988-1F22-4AD6-BCE5-F1E428A94A78}"/>
            </a:ext>
          </a:extLst>
        </xdr:cNvPr>
        <xdr:cNvSpPr/>
      </xdr:nvSpPr>
      <xdr:spPr>
        <a:xfrm>
          <a:off x="18345150" y="1767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116865A2-022C-4627-98BC-F3C879D9616B}"/>
            </a:ext>
          </a:extLst>
        </xdr:cNvPr>
        <xdr:cNvSpPr/>
      </xdr:nvSpPr>
      <xdr:spPr>
        <a:xfrm>
          <a:off x="17551400" y="17679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98879</xdr:rowOff>
    </xdr:from>
    <xdr:to>
      <xdr:col>98</xdr:col>
      <xdr:colOff>38100</xdr:colOff>
      <xdr:row>106</xdr:row>
      <xdr:rowOff>29029</xdr:rowOff>
    </xdr:to>
    <xdr:sp macro="" textlink="">
      <xdr:nvSpPr>
        <xdr:cNvPr id="936" name="フローチャート: 判断 935">
          <a:extLst>
            <a:ext uri="{FF2B5EF4-FFF2-40B4-BE49-F238E27FC236}">
              <a16:creationId xmlns:a16="http://schemas.microsoft.com/office/drawing/2014/main" id="{517A72FF-C544-4998-B59F-65074B859DE5}"/>
            </a:ext>
          </a:extLst>
        </xdr:cNvPr>
        <xdr:cNvSpPr/>
      </xdr:nvSpPr>
      <xdr:spPr>
        <a:xfrm>
          <a:off x="16757650" y="175296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76DEA36E-34C9-4562-8639-E5CA7B5BF917}"/>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DD5DFA3-1FA8-443D-8B1E-9BFF9C66006B}"/>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66341FE-1209-44A7-9F11-B1F6A35BD70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9AB0BC40-6803-4146-8C0C-8486E5122828}"/>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6BE610C6-D2F8-4288-AC69-FA84CA651542}"/>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66221</xdr:rowOff>
    </xdr:from>
    <xdr:to>
      <xdr:col>116</xdr:col>
      <xdr:colOff>114300</xdr:colOff>
      <xdr:row>105</xdr:row>
      <xdr:rowOff>167821</xdr:rowOff>
    </xdr:to>
    <xdr:sp macro="" textlink="">
      <xdr:nvSpPr>
        <xdr:cNvPr id="942" name="楕円 941">
          <a:extLst>
            <a:ext uri="{FF2B5EF4-FFF2-40B4-BE49-F238E27FC236}">
              <a16:creationId xmlns:a16="http://schemas.microsoft.com/office/drawing/2014/main" id="{BA3594CD-C591-460A-A6CF-A55A2229C523}"/>
            </a:ext>
          </a:extLst>
        </xdr:cNvPr>
        <xdr:cNvSpPr/>
      </xdr:nvSpPr>
      <xdr:spPr>
        <a:xfrm>
          <a:off x="19900900" y="174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89098</xdr:rowOff>
    </xdr:from>
    <xdr:ext cx="469744" cy="259045"/>
    <xdr:sp macro="" textlink="">
      <xdr:nvSpPr>
        <xdr:cNvPr id="943" name="【庁舎】&#10;一人当たり面積該当値テキスト">
          <a:extLst>
            <a:ext uri="{FF2B5EF4-FFF2-40B4-BE49-F238E27FC236}">
              <a16:creationId xmlns:a16="http://schemas.microsoft.com/office/drawing/2014/main" id="{303C6866-26F5-46F4-9E81-9783941CF44F}"/>
            </a:ext>
          </a:extLst>
        </xdr:cNvPr>
        <xdr:cNvSpPr txBox="1"/>
      </xdr:nvSpPr>
      <xdr:spPr>
        <a:xfrm>
          <a:off x="19989800" y="1734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76019</xdr:rowOff>
    </xdr:from>
    <xdr:to>
      <xdr:col>112</xdr:col>
      <xdr:colOff>38100</xdr:colOff>
      <xdr:row>106</xdr:row>
      <xdr:rowOff>6169</xdr:rowOff>
    </xdr:to>
    <xdr:sp macro="" textlink="">
      <xdr:nvSpPr>
        <xdr:cNvPr id="944" name="楕円 943">
          <a:extLst>
            <a:ext uri="{FF2B5EF4-FFF2-40B4-BE49-F238E27FC236}">
              <a16:creationId xmlns:a16="http://schemas.microsoft.com/office/drawing/2014/main" id="{F599FF9B-D9E1-4736-9C6E-9486E289B992}"/>
            </a:ext>
          </a:extLst>
        </xdr:cNvPr>
        <xdr:cNvSpPr/>
      </xdr:nvSpPr>
      <xdr:spPr>
        <a:xfrm>
          <a:off x="19157950" y="1750676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117021</xdr:rowOff>
    </xdr:from>
    <xdr:to>
      <xdr:col>116</xdr:col>
      <xdr:colOff>63500</xdr:colOff>
      <xdr:row>105</xdr:row>
      <xdr:rowOff>126819</xdr:rowOff>
    </xdr:to>
    <xdr:cxnSp macro="">
      <xdr:nvCxnSpPr>
        <xdr:cNvPr id="945" name="直線コネクタ 944">
          <a:extLst>
            <a:ext uri="{FF2B5EF4-FFF2-40B4-BE49-F238E27FC236}">
              <a16:creationId xmlns:a16="http://schemas.microsoft.com/office/drawing/2014/main" id="{6BC2F2BA-184D-4C84-8BC3-2971F730B07D}"/>
            </a:ext>
          </a:extLst>
        </xdr:cNvPr>
        <xdr:cNvCxnSpPr/>
      </xdr:nvCxnSpPr>
      <xdr:spPr>
        <a:xfrm flipV="1">
          <a:off x="19202400" y="17547771"/>
          <a:ext cx="7493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82550</xdr:rowOff>
    </xdr:from>
    <xdr:to>
      <xdr:col>107</xdr:col>
      <xdr:colOff>101600</xdr:colOff>
      <xdr:row>106</xdr:row>
      <xdr:rowOff>12700</xdr:rowOff>
    </xdr:to>
    <xdr:sp macro="" textlink="">
      <xdr:nvSpPr>
        <xdr:cNvPr id="946" name="楕円 945">
          <a:extLst>
            <a:ext uri="{FF2B5EF4-FFF2-40B4-BE49-F238E27FC236}">
              <a16:creationId xmlns:a16="http://schemas.microsoft.com/office/drawing/2014/main" id="{5BA0BC17-2588-45BB-B6FD-D76F0114A4B7}"/>
            </a:ext>
          </a:extLst>
        </xdr:cNvPr>
        <xdr:cNvSpPr/>
      </xdr:nvSpPr>
      <xdr:spPr>
        <a:xfrm>
          <a:off x="18345150" y="1751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126819</xdr:rowOff>
    </xdr:from>
    <xdr:to>
      <xdr:col>111</xdr:col>
      <xdr:colOff>177800</xdr:colOff>
      <xdr:row>105</xdr:row>
      <xdr:rowOff>133350</xdr:rowOff>
    </xdr:to>
    <xdr:cxnSp macro="">
      <xdr:nvCxnSpPr>
        <xdr:cNvPr id="947" name="直線コネクタ 946">
          <a:extLst>
            <a:ext uri="{FF2B5EF4-FFF2-40B4-BE49-F238E27FC236}">
              <a16:creationId xmlns:a16="http://schemas.microsoft.com/office/drawing/2014/main" id="{D7C6F6FD-BD05-4C61-A609-B7C18A04D5EC}"/>
            </a:ext>
          </a:extLst>
        </xdr:cNvPr>
        <xdr:cNvCxnSpPr/>
      </xdr:nvCxnSpPr>
      <xdr:spPr>
        <a:xfrm flipV="1">
          <a:off x="18395950" y="17557569"/>
          <a:ext cx="8064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89081</xdr:rowOff>
    </xdr:from>
    <xdr:to>
      <xdr:col>102</xdr:col>
      <xdr:colOff>165100</xdr:colOff>
      <xdr:row>106</xdr:row>
      <xdr:rowOff>19231</xdr:rowOff>
    </xdr:to>
    <xdr:sp macro="" textlink="">
      <xdr:nvSpPr>
        <xdr:cNvPr id="948" name="楕円 947">
          <a:extLst>
            <a:ext uri="{FF2B5EF4-FFF2-40B4-BE49-F238E27FC236}">
              <a16:creationId xmlns:a16="http://schemas.microsoft.com/office/drawing/2014/main" id="{F7B5F858-4BF7-40E6-B615-57502004D06A}"/>
            </a:ext>
          </a:extLst>
        </xdr:cNvPr>
        <xdr:cNvSpPr/>
      </xdr:nvSpPr>
      <xdr:spPr>
        <a:xfrm>
          <a:off x="17551400" y="17519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133350</xdr:rowOff>
    </xdr:from>
    <xdr:to>
      <xdr:col>107</xdr:col>
      <xdr:colOff>50800</xdr:colOff>
      <xdr:row>105</xdr:row>
      <xdr:rowOff>139881</xdr:rowOff>
    </xdr:to>
    <xdr:cxnSp macro="">
      <xdr:nvCxnSpPr>
        <xdr:cNvPr id="949" name="直線コネクタ 948">
          <a:extLst>
            <a:ext uri="{FF2B5EF4-FFF2-40B4-BE49-F238E27FC236}">
              <a16:creationId xmlns:a16="http://schemas.microsoft.com/office/drawing/2014/main" id="{067D5AB6-7329-43EB-9282-19B2D60CE919}"/>
            </a:ext>
          </a:extLst>
        </xdr:cNvPr>
        <xdr:cNvCxnSpPr/>
      </xdr:nvCxnSpPr>
      <xdr:spPr>
        <a:xfrm flipV="1">
          <a:off x="17602200" y="17564100"/>
          <a:ext cx="79375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95613</xdr:rowOff>
    </xdr:from>
    <xdr:to>
      <xdr:col>98</xdr:col>
      <xdr:colOff>38100</xdr:colOff>
      <xdr:row>106</xdr:row>
      <xdr:rowOff>25763</xdr:rowOff>
    </xdr:to>
    <xdr:sp macro="" textlink="">
      <xdr:nvSpPr>
        <xdr:cNvPr id="950" name="楕円 949">
          <a:extLst>
            <a:ext uri="{FF2B5EF4-FFF2-40B4-BE49-F238E27FC236}">
              <a16:creationId xmlns:a16="http://schemas.microsoft.com/office/drawing/2014/main" id="{F7D36B7E-CFD1-4F62-8679-726E20AD9658}"/>
            </a:ext>
          </a:extLst>
        </xdr:cNvPr>
        <xdr:cNvSpPr/>
      </xdr:nvSpPr>
      <xdr:spPr>
        <a:xfrm>
          <a:off x="16757650" y="1752636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139881</xdr:rowOff>
    </xdr:from>
    <xdr:to>
      <xdr:col>102</xdr:col>
      <xdr:colOff>114300</xdr:colOff>
      <xdr:row>105</xdr:row>
      <xdr:rowOff>146413</xdr:rowOff>
    </xdr:to>
    <xdr:cxnSp macro="">
      <xdr:nvCxnSpPr>
        <xdr:cNvPr id="951" name="直線コネクタ 950">
          <a:extLst>
            <a:ext uri="{FF2B5EF4-FFF2-40B4-BE49-F238E27FC236}">
              <a16:creationId xmlns:a16="http://schemas.microsoft.com/office/drawing/2014/main" id="{A068F847-0515-4596-A8F0-9A1BC4D927E9}"/>
            </a:ext>
          </a:extLst>
        </xdr:cNvPr>
        <xdr:cNvCxnSpPr/>
      </xdr:nvCxnSpPr>
      <xdr:spPr>
        <a:xfrm flipV="1">
          <a:off x="16802100" y="17570631"/>
          <a:ext cx="8001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7A8BBF70-612A-4C53-B4E0-10EA5257245C}"/>
            </a:ext>
          </a:extLst>
        </xdr:cNvPr>
        <xdr:cNvSpPr txBox="1"/>
      </xdr:nvSpPr>
      <xdr:spPr>
        <a:xfrm>
          <a:off x="18980227" y="1773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986DF764-C9C4-4AE6-834F-026022750784}"/>
            </a:ext>
          </a:extLst>
        </xdr:cNvPr>
        <xdr:cNvSpPr txBox="1"/>
      </xdr:nvSpPr>
      <xdr:spPr>
        <a:xfrm>
          <a:off x="18180127" y="17769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61B67CBE-C86A-4D38-ADBB-8341EE056E0C}"/>
            </a:ext>
          </a:extLst>
        </xdr:cNvPr>
        <xdr:cNvSpPr txBox="1"/>
      </xdr:nvSpPr>
      <xdr:spPr>
        <a:xfrm>
          <a:off x="17386377" y="17772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20156</xdr:rowOff>
    </xdr:from>
    <xdr:ext cx="469744" cy="259045"/>
    <xdr:sp macro="" textlink="">
      <xdr:nvSpPr>
        <xdr:cNvPr id="955" name="n_4aveValue【庁舎】&#10;一人当たり面積">
          <a:extLst>
            <a:ext uri="{FF2B5EF4-FFF2-40B4-BE49-F238E27FC236}">
              <a16:creationId xmlns:a16="http://schemas.microsoft.com/office/drawing/2014/main" id="{89B372C8-4653-4F1D-BF84-117B26B356ED}"/>
            </a:ext>
          </a:extLst>
        </xdr:cNvPr>
        <xdr:cNvSpPr txBox="1"/>
      </xdr:nvSpPr>
      <xdr:spPr>
        <a:xfrm>
          <a:off x="16592627" y="17622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22696</xdr:rowOff>
    </xdr:from>
    <xdr:ext cx="469744" cy="259045"/>
    <xdr:sp macro="" textlink="">
      <xdr:nvSpPr>
        <xdr:cNvPr id="956" name="n_1mainValue【庁舎】&#10;一人当たり面積">
          <a:extLst>
            <a:ext uri="{FF2B5EF4-FFF2-40B4-BE49-F238E27FC236}">
              <a16:creationId xmlns:a16="http://schemas.microsoft.com/office/drawing/2014/main" id="{0B785A6E-E916-45B5-AD13-FA260A01976D}"/>
            </a:ext>
          </a:extLst>
        </xdr:cNvPr>
        <xdr:cNvSpPr txBox="1"/>
      </xdr:nvSpPr>
      <xdr:spPr>
        <a:xfrm>
          <a:off x="18980227" y="172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29227</xdr:rowOff>
    </xdr:from>
    <xdr:ext cx="469744" cy="259045"/>
    <xdr:sp macro="" textlink="">
      <xdr:nvSpPr>
        <xdr:cNvPr id="957" name="n_2mainValue【庁舎】&#10;一人当たり面積">
          <a:extLst>
            <a:ext uri="{FF2B5EF4-FFF2-40B4-BE49-F238E27FC236}">
              <a16:creationId xmlns:a16="http://schemas.microsoft.com/office/drawing/2014/main" id="{7C340396-F559-4512-B4FE-3D9631FC5AD4}"/>
            </a:ext>
          </a:extLst>
        </xdr:cNvPr>
        <xdr:cNvSpPr txBox="1"/>
      </xdr:nvSpPr>
      <xdr:spPr>
        <a:xfrm>
          <a:off x="18180127" y="1728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35758</xdr:rowOff>
    </xdr:from>
    <xdr:ext cx="469744" cy="259045"/>
    <xdr:sp macro="" textlink="">
      <xdr:nvSpPr>
        <xdr:cNvPr id="958" name="n_3mainValue【庁舎】&#10;一人当たり面積">
          <a:extLst>
            <a:ext uri="{FF2B5EF4-FFF2-40B4-BE49-F238E27FC236}">
              <a16:creationId xmlns:a16="http://schemas.microsoft.com/office/drawing/2014/main" id="{3B49ABD6-62A6-4BC6-83F8-02B65A0F86FB}"/>
            </a:ext>
          </a:extLst>
        </xdr:cNvPr>
        <xdr:cNvSpPr txBox="1"/>
      </xdr:nvSpPr>
      <xdr:spPr>
        <a:xfrm>
          <a:off x="17386377" y="1729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42290</xdr:rowOff>
    </xdr:from>
    <xdr:ext cx="469744" cy="259045"/>
    <xdr:sp macro="" textlink="">
      <xdr:nvSpPr>
        <xdr:cNvPr id="959" name="n_4mainValue【庁舎】&#10;一人当たり面積">
          <a:extLst>
            <a:ext uri="{FF2B5EF4-FFF2-40B4-BE49-F238E27FC236}">
              <a16:creationId xmlns:a16="http://schemas.microsoft.com/office/drawing/2014/main" id="{03EB6A68-37C8-47FA-946D-D28E3BEA0803}"/>
            </a:ext>
          </a:extLst>
        </xdr:cNvPr>
        <xdr:cNvSpPr txBox="1"/>
      </xdr:nvSpPr>
      <xdr:spPr>
        <a:xfrm>
          <a:off x="16592627" y="17301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A57BB977-7DE1-41C6-AE09-1425846CE8B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B3C40809-7022-439C-B81E-966DEA15C346}"/>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9A581F81-1639-402F-AFA8-D7022585FFC8}"/>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類似団体と比較して、有形固定資産減価償却率が特に高い施設は、消防施設、市民会館、体育館・プールであり、特に低い施設は庁舎</a:t>
          </a:r>
          <a:r>
            <a:rPr kumimoji="1" lang="ja-JP" altLang="en-US" sz="1100">
              <a:solidFill>
                <a:schemeClr val="dk1"/>
              </a:solidFill>
              <a:effectLst/>
              <a:latin typeface="+mn-lt"/>
              <a:ea typeface="+mn-ea"/>
              <a:cs typeface="+mn-cs"/>
            </a:rPr>
            <a:t>、福祉施設</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消防施設については庁舎改修等により、計画的に老朽化対策に取り組んでいく。</a:t>
          </a:r>
          <a:endParaRPr lang="ja-JP" altLang="ja-JP" sz="1400">
            <a:effectLst/>
          </a:endParaRPr>
        </a:p>
        <a:p>
          <a:r>
            <a:rPr kumimoji="1" lang="ja-JP" altLang="ja-JP" sz="1100">
              <a:solidFill>
                <a:schemeClr val="dk1"/>
              </a:solidFill>
              <a:effectLst/>
              <a:latin typeface="+mn-lt"/>
              <a:ea typeface="+mn-ea"/>
              <a:cs typeface="+mn-cs"/>
            </a:rPr>
            <a:t>体育館・プールについては、計画的な老朽化対策に取り組むとともに、利用率の低い施設については、廃止に向けて必要最低限の整備を行っていく。</a:t>
          </a:r>
          <a:endParaRPr lang="ja-JP" altLang="ja-JP" sz="1400">
            <a:effectLst/>
          </a:endParaRPr>
        </a:p>
        <a:p>
          <a:r>
            <a:rPr kumimoji="1" lang="ja-JP" altLang="ja-JP" sz="1100">
              <a:solidFill>
                <a:schemeClr val="dk1"/>
              </a:solidFill>
              <a:effectLst/>
              <a:latin typeface="+mn-lt"/>
              <a:ea typeface="+mn-ea"/>
              <a:cs typeface="+mn-cs"/>
            </a:rPr>
            <a:t>庁舎については、平成２６年度に新庁舎を建設したため、減価償却率は低い数値となっている。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福祉施設は、個別施設計画に基づき、令和４年度に施設の除却を行ったため、減価償却率が低下したものである。</a:t>
          </a: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2" width="2.1093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30023392</v>
      </c>
      <c r="BO4" s="462"/>
      <c r="BP4" s="462"/>
      <c r="BQ4" s="462"/>
      <c r="BR4" s="462"/>
      <c r="BS4" s="462"/>
      <c r="BT4" s="462"/>
      <c r="BU4" s="463"/>
      <c r="BV4" s="461">
        <v>27228620</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7.2</v>
      </c>
      <c r="CU4" s="602"/>
      <c r="CV4" s="602"/>
      <c r="CW4" s="602"/>
      <c r="CX4" s="602"/>
      <c r="CY4" s="602"/>
      <c r="CZ4" s="602"/>
      <c r="DA4" s="603"/>
      <c r="DB4" s="601">
        <v>6.8</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28848799</v>
      </c>
      <c r="BO5" s="433"/>
      <c r="BP5" s="433"/>
      <c r="BQ5" s="433"/>
      <c r="BR5" s="433"/>
      <c r="BS5" s="433"/>
      <c r="BT5" s="433"/>
      <c r="BU5" s="434"/>
      <c r="BV5" s="432">
        <v>26100795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94.9</v>
      </c>
      <c r="CU5" s="430"/>
      <c r="CV5" s="430"/>
      <c r="CW5" s="430"/>
      <c r="CX5" s="430"/>
      <c r="CY5" s="430"/>
      <c r="CZ5" s="430"/>
      <c r="DA5" s="431"/>
      <c r="DB5" s="429">
        <v>94.4</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1174593</v>
      </c>
      <c r="BO6" s="433"/>
      <c r="BP6" s="433"/>
      <c r="BQ6" s="433"/>
      <c r="BR6" s="433"/>
      <c r="BS6" s="433"/>
      <c r="BT6" s="433"/>
      <c r="BU6" s="434"/>
      <c r="BV6" s="432">
        <v>1127825</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95.3</v>
      </c>
      <c r="CU6" s="576"/>
      <c r="CV6" s="576"/>
      <c r="CW6" s="576"/>
      <c r="CX6" s="576"/>
      <c r="CY6" s="576"/>
      <c r="CZ6" s="576"/>
      <c r="DA6" s="577"/>
      <c r="DB6" s="575">
        <v>95.2</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36438</v>
      </c>
      <c r="BO7" s="433"/>
      <c r="BP7" s="433"/>
      <c r="BQ7" s="433"/>
      <c r="BR7" s="433"/>
      <c r="BS7" s="433"/>
      <c r="BT7" s="433"/>
      <c r="BU7" s="434"/>
      <c r="BV7" s="432">
        <v>63728</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15882450</v>
      </c>
      <c r="CU7" s="433"/>
      <c r="CV7" s="433"/>
      <c r="CW7" s="433"/>
      <c r="CX7" s="433"/>
      <c r="CY7" s="433"/>
      <c r="CZ7" s="433"/>
      <c r="DA7" s="434"/>
      <c r="DB7" s="432">
        <v>15571030</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1138155</v>
      </c>
      <c r="BO8" s="433"/>
      <c r="BP8" s="433"/>
      <c r="BQ8" s="433"/>
      <c r="BR8" s="433"/>
      <c r="BS8" s="433"/>
      <c r="BT8" s="433"/>
      <c r="BU8" s="434"/>
      <c r="BV8" s="432">
        <v>1064097</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0.59</v>
      </c>
      <c r="CU8" s="536"/>
      <c r="CV8" s="536"/>
      <c r="CW8" s="536"/>
      <c r="CX8" s="536"/>
      <c r="CY8" s="536"/>
      <c r="CZ8" s="536"/>
      <c r="DA8" s="537"/>
      <c r="DB8" s="535">
        <v>0.59</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60829</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110</v>
      </c>
      <c r="AV9" s="491"/>
      <c r="AW9" s="491"/>
      <c r="AX9" s="491"/>
      <c r="AY9" s="446" t="s">
        <v>111</v>
      </c>
      <c r="AZ9" s="447"/>
      <c r="BA9" s="447"/>
      <c r="BB9" s="447"/>
      <c r="BC9" s="447"/>
      <c r="BD9" s="447"/>
      <c r="BE9" s="447"/>
      <c r="BF9" s="447"/>
      <c r="BG9" s="447"/>
      <c r="BH9" s="447"/>
      <c r="BI9" s="447"/>
      <c r="BJ9" s="447"/>
      <c r="BK9" s="447"/>
      <c r="BL9" s="447"/>
      <c r="BM9" s="448"/>
      <c r="BN9" s="432">
        <v>74058</v>
      </c>
      <c r="BO9" s="433"/>
      <c r="BP9" s="433"/>
      <c r="BQ9" s="433"/>
      <c r="BR9" s="433"/>
      <c r="BS9" s="433"/>
      <c r="BT9" s="433"/>
      <c r="BU9" s="434"/>
      <c r="BV9" s="432">
        <v>-3671</v>
      </c>
      <c r="BW9" s="433"/>
      <c r="BX9" s="433"/>
      <c r="BY9" s="433"/>
      <c r="BZ9" s="433"/>
      <c r="CA9" s="433"/>
      <c r="CB9" s="433"/>
      <c r="CC9" s="434"/>
      <c r="CD9" s="472" t="s">
        <v>112</v>
      </c>
      <c r="CE9" s="392"/>
      <c r="CF9" s="392"/>
      <c r="CG9" s="392"/>
      <c r="CH9" s="392"/>
      <c r="CI9" s="392"/>
      <c r="CJ9" s="392"/>
      <c r="CK9" s="392"/>
      <c r="CL9" s="392"/>
      <c r="CM9" s="392"/>
      <c r="CN9" s="392"/>
      <c r="CO9" s="392"/>
      <c r="CP9" s="392"/>
      <c r="CQ9" s="392"/>
      <c r="CR9" s="392"/>
      <c r="CS9" s="473"/>
      <c r="CT9" s="429">
        <v>10.1</v>
      </c>
      <c r="CU9" s="430"/>
      <c r="CV9" s="430"/>
      <c r="CW9" s="430"/>
      <c r="CX9" s="430"/>
      <c r="CY9" s="430"/>
      <c r="CZ9" s="430"/>
      <c r="DA9" s="431"/>
      <c r="DB9" s="429">
        <v>11.5</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113</v>
      </c>
      <c r="M10" s="389"/>
      <c r="N10" s="389"/>
      <c r="O10" s="389"/>
      <c r="P10" s="389"/>
      <c r="Q10" s="390"/>
      <c r="R10" s="385">
        <v>63088</v>
      </c>
      <c r="S10" s="386"/>
      <c r="T10" s="386"/>
      <c r="U10" s="386"/>
      <c r="V10" s="445"/>
      <c r="W10" s="573"/>
      <c r="X10" s="383"/>
      <c r="Y10" s="383"/>
      <c r="Z10" s="383"/>
      <c r="AA10" s="383"/>
      <c r="AB10" s="383"/>
      <c r="AC10" s="383"/>
      <c r="AD10" s="383"/>
      <c r="AE10" s="383"/>
      <c r="AF10" s="383"/>
      <c r="AG10" s="383"/>
      <c r="AH10" s="383"/>
      <c r="AI10" s="383"/>
      <c r="AJ10" s="383"/>
      <c r="AK10" s="383"/>
      <c r="AL10" s="574"/>
      <c r="AM10" s="489" t="s">
        <v>114</v>
      </c>
      <c r="AN10" s="389"/>
      <c r="AO10" s="389"/>
      <c r="AP10" s="389"/>
      <c r="AQ10" s="389"/>
      <c r="AR10" s="389"/>
      <c r="AS10" s="389"/>
      <c r="AT10" s="390"/>
      <c r="AU10" s="490" t="s">
        <v>90</v>
      </c>
      <c r="AV10" s="491"/>
      <c r="AW10" s="491"/>
      <c r="AX10" s="491"/>
      <c r="AY10" s="446" t="s">
        <v>115</v>
      </c>
      <c r="AZ10" s="447"/>
      <c r="BA10" s="447"/>
      <c r="BB10" s="447"/>
      <c r="BC10" s="447"/>
      <c r="BD10" s="447"/>
      <c r="BE10" s="447"/>
      <c r="BF10" s="447"/>
      <c r="BG10" s="447"/>
      <c r="BH10" s="447"/>
      <c r="BI10" s="447"/>
      <c r="BJ10" s="447"/>
      <c r="BK10" s="447"/>
      <c r="BL10" s="447"/>
      <c r="BM10" s="448"/>
      <c r="BN10" s="432">
        <v>815357</v>
      </c>
      <c r="BO10" s="433"/>
      <c r="BP10" s="433"/>
      <c r="BQ10" s="433"/>
      <c r="BR10" s="433"/>
      <c r="BS10" s="433"/>
      <c r="BT10" s="433"/>
      <c r="BU10" s="434"/>
      <c r="BV10" s="432">
        <v>566843</v>
      </c>
      <c r="BW10" s="433"/>
      <c r="BX10" s="433"/>
      <c r="BY10" s="433"/>
      <c r="BZ10" s="433"/>
      <c r="CA10" s="433"/>
      <c r="CB10" s="433"/>
      <c r="CC10" s="434"/>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90</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60457</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1976877</v>
      </c>
      <c r="BO12" s="433"/>
      <c r="BP12" s="433"/>
      <c r="BQ12" s="433"/>
      <c r="BR12" s="433"/>
      <c r="BS12" s="433"/>
      <c r="BT12" s="433"/>
      <c r="BU12" s="434"/>
      <c r="BV12" s="432">
        <v>914911</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8"/>
      <c r="M13" s="516" t="s">
        <v>130</v>
      </c>
      <c r="N13" s="517"/>
      <c r="O13" s="517"/>
      <c r="P13" s="517"/>
      <c r="Q13" s="518"/>
      <c r="R13" s="519">
        <v>58895</v>
      </c>
      <c r="S13" s="520"/>
      <c r="T13" s="520"/>
      <c r="U13" s="520"/>
      <c r="V13" s="521"/>
      <c r="W13" s="522" t="s">
        <v>131</v>
      </c>
      <c r="X13" s="418"/>
      <c r="Y13" s="418"/>
      <c r="Z13" s="418"/>
      <c r="AA13" s="418"/>
      <c r="AB13" s="419"/>
      <c r="AC13" s="385">
        <v>2210</v>
      </c>
      <c r="AD13" s="386"/>
      <c r="AE13" s="386"/>
      <c r="AF13" s="386"/>
      <c r="AG13" s="387"/>
      <c r="AH13" s="385">
        <v>2524</v>
      </c>
      <c r="AI13" s="386"/>
      <c r="AJ13" s="386"/>
      <c r="AK13" s="386"/>
      <c r="AL13" s="445"/>
      <c r="AM13" s="489" t="s">
        <v>132</v>
      </c>
      <c r="AN13" s="389"/>
      <c r="AO13" s="389"/>
      <c r="AP13" s="389"/>
      <c r="AQ13" s="389"/>
      <c r="AR13" s="389"/>
      <c r="AS13" s="389"/>
      <c r="AT13" s="390"/>
      <c r="AU13" s="490" t="s">
        <v>110</v>
      </c>
      <c r="AV13" s="491"/>
      <c r="AW13" s="491"/>
      <c r="AX13" s="491"/>
      <c r="AY13" s="446" t="s">
        <v>133</v>
      </c>
      <c r="AZ13" s="447"/>
      <c r="BA13" s="447"/>
      <c r="BB13" s="447"/>
      <c r="BC13" s="447"/>
      <c r="BD13" s="447"/>
      <c r="BE13" s="447"/>
      <c r="BF13" s="447"/>
      <c r="BG13" s="447"/>
      <c r="BH13" s="447"/>
      <c r="BI13" s="447"/>
      <c r="BJ13" s="447"/>
      <c r="BK13" s="447"/>
      <c r="BL13" s="447"/>
      <c r="BM13" s="448"/>
      <c r="BN13" s="432">
        <v>-1087462</v>
      </c>
      <c r="BO13" s="433"/>
      <c r="BP13" s="433"/>
      <c r="BQ13" s="433"/>
      <c r="BR13" s="433"/>
      <c r="BS13" s="433"/>
      <c r="BT13" s="433"/>
      <c r="BU13" s="434"/>
      <c r="BV13" s="432">
        <v>-351739</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5</v>
      </c>
      <c r="CU13" s="430"/>
      <c r="CV13" s="430"/>
      <c r="CW13" s="430"/>
      <c r="CX13" s="430"/>
      <c r="CY13" s="430"/>
      <c r="CZ13" s="430"/>
      <c r="DA13" s="431"/>
      <c r="DB13" s="429">
        <v>4.8</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61128</v>
      </c>
      <c r="S14" s="520"/>
      <c r="T14" s="520"/>
      <c r="U14" s="520"/>
      <c r="V14" s="521"/>
      <c r="W14" s="523"/>
      <c r="X14" s="421"/>
      <c r="Y14" s="421"/>
      <c r="Z14" s="421"/>
      <c r="AA14" s="421"/>
      <c r="AB14" s="422"/>
      <c r="AC14" s="512">
        <v>7.3</v>
      </c>
      <c r="AD14" s="513"/>
      <c r="AE14" s="513"/>
      <c r="AF14" s="513"/>
      <c r="AG14" s="514"/>
      <c r="AH14" s="512">
        <v>8.1999999999999993</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122</v>
      </c>
      <c r="CU14" s="530"/>
      <c r="CV14" s="530"/>
      <c r="CW14" s="530"/>
      <c r="CX14" s="530"/>
      <c r="CY14" s="530"/>
      <c r="CZ14" s="530"/>
      <c r="DA14" s="531"/>
      <c r="DB14" s="529" t="s">
        <v>122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8"/>
      <c r="M15" s="516" t="s">
        <v>130</v>
      </c>
      <c r="N15" s="517"/>
      <c r="O15" s="517"/>
      <c r="P15" s="517"/>
      <c r="Q15" s="518"/>
      <c r="R15" s="519">
        <v>59711</v>
      </c>
      <c r="S15" s="520"/>
      <c r="T15" s="520"/>
      <c r="U15" s="520"/>
      <c r="V15" s="521"/>
      <c r="W15" s="522" t="s">
        <v>137</v>
      </c>
      <c r="X15" s="418"/>
      <c r="Y15" s="418"/>
      <c r="Z15" s="418"/>
      <c r="AA15" s="418"/>
      <c r="AB15" s="419"/>
      <c r="AC15" s="385">
        <v>8784</v>
      </c>
      <c r="AD15" s="386"/>
      <c r="AE15" s="386"/>
      <c r="AF15" s="386"/>
      <c r="AG15" s="387"/>
      <c r="AH15" s="385">
        <v>9351</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7989843</v>
      </c>
      <c r="BO15" s="462"/>
      <c r="BP15" s="462"/>
      <c r="BQ15" s="462"/>
      <c r="BR15" s="462"/>
      <c r="BS15" s="462"/>
      <c r="BT15" s="462"/>
      <c r="BU15" s="463"/>
      <c r="BV15" s="461">
        <v>7921276</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29</v>
      </c>
      <c r="AD16" s="513"/>
      <c r="AE16" s="513"/>
      <c r="AF16" s="513"/>
      <c r="AG16" s="514"/>
      <c r="AH16" s="512">
        <v>30.2</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13743349</v>
      </c>
      <c r="BO16" s="433"/>
      <c r="BP16" s="433"/>
      <c r="BQ16" s="433"/>
      <c r="BR16" s="433"/>
      <c r="BS16" s="433"/>
      <c r="BT16" s="433"/>
      <c r="BU16" s="434"/>
      <c r="BV16" s="432">
        <v>13390994</v>
      </c>
      <c r="BW16" s="433"/>
      <c r="BX16" s="433"/>
      <c r="BY16" s="433"/>
      <c r="BZ16" s="433"/>
      <c r="CA16" s="433"/>
      <c r="CB16" s="433"/>
      <c r="CC16" s="434"/>
      <c r="CD16" s="172"/>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82"/>
      <c r="M17" s="525" t="s">
        <v>143</v>
      </c>
      <c r="N17" s="526"/>
      <c r="O17" s="526"/>
      <c r="P17" s="526"/>
      <c r="Q17" s="527"/>
      <c r="R17" s="509" t="s">
        <v>144</v>
      </c>
      <c r="S17" s="510"/>
      <c r="T17" s="510"/>
      <c r="U17" s="510"/>
      <c r="V17" s="511"/>
      <c r="W17" s="522" t="s">
        <v>145</v>
      </c>
      <c r="X17" s="418"/>
      <c r="Y17" s="418"/>
      <c r="Z17" s="418"/>
      <c r="AA17" s="418"/>
      <c r="AB17" s="419"/>
      <c r="AC17" s="385">
        <v>19315</v>
      </c>
      <c r="AD17" s="386"/>
      <c r="AE17" s="386"/>
      <c r="AF17" s="386"/>
      <c r="AG17" s="387"/>
      <c r="AH17" s="385">
        <v>19076</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10062492</v>
      </c>
      <c r="BO17" s="433"/>
      <c r="BP17" s="433"/>
      <c r="BQ17" s="433"/>
      <c r="BR17" s="433"/>
      <c r="BS17" s="433"/>
      <c r="BT17" s="433"/>
      <c r="BU17" s="434"/>
      <c r="BV17" s="432">
        <v>9969607</v>
      </c>
      <c r="BW17" s="433"/>
      <c r="BX17" s="433"/>
      <c r="BY17" s="433"/>
      <c r="BZ17" s="433"/>
      <c r="CA17" s="433"/>
      <c r="CB17" s="433"/>
      <c r="CC17" s="434"/>
      <c r="CD17" s="172"/>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66.680000000000007</v>
      </c>
      <c r="M18" s="485"/>
      <c r="N18" s="485"/>
      <c r="O18" s="485"/>
      <c r="P18" s="485"/>
      <c r="Q18" s="485"/>
      <c r="R18" s="486"/>
      <c r="S18" s="486"/>
      <c r="T18" s="486"/>
      <c r="U18" s="486"/>
      <c r="V18" s="487"/>
      <c r="W18" s="503"/>
      <c r="X18" s="504"/>
      <c r="Y18" s="504"/>
      <c r="Z18" s="504"/>
      <c r="AA18" s="504"/>
      <c r="AB18" s="528"/>
      <c r="AC18" s="402">
        <v>63.7</v>
      </c>
      <c r="AD18" s="403"/>
      <c r="AE18" s="403"/>
      <c r="AF18" s="403"/>
      <c r="AG18" s="488"/>
      <c r="AH18" s="402">
        <v>61.6</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15419397</v>
      </c>
      <c r="BO18" s="433"/>
      <c r="BP18" s="433"/>
      <c r="BQ18" s="433"/>
      <c r="BR18" s="433"/>
      <c r="BS18" s="433"/>
      <c r="BT18" s="433"/>
      <c r="BU18" s="434"/>
      <c r="BV18" s="432">
        <v>14809165</v>
      </c>
      <c r="BW18" s="433"/>
      <c r="BX18" s="433"/>
      <c r="BY18" s="433"/>
      <c r="BZ18" s="433"/>
      <c r="CA18" s="433"/>
      <c r="CB18" s="433"/>
      <c r="CC18" s="434"/>
      <c r="CD18" s="172"/>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912</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20638528</v>
      </c>
      <c r="BO19" s="433"/>
      <c r="BP19" s="433"/>
      <c r="BQ19" s="433"/>
      <c r="BR19" s="433"/>
      <c r="BS19" s="433"/>
      <c r="BT19" s="433"/>
      <c r="BU19" s="434"/>
      <c r="BV19" s="432">
        <v>18938242</v>
      </c>
      <c r="BW19" s="433"/>
      <c r="BX19" s="433"/>
      <c r="BY19" s="433"/>
      <c r="BZ19" s="433"/>
      <c r="CA19" s="433"/>
      <c r="CB19" s="433"/>
      <c r="CC19" s="434"/>
      <c r="CD19" s="172"/>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21718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2"/>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2"/>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16290926</v>
      </c>
      <c r="BO22" s="462"/>
      <c r="BP22" s="462"/>
      <c r="BQ22" s="462"/>
      <c r="BR22" s="462"/>
      <c r="BS22" s="462"/>
      <c r="BT22" s="462"/>
      <c r="BU22" s="463"/>
      <c r="BV22" s="461">
        <v>16234597</v>
      </c>
      <c r="BW22" s="462"/>
      <c r="BX22" s="462"/>
      <c r="BY22" s="462"/>
      <c r="BZ22" s="462"/>
      <c r="CA22" s="462"/>
      <c r="CB22" s="462"/>
      <c r="CC22" s="463"/>
      <c r="CD22" s="172"/>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8085138</v>
      </c>
      <c r="BO23" s="433"/>
      <c r="BP23" s="433"/>
      <c r="BQ23" s="433"/>
      <c r="BR23" s="433"/>
      <c r="BS23" s="433"/>
      <c r="BT23" s="433"/>
      <c r="BU23" s="434"/>
      <c r="BV23" s="432">
        <v>9009058</v>
      </c>
      <c r="BW23" s="433"/>
      <c r="BX23" s="433"/>
      <c r="BY23" s="433"/>
      <c r="BZ23" s="433"/>
      <c r="CA23" s="433"/>
      <c r="CB23" s="433"/>
      <c r="CC23" s="434"/>
      <c r="CD23" s="172"/>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9360</v>
      </c>
      <c r="R24" s="386"/>
      <c r="S24" s="386"/>
      <c r="T24" s="386"/>
      <c r="U24" s="386"/>
      <c r="V24" s="387"/>
      <c r="W24" s="475"/>
      <c r="X24" s="412"/>
      <c r="Y24" s="413"/>
      <c r="Z24" s="388" t="s">
        <v>162</v>
      </c>
      <c r="AA24" s="389"/>
      <c r="AB24" s="389"/>
      <c r="AC24" s="389"/>
      <c r="AD24" s="389"/>
      <c r="AE24" s="389"/>
      <c r="AF24" s="389"/>
      <c r="AG24" s="390"/>
      <c r="AH24" s="385">
        <v>447</v>
      </c>
      <c r="AI24" s="386"/>
      <c r="AJ24" s="386"/>
      <c r="AK24" s="386"/>
      <c r="AL24" s="387"/>
      <c r="AM24" s="385">
        <v>1324461</v>
      </c>
      <c r="AN24" s="386"/>
      <c r="AO24" s="386"/>
      <c r="AP24" s="386"/>
      <c r="AQ24" s="386"/>
      <c r="AR24" s="387"/>
      <c r="AS24" s="385">
        <v>2963</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8384460</v>
      </c>
      <c r="BO24" s="433"/>
      <c r="BP24" s="433"/>
      <c r="BQ24" s="433"/>
      <c r="BR24" s="433"/>
      <c r="BS24" s="433"/>
      <c r="BT24" s="433"/>
      <c r="BU24" s="434"/>
      <c r="BV24" s="432">
        <v>7471927</v>
      </c>
      <c r="BW24" s="433"/>
      <c r="BX24" s="433"/>
      <c r="BY24" s="433"/>
      <c r="BZ24" s="433"/>
      <c r="CA24" s="433"/>
      <c r="CB24" s="433"/>
      <c r="CC24" s="434"/>
      <c r="CD24" s="172"/>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7750</v>
      </c>
      <c r="R25" s="386"/>
      <c r="S25" s="386"/>
      <c r="T25" s="386"/>
      <c r="U25" s="386"/>
      <c r="V25" s="387"/>
      <c r="W25" s="475"/>
      <c r="X25" s="412"/>
      <c r="Y25" s="413"/>
      <c r="Z25" s="388" t="s">
        <v>165</v>
      </c>
      <c r="AA25" s="389"/>
      <c r="AB25" s="389"/>
      <c r="AC25" s="389"/>
      <c r="AD25" s="389"/>
      <c r="AE25" s="389"/>
      <c r="AF25" s="389"/>
      <c r="AG25" s="390"/>
      <c r="AH25" s="385">
        <v>102</v>
      </c>
      <c r="AI25" s="386"/>
      <c r="AJ25" s="386"/>
      <c r="AK25" s="386"/>
      <c r="AL25" s="387"/>
      <c r="AM25" s="385">
        <v>286620</v>
      </c>
      <c r="AN25" s="386"/>
      <c r="AO25" s="386"/>
      <c r="AP25" s="386"/>
      <c r="AQ25" s="386"/>
      <c r="AR25" s="387"/>
      <c r="AS25" s="385">
        <v>2810</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4132977</v>
      </c>
      <c r="BO25" s="462"/>
      <c r="BP25" s="462"/>
      <c r="BQ25" s="462"/>
      <c r="BR25" s="462"/>
      <c r="BS25" s="462"/>
      <c r="BT25" s="462"/>
      <c r="BU25" s="463"/>
      <c r="BV25" s="461">
        <v>3399566</v>
      </c>
      <c r="BW25" s="462"/>
      <c r="BX25" s="462"/>
      <c r="BY25" s="462"/>
      <c r="BZ25" s="462"/>
      <c r="CA25" s="462"/>
      <c r="CB25" s="462"/>
      <c r="CC25" s="463"/>
      <c r="CD25" s="172"/>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6760</v>
      </c>
      <c r="R26" s="386"/>
      <c r="S26" s="386"/>
      <c r="T26" s="386"/>
      <c r="U26" s="386"/>
      <c r="V26" s="387"/>
      <c r="W26" s="475"/>
      <c r="X26" s="412"/>
      <c r="Y26" s="413"/>
      <c r="Z26" s="388" t="s">
        <v>168</v>
      </c>
      <c r="AA26" s="443"/>
      <c r="AB26" s="443"/>
      <c r="AC26" s="443"/>
      <c r="AD26" s="443"/>
      <c r="AE26" s="443"/>
      <c r="AF26" s="443"/>
      <c r="AG26" s="444"/>
      <c r="AH26" s="385">
        <v>11</v>
      </c>
      <c r="AI26" s="386"/>
      <c r="AJ26" s="386"/>
      <c r="AK26" s="386"/>
      <c r="AL26" s="387"/>
      <c r="AM26" s="385">
        <v>24398</v>
      </c>
      <c r="AN26" s="386"/>
      <c r="AO26" s="386"/>
      <c r="AP26" s="386"/>
      <c r="AQ26" s="386"/>
      <c r="AR26" s="387"/>
      <c r="AS26" s="385">
        <v>2218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2"/>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5070</v>
      </c>
      <c r="R27" s="386"/>
      <c r="S27" s="386"/>
      <c r="T27" s="386"/>
      <c r="U27" s="386"/>
      <c r="V27" s="387"/>
      <c r="W27" s="475"/>
      <c r="X27" s="412"/>
      <c r="Y27" s="413"/>
      <c r="Z27" s="388" t="s">
        <v>171</v>
      </c>
      <c r="AA27" s="389"/>
      <c r="AB27" s="389"/>
      <c r="AC27" s="389"/>
      <c r="AD27" s="389"/>
      <c r="AE27" s="389"/>
      <c r="AF27" s="389"/>
      <c r="AG27" s="390"/>
      <c r="AH27" s="385" t="s">
        <v>122</v>
      </c>
      <c r="AI27" s="386"/>
      <c r="AJ27" s="386"/>
      <c r="AK27" s="386"/>
      <c r="AL27" s="387"/>
      <c r="AM27" s="385" t="s">
        <v>122</v>
      </c>
      <c r="AN27" s="386"/>
      <c r="AO27" s="386"/>
      <c r="AP27" s="386"/>
      <c r="AQ27" s="386"/>
      <c r="AR27" s="387"/>
      <c r="AS27" s="385" t="s">
        <v>122</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t="s">
        <v>122</v>
      </c>
      <c r="BO27" s="467"/>
      <c r="BP27" s="467"/>
      <c r="BQ27" s="467"/>
      <c r="BR27" s="467"/>
      <c r="BS27" s="467"/>
      <c r="BT27" s="467"/>
      <c r="BU27" s="468"/>
      <c r="BV27" s="466" t="s">
        <v>122</v>
      </c>
      <c r="BW27" s="467"/>
      <c r="BX27" s="467"/>
      <c r="BY27" s="467"/>
      <c r="BZ27" s="467"/>
      <c r="CA27" s="467"/>
      <c r="CB27" s="467"/>
      <c r="CC27" s="468"/>
      <c r="CD27" s="166"/>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4550</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4168195</v>
      </c>
      <c r="BO28" s="462"/>
      <c r="BP28" s="462"/>
      <c r="BQ28" s="462"/>
      <c r="BR28" s="462"/>
      <c r="BS28" s="462"/>
      <c r="BT28" s="462"/>
      <c r="BU28" s="463"/>
      <c r="BV28" s="461">
        <v>5329715</v>
      </c>
      <c r="BW28" s="462"/>
      <c r="BX28" s="462"/>
      <c r="BY28" s="462"/>
      <c r="BZ28" s="462"/>
      <c r="CA28" s="462"/>
      <c r="CB28" s="462"/>
      <c r="CC28" s="463"/>
      <c r="CD28" s="172"/>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16</v>
      </c>
      <c r="M29" s="386"/>
      <c r="N29" s="386"/>
      <c r="O29" s="386"/>
      <c r="P29" s="387"/>
      <c r="Q29" s="385">
        <v>4050</v>
      </c>
      <c r="R29" s="386"/>
      <c r="S29" s="386"/>
      <c r="T29" s="386"/>
      <c r="U29" s="386"/>
      <c r="V29" s="387"/>
      <c r="W29" s="476"/>
      <c r="X29" s="477"/>
      <c r="Y29" s="478"/>
      <c r="Z29" s="388" t="s">
        <v>177</v>
      </c>
      <c r="AA29" s="389"/>
      <c r="AB29" s="389"/>
      <c r="AC29" s="389"/>
      <c r="AD29" s="389"/>
      <c r="AE29" s="389"/>
      <c r="AF29" s="389"/>
      <c r="AG29" s="390"/>
      <c r="AH29" s="385">
        <v>447</v>
      </c>
      <c r="AI29" s="386"/>
      <c r="AJ29" s="386"/>
      <c r="AK29" s="386"/>
      <c r="AL29" s="387"/>
      <c r="AM29" s="385">
        <v>1324461</v>
      </c>
      <c r="AN29" s="386"/>
      <c r="AO29" s="386"/>
      <c r="AP29" s="386"/>
      <c r="AQ29" s="386"/>
      <c r="AR29" s="387"/>
      <c r="AS29" s="385">
        <v>2963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773987</v>
      </c>
      <c r="BO29" s="433"/>
      <c r="BP29" s="433"/>
      <c r="BQ29" s="433"/>
      <c r="BR29" s="433"/>
      <c r="BS29" s="433"/>
      <c r="BT29" s="433"/>
      <c r="BU29" s="434"/>
      <c r="BV29" s="432">
        <v>735593</v>
      </c>
      <c r="BW29" s="433"/>
      <c r="BX29" s="433"/>
      <c r="BY29" s="433"/>
      <c r="BZ29" s="433"/>
      <c r="CA29" s="433"/>
      <c r="CB29" s="433"/>
      <c r="CC29" s="434"/>
      <c r="CD29" s="166"/>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96.6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11146403</v>
      </c>
      <c r="BO30" s="467"/>
      <c r="BP30" s="467"/>
      <c r="BQ30" s="467"/>
      <c r="BR30" s="467"/>
      <c r="BS30" s="467"/>
      <c r="BT30" s="467"/>
      <c r="BU30" s="468"/>
      <c r="BV30" s="466">
        <v>11378813</v>
      </c>
      <c r="BW30" s="467"/>
      <c r="BX30" s="467"/>
      <c r="BY30" s="467"/>
      <c r="BZ30" s="467"/>
      <c r="CA30" s="467"/>
      <c r="CB30" s="467"/>
      <c r="CC30" s="468"/>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9"/>
    </row>
    <row r="33" spans="1:113" ht="13.5" customHeight="1" x14ac:dyDescent="0.2">
      <c r="A33" s="163"/>
      <c r="B33" s="190"/>
      <c r="C33" s="384" t="s">
        <v>186</v>
      </c>
      <c r="D33" s="384"/>
      <c r="E33" s="383" t="s">
        <v>187</v>
      </c>
      <c r="F33" s="383"/>
      <c r="G33" s="383"/>
      <c r="H33" s="383"/>
      <c r="I33" s="383"/>
      <c r="J33" s="383"/>
      <c r="K33" s="383"/>
      <c r="L33" s="383"/>
      <c r="M33" s="383"/>
      <c r="N33" s="383"/>
      <c r="O33" s="383"/>
      <c r="P33" s="383"/>
      <c r="Q33" s="383"/>
      <c r="R33" s="383"/>
      <c r="S33" s="383"/>
      <c r="T33" s="167"/>
      <c r="U33" s="384" t="s">
        <v>186</v>
      </c>
      <c r="V33" s="384"/>
      <c r="W33" s="383" t="s">
        <v>187</v>
      </c>
      <c r="X33" s="383"/>
      <c r="Y33" s="383"/>
      <c r="Z33" s="383"/>
      <c r="AA33" s="383"/>
      <c r="AB33" s="383"/>
      <c r="AC33" s="383"/>
      <c r="AD33" s="383"/>
      <c r="AE33" s="383"/>
      <c r="AF33" s="383"/>
      <c r="AG33" s="383"/>
      <c r="AH33" s="383"/>
      <c r="AI33" s="383"/>
      <c r="AJ33" s="383"/>
      <c r="AK33" s="383"/>
      <c r="AL33" s="167"/>
      <c r="AM33" s="384" t="s">
        <v>186</v>
      </c>
      <c r="AN33" s="384"/>
      <c r="AO33" s="383" t="s">
        <v>187</v>
      </c>
      <c r="AP33" s="383"/>
      <c r="AQ33" s="383"/>
      <c r="AR33" s="383"/>
      <c r="AS33" s="383"/>
      <c r="AT33" s="383"/>
      <c r="AU33" s="383"/>
      <c r="AV33" s="383"/>
      <c r="AW33" s="383"/>
      <c r="AX33" s="383"/>
      <c r="AY33" s="383"/>
      <c r="AZ33" s="383"/>
      <c r="BA33" s="383"/>
      <c r="BB33" s="383"/>
      <c r="BC33" s="383"/>
      <c r="BD33" s="173"/>
      <c r="BE33" s="383" t="s">
        <v>188</v>
      </c>
      <c r="BF33" s="383"/>
      <c r="BG33" s="383" t="s">
        <v>189</v>
      </c>
      <c r="BH33" s="383"/>
      <c r="BI33" s="383"/>
      <c r="BJ33" s="383"/>
      <c r="BK33" s="383"/>
      <c r="BL33" s="383"/>
      <c r="BM33" s="383"/>
      <c r="BN33" s="383"/>
      <c r="BO33" s="383"/>
      <c r="BP33" s="383"/>
      <c r="BQ33" s="383"/>
      <c r="BR33" s="383"/>
      <c r="BS33" s="383"/>
      <c r="BT33" s="383"/>
      <c r="BU33" s="383"/>
      <c r="BV33" s="173"/>
      <c r="BW33" s="384" t="s">
        <v>188</v>
      </c>
      <c r="BX33" s="384"/>
      <c r="BY33" s="383" t="s">
        <v>190</v>
      </c>
      <c r="BZ33" s="383"/>
      <c r="CA33" s="383"/>
      <c r="CB33" s="383"/>
      <c r="CC33" s="383"/>
      <c r="CD33" s="383"/>
      <c r="CE33" s="383"/>
      <c r="CF33" s="383"/>
      <c r="CG33" s="383"/>
      <c r="CH33" s="383"/>
      <c r="CI33" s="383"/>
      <c r="CJ33" s="383"/>
      <c r="CK33" s="383"/>
      <c r="CL33" s="383"/>
      <c r="CM33" s="383"/>
      <c r="CN33" s="167"/>
      <c r="CO33" s="384" t="s">
        <v>186</v>
      </c>
      <c r="CP33" s="384"/>
      <c r="CQ33" s="383" t="s">
        <v>191</v>
      </c>
      <c r="CR33" s="383"/>
      <c r="CS33" s="383"/>
      <c r="CT33" s="383"/>
      <c r="CU33" s="383"/>
      <c r="CV33" s="383"/>
      <c r="CW33" s="383"/>
      <c r="CX33" s="383"/>
      <c r="CY33" s="383"/>
      <c r="CZ33" s="383"/>
      <c r="DA33" s="383"/>
      <c r="DB33" s="383"/>
      <c r="DC33" s="383"/>
      <c r="DD33" s="383"/>
      <c r="DE33" s="383"/>
      <c r="DF33" s="167"/>
      <c r="DG33" s="382" t="s">
        <v>192</v>
      </c>
      <c r="DH33" s="382"/>
      <c r="DI33" s="168"/>
    </row>
    <row r="34" spans="1:113" ht="32.25" customHeight="1" x14ac:dyDescent="0.2">
      <c r="A34" s="163"/>
      <c r="B34" s="190"/>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国民健康保険特別会計（事業勘定）</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8</v>
      </c>
      <c r="BX34" s="380"/>
      <c r="BY34" s="381" t="str">
        <f>IF('各会計、関係団体の財政状況及び健全化判断比率'!B68="","",'各会計、関係団体の財政状況及び健全化判断比率'!B68)</f>
        <v>海部地区水防事務組合</v>
      </c>
      <c r="BZ34" s="381"/>
      <c r="CA34" s="381"/>
      <c r="CB34" s="381"/>
      <c r="CC34" s="381"/>
      <c r="CD34" s="381"/>
      <c r="CE34" s="381"/>
      <c r="CF34" s="381"/>
      <c r="CG34" s="381"/>
      <c r="CH34" s="381"/>
      <c r="CI34" s="381"/>
      <c r="CJ34" s="381"/>
      <c r="CK34" s="381"/>
      <c r="CL34" s="381"/>
      <c r="CM34" s="381"/>
      <c r="CN34" s="163"/>
      <c r="CO34" s="380" t="str">
        <f>IF(CQ34="","",MAX(C34:D43,U34:V43,AM34:AN43,BE34:BF43,BW34:BX43)+1)</f>
        <v/>
      </c>
      <c r="CP34" s="380"/>
      <c r="CQ34" s="381" t="str">
        <f>IF('各会計、関係団体の財政状況及び健全化判断比率'!BS7="","",'各会計、関係団体の財政状況及び健全化判断比率'!BS7)</f>
        <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68"/>
    </row>
    <row r="35" spans="1:113" ht="32.25" customHeight="1" x14ac:dyDescent="0.2">
      <c r="A35" s="163"/>
      <c r="B35" s="190"/>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国民健康保険特別会計（直営診療施設勘定）</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9</v>
      </c>
      <c r="BX35" s="380"/>
      <c r="BY35" s="381" t="str">
        <f>IF('各会計、関係団体の財政状況及び健全化判断比率'!B69="","",'各会計、関係団体の財政状況及び健全化判断比率'!B69)</f>
        <v>海部地区急病診療所組合</v>
      </c>
      <c r="BZ35" s="381"/>
      <c r="CA35" s="381"/>
      <c r="CB35" s="381"/>
      <c r="CC35" s="381"/>
      <c r="CD35" s="381"/>
      <c r="CE35" s="381"/>
      <c r="CF35" s="381"/>
      <c r="CG35" s="381"/>
      <c r="CH35" s="381"/>
      <c r="CI35" s="381"/>
      <c r="CJ35" s="381"/>
      <c r="CK35" s="381"/>
      <c r="CL35" s="381"/>
      <c r="CM35" s="381"/>
      <c r="CN35" s="163"/>
      <c r="CO35" s="380" t="str">
        <f t="shared" ref="CO35:CO43" si="3">IF(CQ35="","",CO34+1)</f>
        <v/>
      </c>
      <c r="CP35" s="380"/>
      <c r="CQ35" s="381" t="str">
        <f>IF('各会計、関係団体の財政状況及び健全化判断比率'!BS8="","",'各会計、関係団体の財政状況及び健全化判断比率'!BS8)</f>
        <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68"/>
    </row>
    <row r="36" spans="1:113" ht="32.25" customHeight="1" x14ac:dyDescent="0.2">
      <c r="A36" s="163"/>
      <c r="B36" s="190"/>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介護保険特別会計（保険事業勘定）</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10</v>
      </c>
      <c r="BX36" s="380"/>
      <c r="BY36" s="381" t="str">
        <f>IF('各会計、関係団体の財政状況及び健全化判断比率'!B70="","",'各会計、関係団体の財政状況及び健全化判断比率'!B70)</f>
        <v>海部地区環境事務組合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68"/>
    </row>
    <row r="37" spans="1:113" ht="32.25" customHeight="1" x14ac:dyDescent="0.2">
      <c r="A37" s="163"/>
      <c r="B37" s="190"/>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11</v>
      </c>
      <c r="BX37" s="380"/>
      <c r="BY37" s="381" t="str">
        <f>IF('各会計、関係団体の財政状況及び健全化判断比率'!B71="","",'各会計、関係団体の財政状況及び健全化判断比率'!B71)</f>
        <v>海部南部水道企業団</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68"/>
    </row>
    <row r="38" spans="1:113" ht="32.25" customHeight="1" x14ac:dyDescent="0.2">
      <c r="A38" s="163"/>
      <c r="B38" s="190"/>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12</v>
      </c>
      <c r="BX38" s="380"/>
      <c r="BY38" s="381" t="str">
        <f>IF('各会計、関係団体の財政状況及び健全化判断比率'!B72="","",'各会計、関係団体の財政状況及び健全化判断比率'!B72)</f>
        <v>愛知県市町村職員退職手当組合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68"/>
    </row>
    <row r="39" spans="1:113" ht="32.25" customHeight="1" x14ac:dyDescent="0.2">
      <c r="A39" s="163"/>
      <c r="B39" s="190"/>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13</v>
      </c>
      <c r="BX39" s="380"/>
      <c r="BY39" s="381" t="str">
        <f>IF('各会計、関係団体の財政状況及び健全化判断比率'!B73="","",'各会計、関係団体の財政状況及び健全化判断比率'!B73)</f>
        <v>愛知県後期高齢者医療広域連合（一般会計）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68"/>
    </row>
    <row r="40" spans="1:113" ht="32.25" customHeight="1" x14ac:dyDescent="0.2">
      <c r="A40" s="163"/>
      <c r="B40" s="190"/>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14</v>
      </c>
      <c r="BX40" s="380"/>
      <c r="BY40" s="381" t="str">
        <f>IF('各会計、関係団体の財政状況及び健全化判断比率'!B74="","",'各会計、関係団体の財政状況及び健全化判断比率'!B74)</f>
        <v>愛知県後期高齢者医療広域連合（後期高齢者医療特別会計）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68"/>
    </row>
    <row r="41" spans="1:113" ht="32.25" customHeight="1" x14ac:dyDescent="0.2">
      <c r="A41" s="163"/>
      <c r="B41" s="190"/>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t="str">
        <f t="shared" si="2"/>
        <v/>
      </c>
      <c r="BX41" s="380"/>
      <c r="BY41" s="381" t="str">
        <f>IF('各会計、関係団体の財政状況及び健全化判断比率'!B75="","",'各会計、関係団体の財政状況及び健全化判断比率'!B75)</f>
        <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68"/>
    </row>
    <row r="42" spans="1:113" ht="32.25" customHeight="1" x14ac:dyDescent="0.2">
      <c r="B42" s="190"/>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t="str">
        <f t="shared" si="2"/>
        <v/>
      </c>
      <c r="BX42" s="380"/>
      <c r="BY42" s="381" t="str">
        <f>IF('各会計、関係団体の財政状況及び健全化判断比率'!B76="","",'各会計、関係団体の財政状況及び健全化判断比率'!B76)</f>
        <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68"/>
    </row>
    <row r="43" spans="1:113" ht="32.25" customHeight="1" x14ac:dyDescent="0.2">
      <c r="B43" s="190"/>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uG1c18sNud7YSpR6jHNGwsixhYTiL+B5qKpfr3YsaFjsNb1ar3NQCWP+6A7gk9yL7Xu1Re7G8/AvUKye8inCjA==" saltValue="0CyHNeCMV5DErAbo1fyad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7753697</v>
      </c>
      <c r="S5" s="690"/>
      <c r="T5" s="690"/>
      <c r="U5" s="690"/>
      <c r="V5" s="690"/>
      <c r="W5" s="690"/>
      <c r="X5" s="690"/>
      <c r="Y5" s="715"/>
      <c r="Z5" s="728">
        <v>25.8</v>
      </c>
      <c r="AA5" s="728"/>
      <c r="AB5" s="728"/>
      <c r="AC5" s="728"/>
      <c r="AD5" s="729">
        <v>7753697</v>
      </c>
      <c r="AE5" s="729"/>
      <c r="AF5" s="729"/>
      <c r="AG5" s="729"/>
      <c r="AH5" s="729"/>
      <c r="AI5" s="729"/>
      <c r="AJ5" s="729"/>
      <c r="AK5" s="729"/>
      <c r="AL5" s="716">
        <v>47.9</v>
      </c>
      <c r="AM5" s="698"/>
      <c r="AN5" s="698"/>
      <c r="AO5" s="717"/>
      <c r="AP5" s="692" t="s">
        <v>216</v>
      </c>
      <c r="AQ5" s="693"/>
      <c r="AR5" s="693"/>
      <c r="AS5" s="693"/>
      <c r="AT5" s="693"/>
      <c r="AU5" s="693"/>
      <c r="AV5" s="693"/>
      <c r="AW5" s="693"/>
      <c r="AX5" s="693"/>
      <c r="AY5" s="693"/>
      <c r="AZ5" s="693"/>
      <c r="BA5" s="693"/>
      <c r="BB5" s="693"/>
      <c r="BC5" s="693"/>
      <c r="BD5" s="693"/>
      <c r="BE5" s="693"/>
      <c r="BF5" s="694"/>
      <c r="BG5" s="634">
        <v>7753697</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291444</v>
      </c>
      <c r="S6" s="635"/>
      <c r="T6" s="635"/>
      <c r="U6" s="635"/>
      <c r="V6" s="635"/>
      <c r="W6" s="635"/>
      <c r="X6" s="635"/>
      <c r="Y6" s="636"/>
      <c r="Z6" s="672">
        <v>1</v>
      </c>
      <c r="AA6" s="672"/>
      <c r="AB6" s="672"/>
      <c r="AC6" s="672"/>
      <c r="AD6" s="673">
        <v>291444</v>
      </c>
      <c r="AE6" s="673"/>
      <c r="AF6" s="673"/>
      <c r="AG6" s="673"/>
      <c r="AH6" s="673"/>
      <c r="AI6" s="673"/>
      <c r="AJ6" s="673"/>
      <c r="AK6" s="673"/>
      <c r="AL6" s="637">
        <v>1.8</v>
      </c>
      <c r="AM6" s="638"/>
      <c r="AN6" s="638"/>
      <c r="AO6" s="674"/>
      <c r="AP6" s="631" t="s">
        <v>221</v>
      </c>
      <c r="AQ6" s="632"/>
      <c r="AR6" s="632"/>
      <c r="AS6" s="632"/>
      <c r="AT6" s="632"/>
      <c r="AU6" s="632"/>
      <c r="AV6" s="632"/>
      <c r="AW6" s="632"/>
      <c r="AX6" s="632"/>
      <c r="AY6" s="632"/>
      <c r="AZ6" s="632"/>
      <c r="BA6" s="632"/>
      <c r="BB6" s="632"/>
      <c r="BC6" s="632"/>
      <c r="BD6" s="632"/>
      <c r="BE6" s="632"/>
      <c r="BF6" s="633"/>
      <c r="BG6" s="634">
        <v>7753697</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204284</v>
      </c>
      <c r="CS6" s="635"/>
      <c r="CT6" s="635"/>
      <c r="CU6" s="635"/>
      <c r="CV6" s="635"/>
      <c r="CW6" s="635"/>
      <c r="CX6" s="635"/>
      <c r="CY6" s="636"/>
      <c r="CZ6" s="716">
        <v>0.7</v>
      </c>
      <c r="DA6" s="698"/>
      <c r="DB6" s="698"/>
      <c r="DC6" s="718"/>
      <c r="DD6" s="640" t="s">
        <v>122</v>
      </c>
      <c r="DE6" s="635"/>
      <c r="DF6" s="635"/>
      <c r="DG6" s="635"/>
      <c r="DH6" s="635"/>
      <c r="DI6" s="635"/>
      <c r="DJ6" s="635"/>
      <c r="DK6" s="635"/>
      <c r="DL6" s="635"/>
      <c r="DM6" s="635"/>
      <c r="DN6" s="635"/>
      <c r="DO6" s="635"/>
      <c r="DP6" s="636"/>
      <c r="DQ6" s="640">
        <v>204284</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4758</v>
      </c>
      <c r="S7" s="635"/>
      <c r="T7" s="635"/>
      <c r="U7" s="635"/>
      <c r="V7" s="635"/>
      <c r="W7" s="635"/>
      <c r="X7" s="635"/>
      <c r="Y7" s="636"/>
      <c r="Z7" s="672">
        <v>0</v>
      </c>
      <c r="AA7" s="672"/>
      <c r="AB7" s="672"/>
      <c r="AC7" s="672"/>
      <c r="AD7" s="673">
        <v>4758</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3361904</v>
      </c>
      <c r="BH7" s="635"/>
      <c r="BI7" s="635"/>
      <c r="BJ7" s="635"/>
      <c r="BK7" s="635"/>
      <c r="BL7" s="635"/>
      <c r="BM7" s="635"/>
      <c r="BN7" s="636"/>
      <c r="BO7" s="672">
        <v>43.4</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3846313</v>
      </c>
      <c r="CS7" s="635"/>
      <c r="CT7" s="635"/>
      <c r="CU7" s="635"/>
      <c r="CV7" s="635"/>
      <c r="CW7" s="635"/>
      <c r="CX7" s="635"/>
      <c r="CY7" s="636"/>
      <c r="CZ7" s="672">
        <v>13.3</v>
      </c>
      <c r="DA7" s="672"/>
      <c r="DB7" s="672"/>
      <c r="DC7" s="672"/>
      <c r="DD7" s="640">
        <v>48959</v>
      </c>
      <c r="DE7" s="635"/>
      <c r="DF7" s="635"/>
      <c r="DG7" s="635"/>
      <c r="DH7" s="635"/>
      <c r="DI7" s="635"/>
      <c r="DJ7" s="635"/>
      <c r="DK7" s="635"/>
      <c r="DL7" s="635"/>
      <c r="DM7" s="635"/>
      <c r="DN7" s="635"/>
      <c r="DO7" s="635"/>
      <c r="DP7" s="636"/>
      <c r="DQ7" s="640">
        <v>3324141</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97480</v>
      </c>
      <c r="S8" s="635"/>
      <c r="T8" s="635"/>
      <c r="U8" s="635"/>
      <c r="V8" s="635"/>
      <c r="W8" s="635"/>
      <c r="X8" s="635"/>
      <c r="Y8" s="636"/>
      <c r="Z8" s="672">
        <v>0.3</v>
      </c>
      <c r="AA8" s="672"/>
      <c r="AB8" s="672"/>
      <c r="AC8" s="672"/>
      <c r="AD8" s="673">
        <v>97480</v>
      </c>
      <c r="AE8" s="673"/>
      <c r="AF8" s="673"/>
      <c r="AG8" s="673"/>
      <c r="AH8" s="673"/>
      <c r="AI8" s="673"/>
      <c r="AJ8" s="673"/>
      <c r="AK8" s="673"/>
      <c r="AL8" s="637">
        <v>0.6</v>
      </c>
      <c r="AM8" s="638"/>
      <c r="AN8" s="638"/>
      <c r="AO8" s="674"/>
      <c r="AP8" s="631" t="s">
        <v>227</v>
      </c>
      <c r="AQ8" s="632"/>
      <c r="AR8" s="632"/>
      <c r="AS8" s="632"/>
      <c r="AT8" s="632"/>
      <c r="AU8" s="632"/>
      <c r="AV8" s="632"/>
      <c r="AW8" s="632"/>
      <c r="AX8" s="632"/>
      <c r="AY8" s="632"/>
      <c r="AZ8" s="632"/>
      <c r="BA8" s="632"/>
      <c r="BB8" s="632"/>
      <c r="BC8" s="632"/>
      <c r="BD8" s="632"/>
      <c r="BE8" s="632"/>
      <c r="BF8" s="633"/>
      <c r="BG8" s="634">
        <v>90278</v>
      </c>
      <c r="BH8" s="635"/>
      <c r="BI8" s="635"/>
      <c r="BJ8" s="635"/>
      <c r="BK8" s="635"/>
      <c r="BL8" s="635"/>
      <c r="BM8" s="635"/>
      <c r="BN8" s="636"/>
      <c r="BO8" s="672">
        <v>1.2</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12862852</v>
      </c>
      <c r="CS8" s="635"/>
      <c r="CT8" s="635"/>
      <c r="CU8" s="635"/>
      <c r="CV8" s="635"/>
      <c r="CW8" s="635"/>
      <c r="CX8" s="635"/>
      <c r="CY8" s="636"/>
      <c r="CZ8" s="672">
        <v>44.6</v>
      </c>
      <c r="DA8" s="672"/>
      <c r="DB8" s="672"/>
      <c r="DC8" s="672"/>
      <c r="DD8" s="640">
        <v>479039</v>
      </c>
      <c r="DE8" s="635"/>
      <c r="DF8" s="635"/>
      <c r="DG8" s="635"/>
      <c r="DH8" s="635"/>
      <c r="DI8" s="635"/>
      <c r="DJ8" s="635"/>
      <c r="DK8" s="635"/>
      <c r="DL8" s="635"/>
      <c r="DM8" s="635"/>
      <c r="DN8" s="635"/>
      <c r="DO8" s="635"/>
      <c r="DP8" s="636"/>
      <c r="DQ8" s="640">
        <v>7256584</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129306</v>
      </c>
      <c r="S9" s="635"/>
      <c r="T9" s="635"/>
      <c r="U9" s="635"/>
      <c r="V9" s="635"/>
      <c r="W9" s="635"/>
      <c r="X9" s="635"/>
      <c r="Y9" s="636"/>
      <c r="Z9" s="672">
        <v>0.4</v>
      </c>
      <c r="AA9" s="672"/>
      <c r="AB9" s="672"/>
      <c r="AC9" s="672"/>
      <c r="AD9" s="673">
        <v>129306</v>
      </c>
      <c r="AE9" s="673"/>
      <c r="AF9" s="673"/>
      <c r="AG9" s="673"/>
      <c r="AH9" s="673"/>
      <c r="AI9" s="673"/>
      <c r="AJ9" s="673"/>
      <c r="AK9" s="673"/>
      <c r="AL9" s="637">
        <v>0.8</v>
      </c>
      <c r="AM9" s="638"/>
      <c r="AN9" s="638"/>
      <c r="AO9" s="674"/>
      <c r="AP9" s="631" t="s">
        <v>230</v>
      </c>
      <c r="AQ9" s="632"/>
      <c r="AR9" s="632"/>
      <c r="AS9" s="632"/>
      <c r="AT9" s="632"/>
      <c r="AU9" s="632"/>
      <c r="AV9" s="632"/>
      <c r="AW9" s="632"/>
      <c r="AX9" s="632"/>
      <c r="AY9" s="632"/>
      <c r="AZ9" s="632"/>
      <c r="BA9" s="632"/>
      <c r="BB9" s="632"/>
      <c r="BC9" s="632"/>
      <c r="BD9" s="632"/>
      <c r="BE9" s="632"/>
      <c r="BF9" s="633"/>
      <c r="BG9" s="634">
        <v>2968700</v>
      </c>
      <c r="BH9" s="635"/>
      <c r="BI9" s="635"/>
      <c r="BJ9" s="635"/>
      <c r="BK9" s="635"/>
      <c r="BL9" s="635"/>
      <c r="BM9" s="635"/>
      <c r="BN9" s="636"/>
      <c r="BO9" s="672">
        <v>38.299999999999997</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1912685</v>
      </c>
      <c r="CS9" s="635"/>
      <c r="CT9" s="635"/>
      <c r="CU9" s="635"/>
      <c r="CV9" s="635"/>
      <c r="CW9" s="635"/>
      <c r="CX9" s="635"/>
      <c r="CY9" s="636"/>
      <c r="CZ9" s="672">
        <v>6.6</v>
      </c>
      <c r="DA9" s="672"/>
      <c r="DB9" s="672"/>
      <c r="DC9" s="672"/>
      <c r="DD9" s="640">
        <v>110407</v>
      </c>
      <c r="DE9" s="635"/>
      <c r="DF9" s="635"/>
      <c r="DG9" s="635"/>
      <c r="DH9" s="635"/>
      <c r="DI9" s="635"/>
      <c r="DJ9" s="635"/>
      <c r="DK9" s="635"/>
      <c r="DL9" s="635"/>
      <c r="DM9" s="635"/>
      <c r="DN9" s="635"/>
      <c r="DO9" s="635"/>
      <c r="DP9" s="636"/>
      <c r="DQ9" s="640">
        <v>1637532</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122093</v>
      </c>
      <c r="BH10" s="635"/>
      <c r="BI10" s="635"/>
      <c r="BJ10" s="635"/>
      <c r="BK10" s="635"/>
      <c r="BL10" s="635"/>
      <c r="BM10" s="635"/>
      <c r="BN10" s="636"/>
      <c r="BO10" s="672">
        <v>1.6</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4035</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35</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1473270</v>
      </c>
      <c r="S11" s="635"/>
      <c r="T11" s="635"/>
      <c r="U11" s="635"/>
      <c r="V11" s="635"/>
      <c r="W11" s="635"/>
      <c r="X11" s="635"/>
      <c r="Y11" s="636"/>
      <c r="Z11" s="637">
        <v>4.9000000000000004</v>
      </c>
      <c r="AA11" s="638"/>
      <c r="AB11" s="638"/>
      <c r="AC11" s="639"/>
      <c r="AD11" s="640">
        <v>1473270</v>
      </c>
      <c r="AE11" s="635"/>
      <c r="AF11" s="635"/>
      <c r="AG11" s="635"/>
      <c r="AH11" s="635"/>
      <c r="AI11" s="635"/>
      <c r="AJ11" s="635"/>
      <c r="AK11" s="636"/>
      <c r="AL11" s="637">
        <v>9.1</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180833</v>
      </c>
      <c r="BH11" s="635"/>
      <c r="BI11" s="635"/>
      <c r="BJ11" s="635"/>
      <c r="BK11" s="635"/>
      <c r="BL11" s="635"/>
      <c r="BM11" s="635"/>
      <c r="BN11" s="636"/>
      <c r="BO11" s="672">
        <v>2.2999999999999998</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1936295</v>
      </c>
      <c r="CS11" s="635"/>
      <c r="CT11" s="635"/>
      <c r="CU11" s="635"/>
      <c r="CV11" s="635"/>
      <c r="CW11" s="635"/>
      <c r="CX11" s="635"/>
      <c r="CY11" s="636"/>
      <c r="CZ11" s="672">
        <v>6.7</v>
      </c>
      <c r="DA11" s="672"/>
      <c r="DB11" s="672"/>
      <c r="DC11" s="672"/>
      <c r="DD11" s="640">
        <v>1443242</v>
      </c>
      <c r="DE11" s="635"/>
      <c r="DF11" s="635"/>
      <c r="DG11" s="635"/>
      <c r="DH11" s="635"/>
      <c r="DI11" s="635"/>
      <c r="DJ11" s="635"/>
      <c r="DK11" s="635"/>
      <c r="DL11" s="635"/>
      <c r="DM11" s="635"/>
      <c r="DN11" s="635"/>
      <c r="DO11" s="635"/>
      <c r="DP11" s="636"/>
      <c r="DQ11" s="640">
        <v>625449</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3868390</v>
      </c>
      <c r="BH12" s="635"/>
      <c r="BI12" s="635"/>
      <c r="BJ12" s="635"/>
      <c r="BK12" s="635"/>
      <c r="BL12" s="635"/>
      <c r="BM12" s="635"/>
      <c r="BN12" s="636"/>
      <c r="BO12" s="672">
        <v>49.9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108521</v>
      </c>
      <c r="CS12" s="635"/>
      <c r="CT12" s="635"/>
      <c r="CU12" s="635"/>
      <c r="CV12" s="635"/>
      <c r="CW12" s="635"/>
      <c r="CX12" s="635"/>
      <c r="CY12" s="636"/>
      <c r="CZ12" s="672">
        <v>0.4</v>
      </c>
      <c r="DA12" s="672"/>
      <c r="DB12" s="672"/>
      <c r="DC12" s="672"/>
      <c r="DD12" s="640" t="s">
        <v>122</v>
      </c>
      <c r="DE12" s="635"/>
      <c r="DF12" s="635"/>
      <c r="DG12" s="635"/>
      <c r="DH12" s="635"/>
      <c r="DI12" s="635"/>
      <c r="DJ12" s="635"/>
      <c r="DK12" s="635"/>
      <c r="DL12" s="635"/>
      <c r="DM12" s="635"/>
      <c r="DN12" s="635"/>
      <c r="DO12" s="635"/>
      <c r="DP12" s="636"/>
      <c r="DQ12" s="640">
        <v>65403</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v>4313</v>
      </c>
      <c r="S13" s="635"/>
      <c r="T13" s="635"/>
      <c r="U13" s="635"/>
      <c r="V13" s="635"/>
      <c r="W13" s="635"/>
      <c r="X13" s="635"/>
      <c r="Y13" s="636"/>
      <c r="Z13" s="672">
        <v>0</v>
      </c>
      <c r="AA13" s="672"/>
      <c r="AB13" s="672"/>
      <c r="AC13" s="672"/>
      <c r="AD13" s="673">
        <v>4313</v>
      </c>
      <c r="AE13" s="673"/>
      <c r="AF13" s="673"/>
      <c r="AG13" s="673"/>
      <c r="AH13" s="673"/>
      <c r="AI13" s="673"/>
      <c r="AJ13" s="673"/>
      <c r="AK13" s="673"/>
      <c r="AL13" s="637">
        <v>0</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3854492</v>
      </c>
      <c r="BH13" s="635"/>
      <c r="BI13" s="635"/>
      <c r="BJ13" s="635"/>
      <c r="BK13" s="635"/>
      <c r="BL13" s="635"/>
      <c r="BM13" s="635"/>
      <c r="BN13" s="636"/>
      <c r="BO13" s="672">
        <v>49.7</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2352225</v>
      </c>
      <c r="CS13" s="635"/>
      <c r="CT13" s="635"/>
      <c r="CU13" s="635"/>
      <c r="CV13" s="635"/>
      <c r="CW13" s="635"/>
      <c r="CX13" s="635"/>
      <c r="CY13" s="636"/>
      <c r="CZ13" s="672">
        <v>8.1999999999999993</v>
      </c>
      <c r="DA13" s="672"/>
      <c r="DB13" s="672"/>
      <c r="DC13" s="672"/>
      <c r="DD13" s="640">
        <v>1202042</v>
      </c>
      <c r="DE13" s="635"/>
      <c r="DF13" s="635"/>
      <c r="DG13" s="635"/>
      <c r="DH13" s="635"/>
      <c r="DI13" s="635"/>
      <c r="DJ13" s="635"/>
      <c r="DK13" s="635"/>
      <c r="DL13" s="635"/>
      <c r="DM13" s="635"/>
      <c r="DN13" s="635"/>
      <c r="DO13" s="635"/>
      <c r="DP13" s="636"/>
      <c r="DQ13" s="640">
        <v>1432154</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193733</v>
      </c>
      <c r="BH14" s="635"/>
      <c r="BI14" s="635"/>
      <c r="BJ14" s="635"/>
      <c r="BK14" s="635"/>
      <c r="BL14" s="635"/>
      <c r="BM14" s="635"/>
      <c r="BN14" s="636"/>
      <c r="BO14" s="672">
        <v>2.5</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1067067</v>
      </c>
      <c r="CS14" s="635"/>
      <c r="CT14" s="635"/>
      <c r="CU14" s="635"/>
      <c r="CV14" s="635"/>
      <c r="CW14" s="635"/>
      <c r="CX14" s="635"/>
      <c r="CY14" s="636"/>
      <c r="CZ14" s="672">
        <v>3.7</v>
      </c>
      <c r="DA14" s="672"/>
      <c r="DB14" s="672"/>
      <c r="DC14" s="672"/>
      <c r="DD14" s="640">
        <v>168457</v>
      </c>
      <c r="DE14" s="635"/>
      <c r="DF14" s="635"/>
      <c r="DG14" s="635"/>
      <c r="DH14" s="635"/>
      <c r="DI14" s="635"/>
      <c r="DJ14" s="635"/>
      <c r="DK14" s="635"/>
      <c r="DL14" s="635"/>
      <c r="DM14" s="635"/>
      <c r="DN14" s="635"/>
      <c r="DO14" s="635"/>
      <c r="DP14" s="636"/>
      <c r="DQ14" s="640">
        <v>913055</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84082</v>
      </c>
      <c r="S15" s="635"/>
      <c r="T15" s="635"/>
      <c r="U15" s="635"/>
      <c r="V15" s="635"/>
      <c r="W15" s="635"/>
      <c r="X15" s="635"/>
      <c r="Y15" s="636"/>
      <c r="Z15" s="672">
        <v>0.3</v>
      </c>
      <c r="AA15" s="672"/>
      <c r="AB15" s="672"/>
      <c r="AC15" s="672"/>
      <c r="AD15" s="673">
        <v>84082</v>
      </c>
      <c r="AE15" s="673"/>
      <c r="AF15" s="673"/>
      <c r="AG15" s="673"/>
      <c r="AH15" s="673"/>
      <c r="AI15" s="673"/>
      <c r="AJ15" s="673"/>
      <c r="AK15" s="673"/>
      <c r="AL15" s="637">
        <v>0.5</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329670</v>
      </c>
      <c r="BH15" s="635"/>
      <c r="BI15" s="635"/>
      <c r="BJ15" s="635"/>
      <c r="BK15" s="635"/>
      <c r="BL15" s="635"/>
      <c r="BM15" s="635"/>
      <c r="BN15" s="636"/>
      <c r="BO15" s="672">
        <v>4.3</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2477153</v>
      </c>
      <c r="CS15" s="635"/>
      <c r="CT15" s="635"/>
      <c r="CU15" s="635"/>
      <c r="CV15" s="635"/>
      <c r="CW15" s="635"/>
      <c r="CX15" s="635"/>
      <c r="CY15" s="636"/>
      <c r="CZ15" s="672">
        <v>8.6</v>
      </c>
      <c r="DA15" s="672"/>
      <c r="DB15" s="672"/>
      <c r="DC15" s="672"/>
      <c r="DD15" s="640">
        <v>277578</v>
      </c>
      <c r="DE15" s="635"/>
      <c r="DF15" s="635"/>
      <c r="DG15" s="635"/>
      <c r="DH15" s="635"/>
      <c r="DI15" s="635"/>
      <c r="DJ15" s="635"/>
      <c r="DK15" s="635"/>
      <c r="DL15" s="635"/>
      <c r="DM15" s="635"/>
      <c r="DN15" s="635"/>
      <c r="DO15" s="635"/>
      <c r="DP15" s="636"/>
      <c r="DQ15" s="640">
        <v>1927929</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179523</v>
      </c>
      <c r="S16" s="635"/>
      <c r="T16" s="635"/>
      <c r="U16" s="635"/>
      <c r="V16" s="635"/>
      <c r="W16" s="635"/>
      <c r="X16" s="635"/>
      <c r="Y16" s="636"/>
      <c r="Z16" s="672">
        <v>0.6</v>
      </c>
      <c r="AA16" s="672"/>
      <c r="AB16" s="672"/>
      <c r="AC16" s="672"/>
      <c r="AD16" s="673">
        <v>179523</v>
      </c>
      <c r="AE16" s="673"/>
      <c r="AF16" s="673"/>
      <c r="AG16" s="673"/>
      <c r="AH16" s="673"/>
      <c r="AI16" s="673"/>
      <c r="AJ16" s="673"/>
      <c r="AK16" s="673"/>
      <c r="AL16" s="637">
        <v>1.1000000000000001</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t="s">
        <v>122</v>
      </c>
      <c r="CS16" s="635"/>
      <c r="CT16" s="635"/>
      <c r="CU16" s="635"/>
      <c r="CV16" s="635"/>
      <c r="CW16" s="635"/>
      <c r="CX16" s="635"/>
      <c r="CY16" s="636"/>
      <c r="CZ16" s="672" t="s">
        <v>122</v>
      </c>
      <c r="DA16" s="672"/>
      <c r="DB16" s="672"/>
      <c r="DC16" s="672"/>
      <c r="DD16" s="640" t="s">
        <v>122</v>
      </c>
      <c r="DE16" s="635"/>
      <c r="DF16" s="635"/>
      <c r="DG16" s="635"/>
      <c r="DH16" s="635"/>
      <c r="DI16" s="635"/>
      <c r="DJ16" s="635"/>
      <c r="DK16" s="635"/>
      <c r="DL16" s="635"/>
      <c r="DM16" s="635"/>
      <c r="DN16" s="635"/>
      <c r="DO16" s="635"/>
      <c r="DP16" s="636"/>
      <c r="DQ16" s="640" t="s">
        <v>122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352082</v>
      </c>
      <c r="S17" s="635"/>
      <c r="T17" s="635"/>
      <c r="U17" s="635"/>
      <c r="V17" s="635"/>
      <c r="W17" s="635"/>
      <c r="X17" s="635"/>
      <c r="Y17" s="636"/>
      <c r="Z17" s="672">
        <v>1.2</v>
      </c>
      <c r="AA17" s="672"/>
      <c r="AB17" s="672"/>
      <c r="AC17" s="672"/>
      <c r="AD17" s="673">
        <v>352082</v>
      </c>
      <c r="AE17" s="673"/>
      <c r="AF17" s="673"/>
      <c r="AG17" s="673"/>
      <c r="AH17" s="673"/>
      <c r="AI17" s="673"/>
      <c r="AJ17" s="673"/>
      <c r="AK17" s="673"/>
      <c r="AL17" s="637">
        <v>2.2000000000000002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2077369</v>
      </c>
      <c r="CS17" s="635"/>
      <c r="CT17" s="635"/>
      <c r="CU17" s="635"/>
      <c r="CV17" s="635"/>
      <c r="CW17" s="635"/>
      <c r="CX17" s="635"/>
      <c r="CY17" s="636"/>
      <c r="CZ17" s="672">
        <v>7.2</v>
      </c>
      <c r="DA17" s="672"/>
      <c r="DB17" s="672"/>
      <c r="DC17" s="672"/>
      <c r="DD17" s="640" t="s">
        <v>122</v>
      </c>
      <c r="DE17" s="635"/>
      <c r="DF17" s="635"/>
      <c r="DG17" s="635"/>
      <c r="DH17" s="635"/>
      <c r="DI17" s="635"/>
      <c r="DJ17" s="635"/>
      <c r="DK17" s="635"/>
      <c r="DL17" s="635"/>
      <c r="DM17" s="635"/>
      <c r="DN17" s="635"/>
      <c r="DO17" s="635"/>
      <c r="DP17" s="636"/>
      <c r="DQ17" s="640">
        <v>2077369</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69495</v>
      </c>
      <c r="S18" s="635"/>
      <c r="T18" s="635"/>
      <c r="U18" s="635"/>
      <c r="V18" s="635"/>
      <c r="W18" s="635"/>
      <c r="X18" s="635"/>
      <c r="Y18" s="636"/>
      <c r="Z18" s="672">
        <v>0.2</v>
      </c>
      <c r="AA18" s="672"/>
      <c r="AB18" s="672"/>
      <c r="AC18" s="672"/>
      <c r="AD18" s="673">
        <v>69495</v>
      </c>
      <c r="AE18" s="673"/>
      <c r="AF18" s="673"/>
      <c r="AG18" s="673"/>
      <c r="AH18" s="673"/>
      <c r="AI18" s="673"/>
      <c r="AJ18" s="673"/>
      <c r="AK18" s="673"/>
      <c r="AL18" s="637">
        <v>0.4</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276105</v>
      </c>
      <c r="S19" s="635"/>
      <c r="T19" s="635"/>
      <c r="U19" s="635"/>
      <c r="V19" s="635"/>
      <c r="W19" s="635"/>
      <c r="X19" s="635"/>
      <c r="Y19" s="636"/>
      <c r="Z19" s="672">
        <v>0.9</v>
      </c>
      <c r="AA19" s="672"/>
      <c r="AB19" s="672"/>
      <c r="AC19" s="672"/>
      <c r="AD19" s="673">
        <v>276105</v>
      </c>
      <c r="AE19" s="673"/>
      <c r="AF19" s="673"/>
      <c r="AG19" s="673"/>
      <c r="AH19" s="673"/>
      <c r="AI19" s="673"/>
      <c r="AJ19" s="673"/>
      <c r="AK19" s="673"/>
      <c r="AL19" s="637">
        <v>1.7</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v>6482</v>
      </c>
      <c r="S20" s="635"/>
      <c r="T20" s="635"/>
      <c r="U20" s="635"/>
      <c r="V20" s="635"/>
      <c r="W20" s="635"/>
      <c r="X20" s="635"/>
      <c r="Y20" s="636"/>
      <c r="Z20" s="672">
        <v>0</v>
      </c>
      <c r="AA20" s="672"/>
      <c r="AB20" s="672"/>
      <c r="AC20" s="672"/>
      <c r="AD20" s="673">
        <v>6482</v>
      </c>
      <c r="AE20" s="673"/>
      <c r="AF20" s="673"/>
      <c r="AG20" s="673"/>
      <c r="AH20" s="673"/>
      <c r="AI20" s="673"/>
      <c r="AJ20" s="673"/>
      <c r="AK20" s="673"/>
      <c r="AL20" s="637">
        <v>0</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28848799</v>
      </c>
      <c r="CS20" s="635"/>
      <c r="CT20" s="635"/>
      <c r="CU20" s="635"/>
      <c r="CV20" s="635"/>
      <c r="CW20" s="635"/>
      <c r="CX20" s="635"/>
      <c r="CY20" s="636"/>
      <c r="CZ20" s="672">
        <v>100</v>
      </c>
      <c r="DA20" s="672"/>
      <c r="DB20" s="672"/>
      <c r="DC20" s="672"/>
      <c r="DD20" s="640">
        <v>3729724</v>
      </c>
      <c r="DE20" s="635"/>
      <c r="DF20" s="635"/>
      <c r="DG20" s="635"/>
      <c r="DH20" s="635"/>
      <c r="DI20" s="635"/>
      <c r="DJ20" s="635"/>
      <c r="DK20" s="635"/>
      <c r="DL20" s="635"/>
      <c r="DM20" s="635"/>
      <c r="DN20" s="635"/>
      <c r="DO20" s="635"/>
      <c r="DP20" s="636"/>
      <c r="DQ20" s="640">
        <v>19463935</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6089014</v>
      </c>
      <c r="S21" s="635"/>
      <c r="T21" s="635"/>
      <c r="U21" s="635"/>
      <c r="V21" s="635"/>
      <c r="W21" s="635"/>
      <c r="X21" s="635"/>
      <c r="Y21" s="636"/>
      <c r="Z21" s="672">
        <v>20.3</v>
      </c>
      <c r="AA21" s="672"/>
      <c r="AB21" s="672"/>
      <c r="AC21" s="672"/>
      <c r="AD21" s="673">
        <v>5754799</v>
      </c>
      <c r="AE21" s="673"/>
      <c r="AF21" s="673"/>
      <c r="AG21" s="673"/>
      <c r="AH21" s="673"/>
      <c r="AI21" s="673"/>
      <c r="AJ21" s="673"/>
      <c r="AK21" s="673"/>
      <c r="AL21" s="637">
        <v>35.6</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5754799</v>
      </c>
      <c r="S22" s="635"/>
      <c r="T22" s="635"/>
      <c r="U22" s="635"/>
      <c r="V22" s="635"/>
      <c r="W22" s="635"/>
      <c r="X22" s="635"/>
      <c r="Y22" s="636"/>
      <c r="Z22" s="672">
        <v>19.2</v>
      </c>
      <c r="AA22" s="672"/>
      <c r="AB22" s="672"/>
      <c r="AC22" s="672"/>
      <c r="AD22" s="673">
        <v>5754799</v>
      </c>
      <c r="AE22" s="673"/>
      <c r="AF22" s="673"/>
      <c r="AG22" s="673"/>
      <c r="AH22" s="673"/>
      <c r="AI22" s="673"/>
      <c r="AJ22" s="673"/>
      <c r="AK22" s="673"/>
      <c r="AL22" s="637">
        <v>35.6</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334215</v>
      </c>
      <c r="S23" s="635"/>
      <c r="T23" s="635"/>
      <c r="U23" s="635"/>
      <c r="V23" s="635"/>
      <c r="W23" s="635"/>
      <c r="X23" s="635"/>
      <c r="Y23" s="636"/>
      <c r="Z23" s="672">
        <v>1.1000000000000001</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122</v>
      </c>
      <c r="S24" s="635"/>
      <c r="T24" s="635"/>
      <c r="U24" s="635"/>
      <c r="V24" s="635"/>
      <c r="W24" s="635"/>
      <c r="X24" s="635"/>
      <c r="Y24" s="636"/>
      <c r="Z24" s="672" t="s">
        <v>122</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13406135</v>
      </c>
      <c r="CS24" s="690"/>
      <c r="CT24" s="690"/>
      <c r="CU24" s="690"/>
      <c r="CV24" s="690"/>
      <c r="CW24" s="690"/>
      <c r="CX24" s="690"/>
      <c r="CY24" s="715"/>
      <c r="CZ24" s="716">
        <v>46.5</v>
      </c>
      <c r="DA24" s="698"/>
      <c r="DB24" s="698"/>
      <c r="DC24" s="718"/>
      <c r="DD24" s="714">
        <v>8838997</v>
      </c>
      <c r="DE24" s="690"/>
      <c r="DF24" s="690"/>
      <c r="DG24" s="690"/>
      <c r="DH24" s="690"/>
      <c r="DI24" s="690"/>
      <c r="DJ24" s="690"/>
      <c r="DK24" s="715"/>
      <c r="DL24" s="714">
        <v>8457557</v>
      </c>
      <c r="DM24" s="690"/>
      <c r="DN24" s="690"/>
      <c r="DO24" s="690"/>
      <c r="DP24" s="690"/>
      <c r="DQ24" s="690"/>
      <c r="DR24" s="690"/>
      <c r="DS24" s="690"/>
      <c r="DT24" s="690"/>
      <c r="DU24" s="690"/>
      <c r="DV24" s="715"/>
      <c r="DW24" s="716">
        <v>52.1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16458969</v>
      </c>
      <c r="S25" s="635"/>
      <c r="T25" s="635"/>
      <c r="U25" s="635"/>
      <c r="V25" s="635"/>
      <c r="W25" s="635"/>
      <c r="X25" s="635"/>
      <c r="Y25" s="636"/>
      <c r="Z25" s="672">
        <v>54.8</v>
      </c>
      <c r="AA25" s="672"/>
      <c r="AB25" s="672"/>
      <c r="AC25" s="672"/>
      <c r="AD25" s="673">
        <v>16124754</v>
      </c>
      <c r="AE25" s="673"/>
      <c r="AF25" s="673"/>
      <c r="AG25" s="673"/>
      <c r="AH25" s="673"/>
      <c r="AI25" s="673"/>
      <c r="AJ25" s="673"/>
      <c r="AK25" s="673"/>
      <c r="AL25" s="637">
        <v>99.6</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4139167</v>
      </c>
      <c r="CS25" s="647"/>
      <c r="CT25" s="647"/>
      <c r="CU25" s="647"/>
      <c r="CV25" s="647"/>
      <c r="CW25" s="647"/>
      <c r="CX25" s="647"/>
      <c r="CY25" s="648"/>
      <c r="CZ25" s="637">
        <v>14.3</v>
      </c>
      <c r="DA25" s="649"/>
      <c r="DB25" s="649"/>
      <c r="DC25" s="650"/>
      <c r="DD25" s="640">
        <v>3897904</v>
      </c>
      <c r="DE25" s="647"/>
      <c r="DF25" s="647"/>
      <c r="DG25" s="647"/>
      <c r="DH25" s="647"/>
      <c r="DI25" s="647"/>
      <c r="DJ25" s="647"/>
      <c r="DK25" s="648"/>
      <c r="DL25" s="640">
        <v>3846710</v>
      </c>
      <c r="DM25" s="647"/>
      <c r="DN25" s="647"/>
      <c r="DO25" s="647"/>
      <c r="DP25" s="647"/>
      <c r="DQ25" s="647"/>
      <c r="DR25" s="647"/>
      <c r="DS25" s="647"/>
      <c r="DT25" s="647"/>
      <c r="DU25" s="647"/>
      <c r="DV25" s="648"/>
      <c r="DW25" s="637">
        <v>23.7</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6622</v>
      </c>
      <c r="S26" s="635"/>
      <c r="T26" s="635"/>
      <c r="U26" s="635"/>
      <c r="V26" s="635"/>
      <c r="W26" s="635"/>
      <c r="X26" s="635"/>
      <c r="Y26" s="636"/>
      <c r="Z26" s="672">
        <v>0</v>
      </c>
      <c r="AA26" s="672"/>
      <c r="AB26" s="672"/>
      <c r="AC26" s="672"/>
      <c r="AD26" s="673">
        <v>6622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2561871</v>
      </c>
      <c r="CS26" s="635"/>
      <c r="CT26" s="635"/>
      <c r="CU26" s="635"/>
      <c r="CV26" s="635"/>
      <c r="CW26" s="635"/>
      <c r="CX26" s="635"/>
      <c r="CY26" s="636"/>
      <c r="CZ26" s="637">
        <v>8.9</v>
      </c>
      <c r="DA26" s="649"/>
      <c r="DB26" s="649"/>
      <c r="DC26" s="650"/>
      <c r="DD26" s="640">
        <v>2367319</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176608</v>
      </c>
      <c r="S27" s="635"/>
      <c r="T27" s="635"/>
      <c r="U27" s="635"/>
      <c r="V27" s="635"/>
      <c r="W27" s="635"/>
      <c r="X27" s="635"/>
      <c r="Y27" s="636"/>
      <c r="Z27" s="672">
        <v>0.6</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7753697</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7189599</v>
      </c>
      <c r="CS27" s="647"/>
      <c r="CT27" s="647"/>
      <c r="CU27" s="647"/>
      <c r="CV27" s="647"/>
      <c r="CW27" s="647"/>
      <c r="CX27" s="647"/>
      <c r="CY27" s="648"/>
      <c r="CZ27" s="637">
        <v>24.9</v>
      </c>
      <c r="DA27" s="649"/>
      <c r="DB27" s="649"/>
      <c r="DC27" s="650"/>
      <c r="DD27" s="640">
        <v>2863724</v>
      </c>
      <c r="DE27" s="647"/>
      <c r="DF27" s="647"/>
      <c r="DG27" s="647"/>
      <c r="DH27" s="647"/>
      <c r="DI27" s="647"/>
      <c r="DJ27" s="647"/>
      <c r="DK27" s="648"/>
      <c r="DL27" s="640">
        <v>2533478</v>
      </c>
      <c r="DM27" s="647"/>
      <c r="DN27" s="647"/>
      <c r="DO27" s="647"/>
      <c r="DP27" s="647"/>
      <c r="DQ27" s="647"/>
      <c r="DR27" s="647"/>
      <c r="DS27" s="647"/>
      <c r="DT27" s="647"/>
      <c r="DU27" s="647"/>
      <c r="DV27" s="648"/>
      <c r="DW27" s="637">
        <v>15.6</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82420</v>
      </c>
      <c r="S28" s="635"/>
      <c r="T28" s="635"/>
      <c r="U28" s="635"/>
      <c r="V28" s="635"/>
      <c r="W28" s="635"/>
      <c r="X28" s="635"/>
      <c r="Y28" s="636"/>
      <c r="Z28" s="672">
        <v>0.3</v>
      </c>
      <c r="AA28" s="672"/>
      <c r="AB28" s="672"/>
      <c r="AC28" s="672"/>
      <c r="AD28" s="673">
        <v>24196</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2077369</v>
      </c>
      <c r="CS28" s="635"/>
      <c r="CT28" s="635"/>
      <c r="CU28" s="635"/>
      <c r="CV28" s="635"/>
      <c r="CW28" s="635"/>
      <c r="CX28" s="635"/>
      <c r="CY28" s="636"/>
      <c r="CZ28" s="637">
        <v>7.2</v>
      </c>
      <c r="DA28" s="649"/>
      <c r="DB28" s="649"/>
      <c r="DC28" s="650"/>
      <c r="DD28" s="640">
        <v>2077369</v>
      </c>
      <c r="DE28" s="635"/>
      <c r="DF28" s="635"/>
      <c r="DG28" s="635"/>
      <c r="DH28" s="635"/>
      <c r="DI28" s="635"/>
      <c r="DJ28" s="635"/>
      <c r="DK28" s="636"/>
      <c r="DL28" s="640">
        <v>2077369</v>
      </c>
      <c r="DM28" s="635"/>
      <c r="DN28" s="635"/>
      <c r="DO28" s="635"/>
      <c r="DP28" s="635"/>
      <c r="DQ28" s="635"/>
      <c r="DR28" s="635"/>
      <c r="DS28" s="635"/>
      <c r="DT28" s="635"/>
      <c r="DU28" s="635"/>
      <c r="DV28" s="636"/>
      <c r="DW28" s="637">
        <v>12.8</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97923</v>
      </c>
      <c r="S29" s="635"/>
      <c r="T29" s="635"/>
      <c r="U29" s="635"/>
      <c r="V29" s="635"/>
      <c r="W29" s="635"/>
      <c r="X29" s="635"/>
      <c r="Y29" s="636"/>
      <c r="Z29" s="672">
        <v>0.3</v>
      </c>
      <c r="AA29" s="672"/>
      <c r="AB29" s="672"/>
      <c r="AC29" s="672"/>
      <c r="AD29" s="673">
        <v>266</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2077369</v>
      </c>
      <c r="CS29" s="647"/>
      <c r="CT29" s="647"/>
      <c r="CU29" s="647"/>
      <c r="CV29" s="647"/>
      <c r="CW29" s="647"/>
      <c r="CX29" s="647"/>
      <c r="CY29" s="648"/>
      <c r="CZ29" s="637">
        <v>7.2</v>
      </c>
      <c r="DA29" s="649"/>
      <c r="DB29" s="649"/>
      <c r="DC29" s="650"/>
      <c r="DD29" s="640">
        <v>2077369</v>
      </c>
      <c r="DE29" s="647"/>
      <c r="DF29" s="647"/>
      <c r="DG29" s="647"/>
      <c r="DH29" s="647"/>
      <c r="DI29" s="647"/>
      <c r="DJ29" s="647"/>
      <c r="DK29" s="648"/>
      <c r="DL29" s="640">
        <v>2077369</v>
      </c>
      <c r="DM29" s="647"/>
      <c r="DN29" s="647"/>
      <c r="DO29" s="647"/>
      <c r="DP29" s="647"/>
      <c r="DQ29" s="647"/>
      <c r="DR29" s="647"/>
      <c r="DS29" s="647"/>
      <c r="DT29" s="647"/>
      <c r="DU29" s="647"/>
      <c r="DV29" s="648"/>
      <c r="DW29" s="637">
        <v>12.8</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4501532</v>
      </c>
      <c r="S30" s="635"/>
      <c r="T30" s="635"/>
      <c r="U30" s="635"/>
      <c r="V30" s="635"/>
      <c r="W30" s="635"/>
      <c r="X30" s="635"/>
      <c r="Y30" s="636"/>
      <c r="Z30" s="672">
        <v>15</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9"/>
      <c r="BI30" s="709"/>
      <c r="BJ30" s="709"/>
      <c r="BK30" s="709"/>
      <c r="BL30" s="709"/>
      <c r="BM30" s="709"/>
      <c r="BN30" s="709"/>
      <c r="BO30" s="709"/>
      <c r="BP30" s="709"/>
      <c r="BQ30" s="710"/>
      <c r="BR30" s="686" t="s">
        <v>295</v>
      </c>
      <c r="BS30" s="709"/>
      <c r="BT30" s="709"/>
      <c r="BU30" s="709"/>
      <c r="BV30" s="709"/>
      <c r="BW30" s="709"/>
      <c r="BX30" s="709"/>
      <c r="BY30" s="709"/>
      <c r="BZ30" s="709"/>
      <c r="CA30" s="709"/>
      <c r="CB30" s="710"/>
      <c r="CD30" s="655"/>
      <c r="CE30" s="656"/>
      <c r="CF30" s="631" t="s">
        <v>296</v>
      </c>
      <c r="CG30" s="632"/>
      <c r="CH30" s="632"/>
      <c r="CI30" s="632"/>
      <c r="CJ30" s="632"/>
      <c r="CK30" s="632"/>
      <c r="CL30" s="632"/>
      <c r="CM30" s="632"/>
      <c r="CN30" s="632"/>
      <c r="CO30" s="632"/>
      <c r="CP30" s="632"/>
      <c r="CQ30" s="633"/>
      <c r="CR30" s="634">
        <v>2021871</v>
      </c>
      <c r="CS30" s="635"/>
      <c r="CT30" s="635"/>
      <c r="CU30" s="635"/>
      <c r="CV30" s="635"/>
      <c r="CW30" s="635"/>
      <c r="CX30" s="635"/>
      <c r="CY30" s="636"/>
      <c r="CZ30" s="637">
        <v>7</v>
      </c>
      <c r="DA30" s="649"/>
      <c r="DB30" s="649"/>
      <c r="DC30" s="650"/>
      <c r="DD30" s="640">
        <v>2021871</v>
      </c>
      <c r="DE30" s="635"/>
      <c r="DF30" s="635"/>
      <c r="DG30" s="635"/>
      <c r="DH30" s="635"/>
      <c r="DI30" s="635"/>
      <c r="DJ30" s="635"/>
      <c r="DK30" s="636"/>
      <c r="DL30" s="640">
        <v>2021871</v>
      </c>
      <c r="DM30" s="635"/>
      <c r="DN30" s="635"/>
      <c r="DO30" s="635"/>
      <c r="DP30" s="635"/>
      <c r="DQ30" s="635"/>
      <c r="DR30" s="635"/>
      <c r="DS30" s="635"/>
      <c r="DT30" s="635"/>
      <c r="DU30" s="635"/>
      <c r="DV30" s="636"/>
      <c r="DW30" s="637">
        <v>12.4</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4" t="s">
        <v>298</v>
      </c>
      <c r="AQ31" s="705"/>
      <c r="AR31" s="705"/>
      <c r="AS31" s="705"/>
      <c r="AT31" s="706" t="s">
        <v>299</v>
      </c>
      <c r="AU31" s="200"/>
      <c r="AV31" s="200"/>
      <c r="AW31" s="200"/>
      <c r="AX31" s="692" t="s">
        <v>177</v>
      </c>
      <c r="AY31" s="693"/>
      <c r="AZ31" s="693"/>
      <c r="BA31" s="693"/>
      <c r="BB31" s="693"/>
      <c r="BC31" s="693"/>
      <c r="BD31" s="693"/>
      <c r="BE31" s="693"/>
      <c r="BF31" s="694"/>
      <c r="BG31" s="696">
        <v>99.3</v>
      </c>
      <c r="BH31" s="697"/>
      <c r="BI31" s="697"/>
      <c r="BJ31" s="697"/>
      <c r="BK31" s="697"/>
      <c r="BL31" s="697"/>
      <c r="BM31" s="698">
        <v>97.6</v>
      </c>
      <c r="BN31" s="697"/>
      <c r="BO31" s="697"/>
      <c r="BP31" s="697"/>
      <c r="BQ31" s="699"/>
      <c r="BR31" s="696">
        <v>99.2</v>
      </c>
      <c r="BS31" s="697"/>
      <c r="BT31" s="697"/>
      <c r="BU31" s="697"/>
      <c r="BV31" s="697"/>
      <c r="BW31" s="697"/>
      <c r="BX31" s="698">
        <v>97.6</v>
      </c>
      <c r="BY31" s="697"/>
      <c r="BZ31" s="697"/>
      <c r="CA31" s="697"/>
      <c r="CB31" s="699"/>
      <c r="CD31" s="655"/>
      <c r="CE31" s="656"/>
      <c r="CF31" s="631" t="s">
        <v>300</v>
      </c>
      <c r="CG31" s="632"/>
      <c r="CH31" s="632"/>
      <c r="CI31" s="632"/>
      <c r="CJ31" s="632"/>
      <c r="CK31" s="632"/>
      <c r="CL31" s="632"/>
      <c r="CM31" s="632"/>
      <c r="CN31" s="632"/>
      <c r="CO31" s="632"/>
      <c r="CP31" s="632"/>
      <c r="CQ31" s="633"/>
      <c r="CR31" s="634">
        <v>55498</v>
      </c>
      <c r="CS31" s="647"/>
      <c r="CT31" s="647"/>
      <c r="CU31" s="647"/>
      <c r="CV31" s="647"/>
      <c r="CW31" s="647"/>
      <c r="CX31" s="647"/>
      <c r="CY31" s="648"/>
      <c r="CZ31" s="637">
        <v>0.2</v>
      </c>
      <c r="DA31" s="649"/>
      <c r="DB31" s="649"/>
      <c r="DC31" s="650"/>
      <c r="DD31" s="640">
        <v>55498</v>
      </c>
      <c r="DE31" s="647"/>
      <c r="DF31" s="647"/>
      <c r="DG31" s="647"/>
      <c r="DH31" s="647"/>
      <c r="DI31" s="647"/>
      <c r="DJ31" s="647"/>
      <c r="DK31" s="648"/>
      <c r="DL31" s="640">
        <v>55498</v>
      </c>
      <c r="DM31" s="647"/>
      <c r="DN31" s="647"/>
      <c r="DO31" s="647"/>
      <c r="DP31" s="647"/>
      <c r="DQ31" s="647"/>
      <c r="DR31" s="647"/>
      <c r="DS31" s="647"/>
      <c r="DT31" s="647"/>
      <c r="DU31" s="647"/>
      <c r="DV31" s="648"/>
      <c r="DW31" s="637">
        <v>0.3</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2032661</v>
      </c>
      <c r="S32" s="635"/>
      <c r="T32" s="635"/>
      <c r="U32" s="635"/>
      <c r="V32" s="635"/>
      <c r="W32" s="635"/>
      <c r="X32" s="635"/>
      <c r="Y32" s="636"/>
      <c r="Z32" s="672">
        <v>6.8</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7"/>
      <c r="AU32" s="196" t="s">
        <v>302</v>
      </c>
      <c r="AX32" s="631" t="s">
        <v>303</v>
      </c>
      <c r="AY32" s="632"/>
      <c r="AZ32" s="632"/>
      <c r="BA32" s="632"/>
      <c r="BB32" s="632"/>
      <c r="BC32" s="632"/>
      <c r="BD32" s="632"/>
      <c r="BE32" s="632"/>
      <c r="BF32" s="633"/>
      <c r="BG32" s="700">
        <v>99.3</v>
      </c>
      <c r="BH32" s="647"/>
      <c r="BI32" s="647"/>
      <c r="BJ32" s="647"/>
      <c r="BK32" s="647"/>
      <c r="BL32" s="647"/>
      <c r="BM32" s="638">
        <v>97.7</v>
      </c>
      <c r="BN32" s="647"/>
      <c r="BO32" s="647"/>
      <c r="BP32" s="647"/>
      <c r="BQ32" s="670"/>
      <c r="BR32" s="700">
        <v>99.2</v>
      </c>
      <c r="BS32" s="647"/>
      <c r="BT32" s="647"/>
      <c r="BU32" s="647"/>
      <c r="BV32" s="647"/>
      <c r="BW32" s="647"/>
      <c r="BX32" s="638">
        <v>97.7</v>
      </c>
      <c r="BY32" s="647"/>
      <c r="BZ32" s="647"/>
      <c r="CA32" s="647"/>
      <c r="CB32" s="670"/>
      <c r="CD32" s="657"/>
      <c r="CE32" s="658"/>
      <c r="CF32" s="631" t="s">
        <v>304</v>
      </c>
      <c r="CG32" s="632"/>
      <c r="CH32" s="632"/>
      <c r="CI32" s="632"/>
      <c r="CJ32" s="632"/>
      <c r="CK32" s="632"/>
      <c r="CL32" s="632"/>
      <c r="CM32" s="632"/>
      <c r="CN32" s="632"/>
      <c r="CO32" s="632"/>
      <c r="CP32" s="632"/>
      <c r="CQ32" s="633"/>
      <c r="CR32" s="634" t="s">
        <v>122</v>
      </c>
      <c r="CS32" s="635"/>
      <c r="CT32" s="635"/>
      <c r="CU32" s="635"/>
      <c r="CV32" s="635"/>
      <c r="CW32" s="635"/>
      <c r="CX32" s="635"/>
      <c r="CY32" s="636"/>
      <c r="CZ32" s="637" t="s">
        <v>122</v>
      </c>
      <c r="DA32" s="649"/>
      <c r="DB32" s="649"/>
      <c r="DC32" s="650"/>
      <c r="DD32" s="640" t="s">
        <v>122</v>
      </c>
      <c r="DE32" s="635"/>
      <c r="DF32" s="635"/>
      <c r="DG32" s="635"/>
      <c r="DH32" s="635"/>
      <c r="DI32" s="635"/>
      <c r="DJ32" s="635"/>
      <c r="DK32" s="636"/>
      <c r="DL32" s="640" t="s">
        <v>122</v>
      </c>
      <c r="DM32" s="635"/>
      <c r="DN32" s="635"/>
      <c r="DO32" s="635"/>
      <c r="DP32" s="635"/>
      <c r="DQ32" s="635"/>
      <c r="DR32" s="635"/>
      <c r="DS32" s="635"/>
      <c r="DT32" s="635"/>
      <c r="DU32" s="635"/>
      <c r="DV32" s="636"/>
      <c r="DW32" s="637" t="s">
        <v>122</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130285</v>
      </c>
      <c r="S33" s="635"/>
      <c r="T33" s="635"/>
      <c r="U33" s="635"/>
      <c r="V33" s="635"/>
      <c r="W33" s="635"/>
      <c r="X33" s="635"/>
      <c r="Y33" s="636"/>
      <c r="Z33" s="672">
        <v>0.4</v>
      </c>
      <c r="AA33" s="672"/>
      <c r="AB33" s="672"/>
      <c r="AC33" s="672"/>
      <c r="AD33" s="673">
        <v>14962</v>
      </c>
      <c r="AE33" s="673"/>
      <c r="AF33" s="673"/>
      <c r="AG33" s="673"/>
      <c r="AH33" s="673"/>
      <c r="AI33" s="673"/>
      <c r="AJ33" s="673"/>
      <c r="AK33" s="673"/>
      <c r="AL33" s="637">
        <v>0.1</v>
      </c>
      <c r="AM33" s="638"/>
      <c r="AN33" s="638"/>
      <c r="AO33" s="674"/>
      <c r="AP33" s="677"/>
      <c r="AQ33" s="678"/>
      <c r="AR33" s="678"/>
      <c r="AS33" s="678"/>
      <c r="AT33" s="708"/>
      <c r="AU33" s="201"/>
      <c r="AV33" s="201"/>
      <c r="AW33" s="201"/>
      <c r="AX33" s="615" t="s">
        <v>306</v>
      </c>
      <c r="AY33" s="616"/>
      <c r="AZ33" s="616"/>
      <c r="BA33" s="616"/>
      <c r="BB33" s="616"/>
      <c r="BC33" s="616"/>
      <c r="BD33" s="616"/>
      <c r="BE33" s="616"/>
      <c r="BF33" s="617"/>
      <c r="BG33" s="695">
        <v>99.1</v>
      </c>
      <c r="BH33" s="619"/>
      <c r="BI33" s="619"/>
      <c r="BJ33" s="619"/>
      <c r="BK33" s="619"/>
      <c r="BL33" s="619"/>
      <c r="BM33" s="665">
        <v>97.4</v>
      </c>
      <c r="BN33" s="619"/>
      <c r="BO33" s="619"/>
      <c r="BP33" s="619"/>
      <c r="BQ33" s="682"/>
      <c r="BR33" s="695">
        <v>99.1</v>
      </c>
      <c r="BS33" s="619"/>
      <c r="BT33" s="619"/>
      <c r="BU33" s="619"/>
      <c r="BV33" s="619"/>
      <c r="BW33" s="619"/>
      <c r="BX33" s="665">
        <v>97.4</v>
      </c>
      <c r="BY33" s="619"/>
      <c r="BZ33" s="619"/>
      <c r="CA33" s="619"/>
      <c r="CB33" s="682"/>
      <c r="CD33" s="631" t="s">
        <v>307</v>
      </c>
      <c r="CE33" s="632"/>
      <c r="CF33" s="632"/>
      <c r="CG33" s="632"/>
      <c r="CH33" s="632"/>
      <c r="CI33" s="632"/>
      <c r="CJ33" s="632"/>
      <c r="CK33" s="632"/>
      <c r="CL33" s="632"/>
      <c r="CM33" s="632"/>
      <c r="CN33" s="632"/>
      <c r="CO33" s="632"/>
      <c r="CP33" s="632"/>
      <c r="CQ33" s="633"/>
      <c r="CR33" s="634">
        <v>11712940</v>
      </c>
      <c r="CS33" s="647"/>
      <c r="CT33" s="647"/>
      <c r="CU33" s="647"/>
      <c r="CV33" s="647"/>
      <c r="CW33" s="647"/>
      <c r="CX33" s="647"/>
      <c r="CY33" s="648"/>
      <c r="CZ33" s="637">
        <v>40.6</v>
      </c>
      <c r="DA33" s="649"/>
      <c r="DB33" s="649"/>
      <c r="DC33" s="650"/>
      <c r="DD33" s="640">
        <v>9742322</v>
      </c>
      <c r="DE33" s="647"/>
      <c r="DF33" s="647"/>
      <c r="DG33" s="647"/>
      <c r="DH33" s="647"/>
      <c r="DI33" s="647"/>
      <c r="DJ33" s="647"/>
      <c r="DK33" s="648"/>
      <c r="DL33" s="640">
        <v>6961840</v>
      </c>
      <c r="DM33" s="647"/>
      <c r="DN33" s="647"/>
      <c r="DO33" s="647"/>
      <c r="DP33" s="647"/>
      <c r="DQ33" s="647"/>
      <c r="DR33" s="647"/>
      <c r="DS33" s="647"/>
      <c r="DT33" s="647"/>
      <c r="DU33" s="647"/>
      <c r="DV33" s="648"/>
      <c r="DW33" s="637">
        <v>42.9</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131943</v>
      </c>
      <c r="S34" s="635"/>
      <c r="T34" s="635"/>
      <c r="U34" s="635"/>
      <c r="V34" s="635"/>
      <c r="W34" s="635"/>
      <c r="X34" s="635"/>
      <c r="Y34" s="636"/>
      <c r="Z34" s="672">
        <v>0.4</v>
      </c>
      <c r="AA34" s="672"/>
      <c r="AB34" s="672"/>
      <c r="AC34" s="672"/>
      <c r="AD34" s="673" t="s">
        <v>122</v>
      </c>
      <c r="AE34" s="673"/>
      <c r="AF34" s="673"/>
      <c r="AG34" s="673"/>
      <c r="AH34" s="673"/>
      <c r="AI34" s="673"/>
      <c r="AJ34" s="673"/>
      <c r="AK34" s="673"/>
      <c r="AL34" s="637" t="s">
        <v>122</v>
      </c>
      <c r="AM34" s="638"/>
      <c r="AN34" s="638"/>
      <c r="AO34" s="674"/>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1" t="s">
        <v>309</v>
      </c>
      <c r="CE34" s="632"/>
      <c r="CF34" s="632"/>
      <c r="CG34" s="632"/>
      <c r="CH34" s="632"/>
      <c r="CI34" s="632"/>
      <c r="CJ34" s="632"/>
      <c r="CK34" s="632"/>
      <c r="CL34" s="632"/>
      <c r="CM34" s="632"/>
      <c r="CN34" s="632"/>
      <c r="CO34" s="632"/>
      <c r="CP34" s="632"/>
      <c r="CQ34" s="633"/>
      <c r="CR34" s="634">
        <v>4506620</v>
      </c>
      <c r="CS34" s="635"/>
      <c r="CT34" s="635"/>
      <c r="CU34" s="635"/>
      <c r="CV34" s="635"/>
      <c r="CW34" s="635"/>
      <c r="CX34" s="635"/>
      <c r="CY34" s="636"/>
      <c r="CZ34" s="637">
        <v>15.6</v>
      </c>
      <c r="DA34" s="649"/>
      <c r="DB34" s="649"/>
      <c r="DC34" s="650"/>
      <c r="DD34" s="640">
        <v>3544090</v>
      </c>
      <c r="DE34" s="635"/>
      <c r="DF34" s="635"/>
      <c r="DG34" s="635"/>
      <c r="DH34" s="635"/>
      <c r="DI34" s="635"/>
      <c r="DJ34" s="635"/>
      <c r="DK34" s="636"/>
      <c r="DL34" s="640">
        <v>3066465</v>
      </c>
      <c r="DM34" s="635"/>
      <c r="DN34" s="635"/>
      <c r="DO34" s="635"/>
      <c r="DP34" s="635"/>
      <c r="DQ34" s="635"/>
      <c r="DR34" s="635"/>
      <c r="DS34" s="635"/>
      <c r="DT34" s="635"/>
      <c r="DU34" s="635"/>
      <c r="DV34" s="636"/>
      <c r="DW34" s="637">
        <v>18.899999999999999</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2697492</v>
      </c>
      <c r="S35" s="635"/>
      <c r="T35" s="635"/>
      <c r="U35" s="635"/>
      <c r="V35" s="635"/>
      <c r="W35" s="635"/>
      <c r="X35" s="635"/>
      <c r="Y35" s="636"/>
      <c r="Z35" s="672">
        <v>9</v>
      </c>
      <c r="AA35" s="672"/>
      <c r="AB35" s="672"/>
      <c r="AC35" s="672"/>
      <c r="AD35" s="673" t="s">
        <v>122</v>
      </c>
      <c r="AE35" s="673"/>
      <c r="AF35" s="673"/>
      <c r="AG35" s="673"/>
      <c r="AH35" s="673"/>
      <c r="AI35" s="673"/>
      <c r="AJ35" s="673"/>
      <c r="AK35" s="673"/>
      <c r="AL35" s="637" t="s">
        <v>122</v>
      </c>
      <c r="AM35" s="638"/>
      <c r="AN35" s="638"/>
      <c r="AO35" s="674"/>
      <c r="AP35" s="206"/>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69709</v>
      </c>
      <c r="CS35" s="647"/>
      <c r="CT35" s="647"/>
      <c r="CU35" s="647"/>
      <c r="CV35" s="647"/>
      <c r="CW35" s="647"/>
      <c r="CX35" s="647"/>
      <c r="CY35" s="648"/>
      <c r="CZ35" s="637">
        <v>0.2</v>
      </c>
      <c r="DA35" s="649"/>
      <c r="DB35" s="649"/>
      <c r="DC35" s="650"/>
      <c r="DD35" s="640">
        <v>44268</v>
      </c>
      <c r="DE35" s="647"/>
      <c r="DF35" s="647"/>
      <c r="DG35" s="647"/>
      <c r="DH35" s="647"/>
      <c r="DI35" s="647"/>
      <c r="DJ35" s="647"/>
      <c r="DK35" s="648"/>
      <c r="DL35" s="640">
        <v>42370</v>
      </c>
      <c r="DM35" s="647"/>
      <c r="DN35" s="647"/>
      <c r="DO35" s="647"/>
      <c r="DP35" s="647"/>
      <c r="DQ35" s="647"/>
      <c r="DR35" s="647"/>
      <c r="DS35" s="647"/>
      <c r="DT35" s="647"/>
      <c r="DU35" s="647"/>
      <c r="DV35" s="648"/>
      <c r="DW35" s="637">
        <v>0.3</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1127825</v>
      </c>
      <c r="S36" s="635"/>
      <c r="T36" s="635"/>
      <c r="U36" s="635"/>
      <c r="V36" s="635"/>
      <c r="W36" s="635"/>
      <c r="X36" s="635"/>
      <c r="Y36" s="636"/>
      <c r="Z36" s="672">
        <v>3.8</v>
      </c>
      <c r="AA36" s="672"/>
      <c r="AB36" s="672"/>
      <c r="AC36" s="672"/>
      <c r="AD36" s="673" t="s">
        <v>122</v>
      </c>
      <c r="AE36" s="673"/>
      <c r="AF36" s="673"/>
      <c r="AG36" s="673"/>
      <c r="AH36" s="673"/>
      <c r="AI36" s="673"/>
      <c r="AJ36" s="673"/>
      <c r="AK36" s="673"/>
      <c r="AL36" s="637" t="s">
        <v>122</v>
      </c>
      <c r="AM36" s="638"/>
      <c r="AN36" s="638"/>
      <c r="AO36" s="674"/>
      <c r="AP36" s="206"/>
      <c r="AQ36" s="683" t="s">
        <v>315</v>
      </c>
      <c r="AR36" s="684"/>
      <c r="AS36" s="684"/>
      <c r="AT36" s="684"/>
      <c r="AU36" s="684"/>
      <c r="AV36" s="684"/>
      <c r="AW36" s="684"/>
      <c r="AX36" s="684"/>
      <c r="AY36" s="685"/>
      <c r="AZ36" s="689">
        <v>3595198</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30855</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3019895</v>
      </c>
      <c r="CS36" s="635"/>
      <c r="CT36" s="635"/>
      <c r="CU36" s="635"/>
      <c r="CV36" s="635"/>
      <c r="CW36" s="635"/>
      <c r="CX36" s="635"/>
      <c r="CY36" s="636"/>
      <c r="CZ36" s="637">
        <v>10.5</v>
      </c>
      <c r="DA36" s="649"/>
      <c r="DB36" s="649"/>
      <c r="DC36" s="650"/>
      <c r="DD36" s="640">
        <v>2687894</v>
      </c>
      <c r="DE36" s="635"/>
      <c r="DF36" s="635"/>
      <c r="DG36" s="635"/>
      <c r="DH36" s="635"/>
      <c r="DI36" s="635"/>
      <c r="DJ36" s="635"/>
      <c r="DK36" s="636"/>
      <c r="DL36" s="640">
        <v>1845360</v>
      </c>
      <c r="DM36" s="635"/>
      <c r="DN36" s="635"/>
      <c r="DO36" s="635"/>
      <c r="DP36" s="635"/>
      <c r="DQ36" s="635"/>
      <c r="DR36" s="635"/>
      <c r="DS36" s="635"/>
      <c r="DT36" s="635"/>
      <c r="DU36" s="635"/>
      <c r="DV36" s="636"/>
      <c r="DW36" s="637">
        <v>11.4</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500912</v>
      </c>
      <c r="S37" s="635"/>
      <c r="T37" s="635"/>
      <c r="U37" s="635"/>
      <c r="V37" s="635"/>
      <c r="W37" s="635"/>
      <c r="X37" s="635"/>
      <c r="Y37" s="636"/>
      <c r="Z37" s="672">
        <v>1.7</v>
      </c>
      <c r="AA37" s="672"/>
      <c r="AB37" s="672"/>
      <c r="AC37" s="672"/>
      <c r="AD37" s="673">
        <v>15977</v>
      </c>
      <c r="AE37" s="673"/>
      <c r="AF37" s="673"/>
      <c r="AG37" s="673"/>
      <c r="AH37" s="673"/>
      <c r="AI37" s="673"/>
      <c r="AJ37" s="673"/>
      <c r="AK37" s="673"/>
      <c r="AL37" s="637">
        <v>0.1</v>
      </c>
      <c r="AM37" s="638"/>
      <c r="AN37" s="638"/>
      <c r="AO37" s="674"/>
      <c r="AQ37" s="667" t="s">
        <v>319</v>
      </c>
      <c r="AR37" s="668"/>
      <c r="AS37" s="668"/>
      <c r="AT37" s="668"/>
      <c r="AU37" s="668"/>
      <c r="AV37" s="668"/>
      <c r="AW37" s="668"/>
      <c r="AX37" s="668"/>
      <c r="AY37" s="669"/>
      <c r="AZ37" s="634">
        <v>810418</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-316021</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504093</v>
      </c>
      <c r="CS37" s="647"/>
      <c r="CT37" s="647"/>
      <c r="CU37" s="647"/>
      <c r="CV37" s="647"/>
      <c r="CW37" s="647"/>
      <c r="CX37" s="647"/>
      <c r="CY37" s="648"/>
      <c r="CZ37" s="637">
        <v>1.7</v>
      </c>
      <c r="DA37" s="649"/>
      <c r="DB37" s="649"/>
      <c r="DC37" s="650"/>
      <c r="DD37" s="640">
        <v>504093</v>
      </c>
      <c r="DE37" s="647"/>
      <c r="DF37" s="647"/>
      <c r="DG37" s="647"/>
      <c r="DH37" s="647"/>
      <c r="DI37" s="647"/>
      <c r="DJ37" s="647"/>
      <c r="DK37" s="648"/>
      <c r="DL37" s="640">
        <v>501486</v>
      </c>
      <c r="DM37" s="647"/>
      <c r="DN37" s="647"/>
      <c r="DO37" s="647"/>
      <c r="DP37" s="647"/>
      <c r="DQ37" s="647"/>
      <c r="DR37" s="647"/>
      <c r="DS37" s="647"/>
      <c r="DT37" s="647"/>
      <c r="DU37" s="647"/>
      <c r="DV37" s="648"/>
      <c r="DW37" s="637">
        <v>3.1</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2078200</v>
      </c>
      <c r="S38" s="635"/>
      <c r="T38" s="635"/>
      <c r="U38" s="635"/>
      <c r="V38" s="635"/>
      <c r="W38" s="635"/>
      <c r="X38" s="635"/>
      <c r="Y38" s="636"/>
      <c r="Z38" s="672">
        <v>6.9</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1196</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6913</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2783584</v>
      </c>
      <c r="CS38" s="635"/>
      <c r="CT38" s="635"/>
      <c r="CU38" s="635"/>
      <c r="CV38" s="635"/>
      <c r="CW38" s="635"/>
      <c r="CX38" s="635"/>
      <c r="CY38" s="636"/>
      <c r="CZ38" s="637">
        <v>9.6</v>
      </c>
      <c r="DA38" s="649"/>
      <c r="DB38" s="649"/>
      <c r="DC38" s="650"/>
      <c r="DD38" s="640">
        <v>2377682</v>
      </c>
      <c r="DE38" s="635"/>
      <c r="DF38" s="635"/>
      <c r="DG38" s="635"/>
      <c r="DH38" s="635"/>
      <c r="DI38" s="635"/>
      <c r="DJ38" s="635"/>
      <c r="DK38" s="636"/>
      <c r="DL38" s="640">
        <v>2007645</v>
      </c>
      <c r="DM38" s="635"/>
      <c r="DN38" s="635"/>
      <c r="DO38" s="635"/>
      <c r="DP38" s="635"/>
      <c r="DQ38" s="635"/>
      <c r="DR38" s="635"/>
      <c r="DS38" s="635"/>
      <c r="DT38" s="635"/>
      <c r="DU38" s="635"/>
      <c r="DV38" s="636"/>
      <c r="DW38" s="637">
        <v>12.4</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t="s">
        <v>122</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10734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1289132</v>
      </c>
      <c r="CS39" s="647"/>
      <c r="CT39" s="647"/>
      <c r="CU39" s="647"/>
      <c r="CV39" s="647"/>
      <c r="CW39" s="647"/>
      <c r="CX39" s="647"/>
      <c r="CY39" s="648"/>
      <c r="CZ39" s="637">
        <v>4.5</v>
      </c>
      <c r="DA39" s="649"/>
      <c r="DB39" s="649"/>
      <c r="DC39" s="650"/>
      <c r="DD39" s="640">
        <v>1088388</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60000</v>
      </c>
      <c r="S40" s="635"/>
      <c r="T40" s="635"/>
      <c r="U40" s="635"/>
      <c r="V40" s="635"/>
      <c r="W40" s="635"/>
      <c r="X40" s="635"/>
      <c r="Y40" s="636"/>
      <c r="Z40" s="672">
        <v>0.2</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t="s">
        <v>122</v>
      </c>
      <c r="BA40" s="635"/>
      <c r="BB40" s="635"/>
      <c r="BC40" s="635"/>
      <c r="BD40" s="647"/>
      <c r="BE40" s="647"/>
      <c r="BF40" s="670"/>
      <c r="BG40" s="675" t="s">
        <v>332</v>
      </c>
      <c r="BH40" s="676"/>
      <c r="BI40" s="676"/>
      <c r="BJ40" s="676"/>
      <c r="BK40" s="676"/>
      <c r="BL40" s="202"/>
      <c r="BM40" s="632" t="s">
        <v>333</v>
      </c>
      <c r="BN40" s="632"/>
      <c r="BO40" s="632"/>
      <c r="BP40" s="632"/>
      <c r="BQ40" s="632"/>
      <c r="BR40" s="632"/>
      <c r="BS40" s="632"/>
      <c r="BT40" s="632"/>
      <c r="BU40" s="633"/>
      <c r="BV40" s="634">
        <v>115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44000</v>
      </c>
      <c r="CS40" s="635"/>
      <c r="CT40" s="635"/>
      <c r="CU40" s="635"/>
      <c r="CV40" s="635"/>
      <c r="CW40" s="635"/>
      <c r="CX40" s="635"/>
      <c r="CY40" s="636"/>
      <c r="CZ40" s="637">
        <v>0.2</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30023392</v>
      </c>
      <c r="S41" s="659"/>
      <c r="T41" s="659"/>
      <c r="U41" s="659"/>
      <c r="V41" s="659"/>
      <c r="W41" s="659"/>
      <c r="X41" s="659"/>
      <c r="Y41" s="662"/>
      <c r="Z41" s="663">
        <v>100</v>
      </c>
      <c r="AA41" s="663"/>
      <c r="AB41" s="663"/>
      <c r="AC41" s="663"/>
      <c r="AD41" s="664">
        <v>16186777</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702906</v>
      </c>
      <c r="BA41" s="635"/>
      <c r="BB41" s="635"/>
      <c r="BC41" s="635"/>
      <c r="BD41" s="647"/>
      <c r="BE41" s="647"/>
      <c r="BF41" s="670"/>
      <c r="BG41" s="675"/>
      <c r="BH41" s="676"/>
      <c r="BI41" s="676"/>
      <c r="BJ41" s="676"/>
      <c r="BK41" s="676"/>
      <c r="BL41" s="202"/>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2080678</v>
      </c>
      <c r="BA42" s="659"/>
      <c r="BB42" s="659"/>
      <c r="BC42" s="659"/>
      <c r="BD42" s="619"/>
      <c r="BE42" s="619"/>
      <c r="BF42" s="682"/>
      <c r="BG42" s="677"/>
      <c r="BH42" s="678"/>
      <c r="BI42" s="678"/>
      <c r="BJ42" s="678"/>
      <c r="BK42" s="678"/>
      <c r="BL42" s="203"/>
      <c r="BM42" s="616" t="s">
        <v>340</v>
      </c>
      <c r="BN42" s="616"/>
      <c r="BO42" s="616"/>
      <c r="BP42" s="616"/>
      <c r="BQ42" s="616"/>
      <c r="BR42" s="616"/>
      <c r="BS42" s="616"/>
      <c r="BT42" s="616"/>
      <c r="BU42" s="617"/>
      <c r="BV42" s="618">
        <v>377</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3729724</v>
      </c>
      <c r="CS42" s="647"/>
      <c r="CT42" s="647"/>
      <c r="CU42" s="647"/>
      <c r="CV42" s="647"/>
      <c r="CW42" s="647"/>
      <c r="CX42" s="647"/>
      <c r="CY42" s="648"/>
      <c r="CZ42" s="637">
        <v>12.9</v>
      </c>
      <c r="DA42" s="649"/>
      <c r="DB42" s="649"/>
      <c r="DC42" s="650"/>
      <c r="DD42" s="640">
        <v>882616</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84625</v>
      </c>
      <c r="CS43" s="647"/>
      <c r="CT43" s="647"/>
      <c r="CU43" s="647"/>
      <c r="CV43" s="647"/>
      <c r="CW43" s="647"/>
      <c r="CX43" s="647"/>
      <c r="CY43" s="648"/>
      <c r="CZ43" s="637">
        <v>0.3</v>
      </c>
      <c r="DA43" s="649"/>
      <c r="DB43" s="649"/>
      <c r="DC43" s="650"/>
      <c r="DD43" s="640">
        <v>84625</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3729724</v>
      </c>
      <c r="CS44" s="635"/>
      <c r="CT44" s="635"/>
      <c r="CU44" s="635"/>
      <c r="CV44" s="635"/>
      <c r="CW44" s="635"/>
      <c r="CX44" s="635"/>
      <c r="CY44" s="636"/>
      <c r="CZ44" s="637">
        <v>12.9</v>
      </c>
      <c r="DA44" s="638"/>
      <c r="DB44" s="638"/>
      <c r="DC44" s="639"/>
      <c r="DD44" s="640">
        <v>882616</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830746</v>
      </c>
      <c r="CS45" s="647"/>
      <c r="CT45" s="647"/>
      <c r="CU45" s="647"/>
      <c r="CV45" s="647"/>
      <c r="CW45" s="647"/>
      <c r="CX45" s="647"/>
      <c r="CY45" s="648"/>
      <c r="CZ45" s="637">
        <v>2.9</v>
      </c>
      <c r="DA45" s="649"/>
      <c r="DB45" s="649"/>
      <c r="DC45" s="650"/>
      <c r="DD45" s="640">
        <v>150868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2731835</v>
      </c>
      <c r="CS46" s="635"/>
      <c r="CT46" s="635"/>
      <c r="CU46" s="635"/>
      <c r="CV46" s="635"/>
      <c r="CW46" s="635"/>
      <c r="CX46" s="635"/>
      <c r="CY46" s="636"/>
      <c r="CZ46" s="637">
        <v>9.5</v>
      </c>
      <c r="DA46" s="638"/>
      <c r="DB46" s="638"/>
      <c r="DC46" s="639"/>
      <c r="DD46" s="640">
        <v>720292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t="s">
        <v>122</v>
      </c>
      <c r="CS47" s="647"/>
      <c r="CT47" s="647"/>
      <c r="CU47" s="647"/>
      <c r="CV47" s="647"/>
      <c r="CW47" s="647"/>
      <c r="CX47" s="647"/>
      <c r="CY47" s="648"/>
      <c r="CZ47" s="637" t="s">
        <v>122</v>
      </c>
      <c r="DA47" s="649"/>
      <c r="DB47" s="649"/>
      <c r="DC47" s="650"/>
      <c r="DD47" s="640" t="s">
        <v>122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28848799</v>
      </c>
      <c r="CS49" s="619"/>
      <c r="CT49" s="619"/>
      <c r="CU49" s="619"/>
      <c r="CV49" s="619"/>
      <c r="CW49" s="619"/>
      <c r="CX49" s="619"/>
      <c r="CY49" s="620"/>
      <c r="CZ49" s="621">
        <v>100</v>
      </c>
      <c r="DA49" s="622"/>
      <c r="DB49" s="622"/>
      <c r="DC49" s="623"/>
      <c r="DD49" s="624">
        <v>19463935</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GqHKvVpptJnu66kRKm4FuEYuYXZtJcipPWrI2ejYnhliTh1i4aOcemAhyRVJVPqCI4r00Y3ymvWapzVc+6RRmg==" saltValue="Mfq1Up0BAhfcDd6desTKG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B27:Q27"/>
    <mergeCell ref="R27:Y27"/>
    <mergeCell ref="Z27:AC27"/>
    <mergeCell ref="AD27:AK27"/>
    <mergeCell ref="AL27:AO27"/>
    <mergeCell ref="AP27:BF27"/>
    <mergeCell ref="BG27:BN27"/>
    <mergeCell ref="BO27:BR27"/>
    <mergeCell ref="BS27:CB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D29:DK29"/>
    <mergeCell ref="DL29:DV29"/>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1" orientation="landscape" cellComments="asDisplayed" horizontalDpi="300" verticalDpi="300" r:id="rId1"/>
  <headerFooter>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886718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7"/>
    </row>
    <row r="5" spans="1:131" s="218"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7"/>
    </row>
    <row r="6" spans="1:131" s="218"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7"/>
    </row>
    <row r="7" spans="1:131" s="218" customFormat="1" ht="26.25" customHeight="1" thickTop="1" x14ac:dyDescent="0.2">
      <c r="A7" s="219">
        <v>1</v>
      </c>
      <c r="B7" s="1060" t="s">
        <v>374</v>
      </c>
      <c r="C7" s="1061"/>
      <c r="D7" s="1061"/>
      <c r="E7" s="1061"/>
      <c r="F7" s="1061"/>
      <c r="G7" s="1061"/>
      <c r="H7" s="1061"/>
      <c r="I7" s="1061"/>
      <c r="J7" s="1061"/>
      <c r="K7" s="1061"/>
      <c r="L7" s="1061"/>
      <c r="M7" s="1061"/>
      <c r="N7" s="1061"/>
      <c r="O7" s="1061"/>
      <c r="P7" s="1062"/>
      <c r="Q7" s="1115">
        <v>30023</v>
      </c>
      <c r="R7" s="1116"/>
      <c r="S7" s="1116"/>
      <c r="T7" s="1116"/>
      <c r="U7" s="1116"/>
      <c r="V7" s="1116">
        <v>28849</v>
      </c>
      <c r="W7" s="1116"/>
      <c r="X7" s="1116"/>
      <c r="Y7" s="1116"/>
      <c r="Z7" s="1116"/>
      <c r="AA7" s="1116">
        <v>1175</v>
      </c>
      <c r="AB7" s="1116"/>
      <c r="AC7" s="1116"/>
      <c r="AD7" s="1116"/>
      <c r="AE7" s="1117"/>
      <c r="AF7" s="1118">
        <v>1138</v>
      </c>
      <c r="AG7" s="1119"/>
      <c r="AH7" s="1119"/>
      <c r="AI7" s="1119"/>
      <c r="AJ7" s="1120"/>
      <c r="AK7" s="1121">
        <v>2697</v>
      </c>
      <c r="AL7" s="1122"/>
      <c r="AM7" s="1122"/>
      <c r="AN7" s="1122"/>
      <c r="AO7" s="1122"/>
      <c r="AP7" s="1122">
        <v>16291</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9">
        <v>1</v>
      </c>
      <c r="BR7" s="220"/>
      <c r="BS7" s="1112"/>
      <c r="BT7" s="1113"/>
      <c r="BU7" s="1113"/>
      <c r="BV7" s="1113"/>
      <c r="BW7" s="1113"/>
      <c r="BX7" s="1113"/>
      <c r="BY7" s="1113"/>
      <c r="BZ7" s="1113"/>
      <c r="CA7" s="1113"/>
      <c r="CB7" s="1113"/>
      <c r="CC7" s="1113"/>
      <c r="CD7" s="1113"/>
      <c r="CE7" s="1113"/>
      <c r="CF7" s="1113"/>
      <c r="CG7" s="1125"/>
      <c r="CH7" s="1109"/>
      <c r="CI7" s="1110"/>
      <c r="CJ7" s="1110"/>
      <c r="CK7" s="1110"/>
      <c r="CL7" s="1111"/>
      <c r="CM7" s="1109"/>
      <c r="CN7" s="1110"/>
      <c r="CO7" s="1110"/>
      <c r="CP7" s="1110"/>
      <c r="CQ7" s="1111"/>
      <c r="CR7" s="1109"/>
      <c r="CS7" s="1110"/>
      <c r="CT7" s="1110"/>
      <c r="CU7" s="1110"/>
      <c r="CV7" s="1111"/>
      <c r="CW7" s="1109"/>
      <c r="CX7" s="1110"/>
      <c r="CY7" s="1110"/>
      <c r="CZ7" s="1110"/>
      <c r="DA7" s="1111"/>
      <c r="DB7" s="1109"/>
      <c r="DC7" s="1110"/>
      <c r="DD7" s="1110"/>
      <c r="DE7" s="1110"/>
      <c r="DF7" s="1111"/>
      <c r="DG7" s="1109"/>
      <c r="DH7" s="1110"/>
      <c r="DI7" s="1110"/>
      <c r="DJ7" s="1110"/>
      <c r="DK7" s="1111"/>
      <c r="DL7" s="1109"/>
      <c r="DM7" s="1110"/>
      <c r="DN7" s="1110"/>
      <c r="DO7" s="1110"/>
      <c r="DP7" s="1111"/>
      <c r="DQ7" s="1109"/>
      <c r="DR7" s="1110"/>
      <c r="DS7" s="1110"/>
      <c r="DT7" s="1110"/>
      <c r="DU7" s="1111"/>
      <c r="DV7" s="1112"/>
      <c r="DW7" s="1113"/>
      <c r="DX7" s="1113"/>
      <c r="DY7" s="1113"/>
      <c r="DZ7" s="1114"/>
      <c r="EA7" s="217"/>
    </row>
    <row r="8" spans="1:131" s="218" customFormat="1" ht="26.25" customHeight="1" x14ac:dyDescent="0.2">
      <c r="A8" s="221">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1">
        <v>2</v>
      </c>
      <c r="BR8" s="222"/>
      <c r="BS8" s="1005"/>
      <c r="BT8" s="1006"/>
      <c r="BU8" s="1006"/>
      <c r="BV8" s="1006"/>
      <c r="BW8" s="1006"/>
      <c r="BX8" s="1006"/>
      <c r="BY8" s="1006"/>
      <c r="BZ8" s="1006"/>
      <c r="CA8" s="1006"/>
      <c r="CB8" s="1006"/>
      <c r="CC8" s="1006"/>
      <c r="CD8" s="1006"/>
      <c r="CE8" s="1006"/>
      <c r="CF8" s="1006"/>
      <c r="CG8" s="1027"/>
      <c r="CH8" s="1002"/>
      <c r="CI8" s="1003"/>
      <c r="CJ8" s="1003"/>
      <c r="CK8" s="1003"/>
      <c r="CL8" s="1004"/>
      <c r="CM8" s="1002"/>
      <c r="CN8" s="1003"/>
      <c r="CO8" s="1003"/>
      <c r="CP8" s="1003"/>
      <c r="CQ8" s="1004"/>
      <c r="CR8" s="1002"/>
      <c r="CS8" s="1003"/>
      <c r="CT8" s="1003"/>
      <c r="CU8" s="1003"/>
      <c r="CV8" s="1004"/>
      <c r="CW8" s="1002"/>
      <c r="CX8" s="1003"/>
      <c r="CY8" s="1003"/>
      <c r="CZ8" s="1003"/>
      <c r="DA8" s="1004"/>
      <c r="DB8" s="1002"/>
      <c r="DC8" s="1003"/>
      <c r="DD8" s="1003"/>
      <c r="DE8" s="1003"/>
      <c r="DF8" s="1004"/>
      <c r="DG8" s="1002"/>
      <c r="DH8" s="1003"/>
      <c r="DI8" s="1003"/>
      <c r="DJ8" s="1003"/>
      <c r="DK8" s="1004"/>
      <c r="DL8" s="1002"/>
      <c r="DM8" s="1003"/>
      <c r="DN8" s="1003"/>
      <c r="DO8" s="1003"/>
      <c r="DP8" s="1004"/>
      <c r="DQ8" s="1002"/>
      <c r="DR8" s="1003"/>
      <c r="DS8" s="1003"/>
      <c r="DT8" s="1003"/>
      <c r="DU8" s="1004"/>
      <c r="DV8" s="1005"/>
      <c r="DW8" s="1006"/>
      <c r="DX8" s="1006"/>
      <c r="DY8" s="1006"/>
      <c r="DZ8" s="1007"/>
      <c r="EA8" s="217"/>
    </row>
    <row r="9" spans="1:131" s="218" customFormat="1" ht="26.25" customHeight="1" x14ac:dyDescent="0.2">
      <c r="A9" s="221">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1">
        <v>3</v>
      </c>
      <c r="BR9" s="222"/>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7"/>
    </row>
    <row r="10" spans="1:131" s="218" customFormat="1" ht="26.25" customHeight="1" x14ac:dyDescent="0.2">
      <c r="A10" s="221">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1">
        <v>4</v>
      </c>
      <c r="BR10" s="222"/>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7"/>
    </row>
    <row r="11" spans="1:131" s="218" customFormat="1" ht="26.25" customHeight="1" x14ac:dyDescent="0.2">
      <c r="A11" s="221">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1">
        <v>5</v>
      </c>
      <c r="BR11" s="222"/>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7"/>
    </row>
    <row r="12" spans="1:131" s="218" customFormat="1" ht="26.25" customHeight="1" x14ac:dyDescent="0.2">
      <c r="A12" s="221">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1">
        <v>6</v>
      </c>
      <c r="BR12" s="222"/>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7"/>
    </row>
    <row r="13" spans="1:131" s="218" customFormat="1" ht="26.25" customHeight="1" x14ac:dyDescent="0.2">
      <c r="A13" s="221">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1">
        <v>7</v>
      </c>
      <c r="BR13" s="222"/>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7"/>
    </row>
    <row r="14" spans="1:131" s="218" customFormat="1" ht="26.25" customHeight="1" x14ac:dyDescent="0.2">
      <c r="A14" s="221">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1">
        <v>8</v>
      </c>
      <c r="BR14" s="222"/>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7"/>
    </row>
    <row r="15" spans="1:131" s="218" customFormat="1" ht="26.25" customHeight="1" x14ac:dyDescent="0.2">
      <c r="A15" s="221">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1">
        <v>9</v>
      </c>
      <c r="BR15" s="222"/>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7"/>
    </row>
    <row r="16" spans="1:131" s="218" customFormat="1" ht="26.25" customHeight="1" x14ac:dyDescent="0.2">
      <c r="A16" s="221">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1">
        <v>10</v>
      </c>
      <c r="BR16" s="222"/>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7"/>
    </row>
    <row r="17" spans="1:131" s="218" customFormat="1" ht="26.25" customHeight="1" x14ac:dyDescent="0.2">
      <c r="A17" s="221">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1">
        <v>11</v>
      </c>
      <c r="BR17" s="222"/>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7"/>
    </row>
    <row r="18" spans="1:131" s="218" customFormat="1" ht="26.25" customHeight="1" x14ac:dyDescent="0.2">
      <c r="A18" s="221">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1">
        <v>12</v>
      </c>
      <c r="BR18" s="222"/>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7"/>
    </row>
    <row r="19" spans="1:131" s="218" customFormat="1" ht="26.25" customHeight="1" x14ac:dyDescent="0.2">
      <c r="A19" s="221">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1">
        <v>13</v>
      </c>
      <c r="BR19" s="222"/>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7"/>
    </row>
    <row r="20" spans="1:131" s="218" customFormat="1" ht="26.25" customHeight="1" x14ac:dyDescent="0.2">
      <c r="A20" s="221">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1">
        <v>14</v>
      </c>
      <c r="BR20" s="222"/>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7"/>
    </row>
    <row r="21" spans="1:131" s="218" customFormat="1" ht="26.25" customHeight="1" thickBot="1" x14ac:dyDescent="0.25">
      <c r="A21" s="221">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1">
        <v>15</v>
      </c>
      <c r="BR21" s="222"/>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7"/>
    </row>
    <row r="22" spans="1:131" s="218" customFormat="1" ht="26.25" customHeight="1" x14ac:dyDescent="0.2">
      <c r="A22" s="221">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375</v>
      </c>
      <c r="BA22" s="1041"/>
      <c r="BB22" s="1041"/>
      <c r="BC22" s="1041"/>
      <c r="BD22" s="1042"/>
      <c r="BE22" s="215"/>
      <c r="BF22" s="215"/>
      <c r="BG22" s="215"/>
      <c r="BH22" s="215"/>
      <c r="BI22" s="215"/>
      <c r="BJ22" s="215"/>
      <c r="BK22" s="215"/>
      <c r="BL22" s="215"/>
      <c r="BM22" s="215"/>
      <c r="BN22" s="215"/>
      <c r="BO22" s="215"/>
      <c r="BP22" s="215"/>
      <c r="BQ22" s="221">
        <v>16</v>
      </c>
      <c r="BR22" s="222"/>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7"/>
    </row>
    <row r="23" spans="1:131" s="218" customFormat="1" ht="26.25" customHeight="1" thickBot="1" x14ac:dyDescent="0.25">
      <c r="A23" s="223" t="s">
        <v>376</v>
      </c>
      <c r="B23" s="950" t="s">
        <v>377</v>
      </c>
      <c r="C23" s="951"/>
      <c r="D23" s="951"/>
      <c r="E23" s="951"/>
      <c r="F23" s="951"/>
      <c r="G23" s="951"/>
      <c r="H23" s="951"/>
      <c r="I23" s="951"/>
      <c r="J23" s="951"/>
      <c r="K23" s="951"/>
      <c r="L23" s="951"/>
      <c r="M23" s="951"/>
      <c r="N23" s="951"/>
      <c r="O23" s="951"/>
      <c r="P23" s="961"/>
      <c r="Q23" s="1080">
        <f>SUM(Q7)</f>
        <v>30023</v>
      </c>
      <c r="R23" s="1074"/>
      <c r="S23" s="1074"/>
      <c r="T23" s="1074"/>
      <c r="U23" s="1074"/>
      <c r="V23" s="1074">
        <f>SUM(V7)</f>
        <v>28849</v>
      </c>
      <c r="W23" s="1074"/>
      <c r="X23" s="1074"/>
      <c r="Y23" s="1074"/>
      <c r="Z23" s="1074"/>
      <c r="AA23" s="1074">
        <f>SUM(AA7)</f>
        <v>1175</v>
      </c>
      <c r="AB23" s="1074"/>
      <c r="AC23" s="1074"/>
      <c r="AD23" s="1074"/>
      <c r="AE23" s="1081"/>
      <c r="AF23" s="1082">
        <v>1138</v>
      </c>
      <c r="AG23" s="1074"/>
      <c r="AH23" s="1074"/>
      <c r="AI23" s="1074"/>
      <c r="AJ23" s="1083"/>
      <c r="AK23" s="1084"/>
      <c r="AL23" s="1085"/>
      <c r="AM23" s="1085"/>
      <c r="AN23" s="1085"/>
      <c r="AO23" s="1085"/>
      <c r="AP23" s="1074">
        <f>SUM(AP7)</f>
        <v>16291</v>
      </c>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1">
        <v>17</v>
      </c>
      <c r="BR23" s="222"/>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7"/>
    </row>
    <row r="24" spans="1:131" s="218" customFormat="1" ht="26.25" customHeight="1" x14ac:dyDescent="0.2">
      <c r="A24" s="1073" t="s">
        <v>378</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1">
        <v>18</v>
      </c>
      <c r="BR24" s="222"/>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7"/>
    </row>
    <row r="25" spans="1:131" ht="26.25" customHeight="1" thickBot="1" x14ac:dyDescent="0.25">
      <c r="A25" s="1072" t="s">
        <v>379</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4"/>
      <c r="BP25" s="224"/>
      <c r="BQ25" s="221">
        <v>19</v>
      </c>
      <c r="BR25" s="222"/>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380</v>
      </c>
      <c r="R26" s="1015"/>
      <c r="S26" s="1015"/>
      <c r="T26" s="1015"/>
      <c r="U26" s="1016"/>
      <c r="V26" s="1014" t="s">
        <v>381</v>
      </c>
      <c r="W26" s="1015"/>
      <c r="X26" s="1015"/>
      <c r="Y26" s="1015"/>
      <c r="Z26" s="1016"/>
      <c r="AA26" s="1014" t="s">
        <v>382</v>
      </c>
      <c r="AB26" s="1015"/>
      <c r="AC26" s="1015"/>
      <c r="AD26" s="1015"/>
      <c r="AE26" s="1015"/>
      <c r="AF26" s="1068" t="s">
        <v>383</v>
      </c>
      <c r="AG26" s="1021"/>
      <c r="AH26" s="1021"/>
      <c r="AI26" s="1021"/>
      <c r="AJ26" s="1069"/>
      <c r="AK26" s="1015" t="s">
        <v>384</v>
      </c>
      <c r="AL26" s="1015"/>
      <c r="AM26" s="1015"/>
      <c r="AN26" s="1015"/>
      <c r="AO26" s="1016"/>
      <c r="AP26" s="1014" t="s">
        <v>385</v>
      </c>
      <c r="AQ26" s="1015"/>
      <c r="AR26" s="1015"/>
      <c r="AS26" s="1015"/>
      <c r="AT26" s="1016"/>
      <c r="AU26" s="1014" t="s">
        <v>386</v>
      </c>
      <c r="AV26" s="1015"/>
      <c r="AW26" s="1015"/>
      <c r="AX26" s="1015"/>
      <c r="AY26" s="1016"/>
      <c r="AZ26" s="1014" t="s">
        <v>387</v>
      </c>
      <c r="BA26" s="1015"/>
      <c r="BB26" s="1015"/>
      <c r="BC26" s="1015"/>
      <c r="BD26" s="1016"/>
      <c r="BE26" s="1014" t="s">
        <v>364</v>
      </c>
      <c r="BF26" s="1015"/>
      <c r="BG26" s="1015"/>
      <c r="BH26" s="1015"/>
      <c r="BI26" s="1028"/>
      <c r="BJ26" s="214"/>
      <c r="BK26" s="214"/>
      <c r="BL26" s="214"/>
      <c r="BM26" s="214"/>
      <c r="BN26" s="214"/>
      <c r="BO26" s="224"/>
      <c r="BP26" s="224"/>
      <c r="BQ26" s="221">
        <v>20</v>
      </c>
      <c r="BR26" s="222"/>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4"/>
      <c r="BP27" s="224"/>
      <c r="BQ27" s="221">
        <v>21</v>
      </c>
      <c r="BR27" s="222"/>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5">
        <v>1</v>
      </c>
      <c r="B28" s="1060" t="s">
        <v>388</v>
      </c>
      <c r="C28" s="1061"/>
      <c r="D28" s="1061"/>
      <c r="E28" s="1061"/>
      <c r="F28" s="1061"/>
      <c r="G28" s="1061"/>
      <c r="H28" s="1061"/>
      <c r="I28" s="1061"/>
      <c r="J28" s="1061"/>
      <c r="K28" s="1061"/>
      <c r="L28" s="1061"/>
      <c r="M28" s="1061"/>
      <c r="N28" s="1061"/>
      <c r="O28" s="1061"/>
      <c r="P28" s="1062"/>
      <c r="Q28" s="1063">
        <v>6162</v>
      </c>
      <c r="R28" s="1064"/>
      <c r="S28" s="1064"/>
      <c r="T28" s="1064"/>
      <c r="U28" s="1064"/>
      <c r="V28" s="1064">
        <v>6131</v>
      </c>
      <c r="W28" s="1064"/>
      <c r="X28" s="1064"/>
      <c r="Y28" s="1064"/>
      <c r="Z28" s="1064"/>
      <c r="AA28" s="1064">
        <v>31</v>
      </c>
      <c r="AB28" s="1064"/>
      <c r="AC28" s="1064"/>
      <c r="AD28" s="1064"/>
      <c r="AE28" s="1065"/>
      <c r="AF28" s="1066">
        <v>31</v>
      </c>
      <c r="AG28" s="1064"/>
      <c r="AH28" s="1064"/>
      <c r="AI28" s="1064"/>
      <c r="AJ28" s="1067"/>
      <c r="AK28" s="1055">
        <v>703</v>
      </c>
      <c r="AL28" s="1056"/>
      <c r="AM28" s="1056"/>
      <c r="AN28" s="1056"/>
      <c r="AO28" s="1056"/>
      <c r="AP28" s="1056" t="s">
        <v>547</v>
      </c>
      <c r="AQ28" s="1056"/>
      <c r="AR28" s="1056"/>
      <c r="AS28" s="1056"/>
      <c r="AT28" s="1056"/>
      <c r="AU28" s="1056" t="s">
        <v>547</v>
      </c>
      <c r="AV28" s="1056"/>
      <c r="AW28" s="1056"/>
      <c r="AX28" s="1056"/>
      <c r="AY28" s="1056"/>
      <c r="AZ28" s="1057" t="s">
        <v>547</v>
      </c>
      <c r="BA28" s="1057"/>
      <c r="BB28" s="1057"/>
      <c r="BC28" s="1057"/>
      <c r="BD28" s="1057"/>
      <c r="BE28" s="1058"/>
      <c r="BF28" s="1058"/>
      <c r="BG28" s="1058"/>
      <c r="BH28" s="1058"/>
      <c r="BI28" s="1059"/>
      <c r="BJ28" s="214"/>
      <c r="BK28" s="214"/>
      <c r="BL28" s="214"/>
      <c r="BM28" s="214"/>
      <c r="BN28" s="214"/>
      <c r="BO28" s="224"/>
      <c r="BP28" s="224"/>
      <c r="BQ28" s="221">
        <v>22</v>
      </c>
      <c r="BR28" s="222"/>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5">
        <v>2</v>
      </c>
      <c r="B29" s="1043" t="s">
        <v>389</v>
      </c>
      <c r="C29" s="1044"/>
      <c r="D29" s="1044"/>
      <c r="E29" s="1044"/>
      <c r="F29" s="1044"/>
      <c r="G29" s="1044"/>
      <c r="H29" s="1044"/>
      <c r="I29" s="1044"/>
      <c r="J29" s="1044"/>
      <c r="K29" s="1044"/>
      <c r="L29" s="1044"/>
      <c r="M29" s="1044"/>
      <c r="N29" s="1044"/>
      <c r="O29" s="1044"/>
      <c r="P29" s="1045"/>
      <c r="Q29" s="1051">
        <v>85</v>
      </c>
      <c r="R29" s="1052"/>
      <c r="S29" s="1052"/>
      <c r="T29" s="1052"/>
      <c r="U29" s="1052"/>
      <c r="V29" s="1052">
        <v>79</v>
      </c>
      <c r="W29" s="1052"/>
      <c r="X29" s="1052"/>
      <c r="Y29" s="1052"/>
      <c r="Z29" s="1052"/>
      <c r="AA29" s="1052">
        <v>6</v>
      </c>
      <c r="AB29" s="1052"/>
      <c r="AC29" s="1052"/>
      <c r="AD29" s="1052"/>
      <c r="AE29" s="1053"/>
      <c r="AF29" s="1048">
        <v>6</v>
      </c>
      <c r="AG29" s="1049"/>
      <c r="AH29" s="1049"/>
      <c r="AI29" s="1049"/>
      <c r="AJ29" s="1050"/>
      <c r="AK29" s="993">
        <v>28</v>
      </c>
      <c r="AL29" s="984"/>
      <c r="AM29" s="984"/>
      <c r="AN29" s="984"/>
      <c r="AO29" s="984"/>
      <c r="AP29" s="984" t="s">
        <v>547</v>
      </c>
      <c r="AQ29" s="984"/>
      <c r="AR29" s="984"/>
      <c r="AS29" s="984"/>
      <c r="AT29" s="984"/>
      <c r="AU29" s="984" t="s">
        <v>547</v>
      </c>
      <c r="AV29" s="984"/>
      <c r="AW29" s="984"/>
      <c r="AX29" s="984"/>
      <c r="AY29" s="984"/>
      <c r="AZ29" s="1054" t="s">
        <v>547</v>
      </c>
      <c r="BA29" s="1054"/>
      <c r="BB29" s="1054"/>
      <c r="BC29" s="1054"/>
      <c r="BD29" s="1054"/>
      <c r="BE29" s="985"/>
      <c r="BF29" s="985"/>
      <c r="BG29" s="985"/>
      <c r="BH29" s="985"/>
      <c r="BI29" s="986"/>
      <c r="BJ29" s="214"/>
      <c r="BK29" s="214"/>
      <c r="BL29" s="214"/>
      <c r="BM29" s="214"/>
      <c r="BN29" s="214"/>
      <c r="BO29" s="224"/>
      <c r="BP29" s="224"/>
      <c r="BQ29" s="221">
        <v>23</v>
      </c>
      <c r="BR29" s="222"/>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5">
        <v>3</v>
      </c>
      <c r="B30" s="1043" t="s">
        <v>390</v>
      </c>
      <c r="C30" s="1044"/>
      <c r="D30" s="1044"/>
      <c r="E30" s="1044"/>
      <c r="F30" s="1044"/>
      <c r="G30" s="1044"/>
      <c r="H30" s="1044"/>
      <c r="I30" s="1044"/>
      <c r="J30" s="1044"/>
      <c r="K30" s="1044"/>
      <c r="L30" s="1044"/>
      <c r="M30" s="1044"/>
      <c r="N30" s="1044"/>
      <c r="O30" s="1044"/>
      <c r="P30" s="1045"/>
      <c r="Q30" s="1051">
        <v>6354</v>
      </c>
      <c r="R30" s="1052"/>
      <c r="S30" s="1052"/>
      <c r="T30" s="1052"/>
      <c r="U30" s="1052"/>
      <c r="V30" s="1052">
        <v>6188</v>
      </c>
      <c r="W30" s="1052"/>
      <c r="X30" s="1052"/>
      <c r="Y30" s="1052"/>
      <c r="Z30" s="1052"/>
      <c r="AA30" s="1052">
        <v>166</v>
      </c>
      <c r="AB30" s="1052"/>
      <c r="AC30" s="1052"/>
      <c r="AD30" s="1052"/>
      <c r="AE30" s="1053"/>
      <c r="AF30" s="1048">
        <v>166</v>
      </c>
      <c r="AG30" s="1049"/>
      <c r="AH30" s="1049"/>
      <c r="AI30" s="1049"/>
      <c r="AJ30" s="1050"/>
      <c r="AK30" s="993">
        <v>1011</v>
      </c>
      <c r="AL30" s="984"/>
      <c r="AM30" s="984"/>
      <c r="AN30" s="984"/>
      <c r="AO30" s="984"/>
      <c r="AP30" s="984" t="s">
        <v>547</v>
      </c>
      <c r="AQ30" s="984"/>
      <c r="AR30" s="984"/>
      <c r="AS30" s="984"/>
      <c r="AT30" s="984"/>
      <c r="AU30" s="984" t="s">
        <v>547</v>
      </c>
      <c r="AV30" s="984"/>
      <c r="AW30" s="984"/>
      <c r="AX30" s="984"/>
      <c r="AY30" s="984"/>
      <c r="AZ30" s="1054" t="s">
        <v>547</v>
      </c>
      <c r="BA30" s="1054"/>
      <c r="BB30" s="1054"/>
      <c r="BC30" s="1054"/>
      <c r="BD30" s="1054"/>
      <c r="BE30" s="985"/>
      <c r="BF30" s="985"/>
      <c r="BG30" s="985"/>
      <c r="BH30" s="985"/>
      <c r="BI30" s="986"/>
      <c r="BJ30" s="214"/>
      <c r="BK30" s="214"/>
      <c r="BL30" s="214"/>
      <c r="BM30" s="214"/>
      <c r="BN30" s="214"/>
      <c r="BO30" s="224"/>
      <c r="BP30" s="224"/>
      <c r="BQ30" s="221">
        <v>24</v>
      </c>
      <c r="BR30" s="222"/>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5">
        <v>4</v>
      </c>
      <c r="B31" s="1043" t="s">
        <v>391</v>
      </c>
      <c r="C31" s="1044"/>
      <c r="D31" s="1044"/>
      <c r="E31" s="1044"/>
      <c r="F31" s="1044"/>
      <c r="G31" s="1044"/>
      <c r="H31" s="1044"/>
      <c r="I31" s="1044"/>
      <c r="J31" s="1044"/>
      <c r="K31" s="1044"/>
      <c r="L31" s="1044"/>
      <c r="M31" s="1044"/>
      <c r="N31" s="1044"/>
      <c r="O31" s="1044"/>
      <c r="P31" s="1045"/>
      <c r="Q31" s="1051">
        <v>1279</v>
      </c>
      <c r="R31" s="1052"/>
      <c r="S31" s="1052"/>
      <c r="T31" s="1052"/>
      <c r="U31" s="1052"/>
      <c r="V31" s="1052">
        <v>1272</v>
      </c>
      <c r="W31" s="1052"/>
      <c r="X31" s="1052"/>
      <c r="Y31" s="1052"/>
      <c r="Z31" s="1052"/>
      <c r="AA31" s="1052">
        <v>7</v>
      </c>
      <c r="AB31" s="1052"/>
      <c r="AC31" s="1052"/>
      <c r="AD31" s="1052"/>
      <c r="AE31" s="1053"/>
      <c r="AF31" s="1048">
        <v>7</v>
      </c>
      <c r="AG31" s="1049"/>
      <c r="AH31" s="1049"/>
      <c r="AI31" s="1049"/>
      <c r="AJ31" s="1050"/>
      <c r="AK31" s="993">
        <v>240</v>
      </c>
      <c r="AL31" s="984"/>
      <c r="AM31" s="984"/>
      <c r="AN31" s="984"/>
      <c r="AO31" s="984"/>
      <c r="AP31" s="984" t="s">
        <v>547</v>
      </c>
      <c r="AQ31" s="984"/>
      <c r="AR31" s="984"/>
      <c r="AS31" s="984"/>
      <c r="AT31" s="984"/>
      <c r="AU31" s="984" t="s">
        <v>547</v>
      </c>
      <c r="AV31" s="984"/>
      <c r="AW31" s="984"/>
      <c r="AX31" s="984"/>
      <c r="AY31" s="984"/>
      <c r="AZ31" s="1054" t="s">
        <v>547</v>
      </c>
      <c r="BA31" s="1054"/>
      <c r="BB31" s="1054"/>
      <c r="BC31" s="1054"/>
      <c r="BD31" s="1054"/>
      <c r="BE31" s="985"/>
      <c r="BF31" s="985"/>
      <c r="BG31" s="985"/>
      <c r="BH31" s="985"/>
      <c r="BI31" s="986"/>
      <c r="BJ31" s="214"/>
      <c r="BK31" s="214"/>
      <c r="BL31" s="214"/>
      <c r="BM31" s="214"/>
      <c r="BN31" s="214"/>
      <c r="BO31" s="224"/>
      <c r="BP31" s="224"/>
      <c r="BQ31" s="221">
        <v>25</v>
      </c>
      <c r="BR31" s="222"/>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5">
        <v>5</v>
      </c>
      <c r="B32" s="1043" t="s">
        <v>392</v>
      </c>
      <c r="C32" s="1044"/>
      <c r="D32" s="1044"/>
      <c r="E32" s="1044"/>
      <c r="F32" s="1044"/>
      <c r="G32" s="1044"/>
      <c r="H32" s="1044"/>
      <c r="I32" s="1044"/>
      <c r="J32" s="1044"/>
      <c r="K32" s="1044"/>
      <c r="L32" s="1044"/>
      <c r="M32" s="1044"/>
      <c r="N32" s="1044"/>
      <c r="O32" s="1044"/>
      <c r="P32" s="1045"/>
      <c r="Q32" s="1051">
        <v>468</v>
      </c>
      <c r="R32" s="1052"/>
      <c r="S32" s="1052"/>
      <c r="T32" s="1052"/>
      <c r="U32" s="1052"/>
      <c r="V32" s="1052">
        <v>468</v>
      </c>
      <c r="W32" s="1052"/>
      <c r="X32" s="1052"/>
      <c r="Y32" s="1052"/>
      <c r="Z32" s="1052"/>
      <c r="AA32" s="1052">
        <v>0</v>
      </c>
      <c r="AB32" s="1052"/>
      <c r="AC32" s="1052"/>
      <c r="AD32" s="1052"/>
      <c r="AE32" s="1053"/>
      <c r="AF32" s="1048">
        <v>406</v>
      </c>
      <c r="AG32" s="1049"/>
      <c r="AH32" s="1049"/>
      <c r="AI32" s="1049"/>
      <c r="AJ32" s="1050"/>
      <c r="AK32" s="993">
        <v>30</v>
      </c>
      <c r="AL32" s="984"/>
      <c r="AM32" s="984"/>
      <c r="AN32" s="984"/>
      <c r="AO32" s="984"/>
      <c r="AP32" s="984">
        <v>450</v>
      </c>
      <c r="AQ32" s="984"/>
      <c r="AR32" s="984"/>
      <c r="AS32" s="984"/>
      <c r="AT32" s="984"/>
      <c r="AU32" s="984" t="s">
        <v>547</v>
      </c>
      <c r="AV32" s="984"/>
      <c r="AW32" s="984"/>
      <c r="AX32" s="984"/>
      <c r="AY32" s="984"/>
      <c r="AZ32" s="1054" t="s">
        <v>547</v>
      </c>
      <c r="BA32" s="1054"/>
      <c r="BB32" s="1054"/>
      <c r="BC32" s="1054"/>
      <c r="BD32" s="1054"/>
      <c r="BE32" s="985" t="s">
        <v>393</v>
      </c>
      <c r="BF32" s="985"/>
      <c r="BG32" s="985"/>
      <c r="BH32" s="985"/>
      <c r="BI32" s="986"/>
      <c r="BJ32" s="214"/>
      <c r="BK32" s="214"/>
      <c r="BL32" s="214"/>
      <c r="BM32" s="214"/>
      <c r="BN32" s="214"/>
      <c r="BO32" s="224"/>
      <c r="BP32" s="224"/>
      <c r="BQ32" s="221">
        <v>26</v>
      </c>
      <c r="BR32" s="222"/>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5">
        <v>6</v>
      </c>
      <c r="B33" s="1043" t="s">
        <v>394</v>
      </c>
      <c r="C33" s="1044"/>
      <c r="D33" s="1044"/>
      <c r="E33" s="1044"/>
      <c r="F33" s="1044"/>
      <c r="G33" s="1044"/>
      <c r="H33" s="1044"/>
      <c r="I33" s="1044"/>
      <c r="J33" s="1044"/>
      <c r="K33" s="1044"/>
      <c r="L33" s="1044"/>
      <c r="M33" s="1044"/>
      <c r="N33" s="1044"/>
      <c r="O33" s="1044"/>
      <c r="P33" s="1045"/>
      <c r="Q33" s="1051">
        <v>1784</v>
      </c>
      <c r="R33" s="1052"/>
      <c r="S33" s="1052"/>
      <c r="T33" s="1052"/>
      <c r="U33" s="1052"/>
      <c r="V33" s="1052">
        <v>1663</v>
      </c>
      <c r="W33" s="1052"/>
      <c r="X33" s="1052"/>
      <c r="Y33" s="1052"/>
      <c r="Z33" s="1052"/>
      <c r="AA33" s="1052">
        <v>121</v>
      </c>
      <c r="AB33" s="1052"/>
      <c r="AC33" s="1052"/>
      <c r="AD33" s="1052"/>
      <c r="AE33" s="1053"/>
      <c r="AF33" s="1048">
        <v>923</v>
      </c>
      <c r="AG33" s="1049"/>
      <c r="AH33" s="1049"/>
      <c r="AI33" s="1049"/>
      <c r="AJ33" s="1050"/>
      <c r="AK33" s="993">
        <v>741</v>
      </c>
      <c r="AL33" s="984"/>
      <c r="AM33" s="984"/>
      <c r="AN33" s="984"/>
      <c r="AO33" s="984"/>
      <c r="AP33" s="984">
        <v>11707</v>
      </c>
      <c r="AQ33" s="984"/>
      <c r="AR33" s="984"/>
      <c r="AS33" s="984"/>
      <c r="AT33" s="984"/>
      <c r="AU33" s="984">
        <v>9319</v>
      </c>
      <c r="AV33" s="984"/>
      <c r="AW33" s="984"/>
      <c r="AX33" s="984"/>
      <c r="AY33" s="984"/>
      <c r="AZ33" s="1054" t="s">
        <v>547</v>
      </c>
      <c r="BA33" s="1054"/>
      <c r="BB33" s="1054"/>
      <c r="BC33" s="1054"/>
      <c r="BD33" s="1054"/>
      <c r="BE33" s="985" t="s">
        <v>393</v>
      </c>
      <c r="BF33" s="985"/>
      <c r="BG33" s="985"/>
      <c r="BH33" s="985"/>
      <c r="BI33" s="986"/>
      <c r="BJ33" s="214"/>
      <c r="BK33" s="214"/>
      <c r="BL33" s="214"/>
      <c r="BM33" s="214"/>
      <c r="BN33" s="214"/>
      <c r="BO33" s="224"/>
      <c r="BP33" s="224"/>
      <c r="BQ33" s="221">
        <v>27</v>
      </c>
      <c r="BR33" s="222"/>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5">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4"/>
      <c r="BP34" s="224"/>
      <c r="BQ34" s="221">
        <v>28</v>
      </c>
      <c r="BR34" s="222"/>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5">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4"/>
      <c r="BP35" s="224"/>
      <c r="BQ35" s="221">
        <v>29</v>
      </c>
      <c r="BR35" s="222"/>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5">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4"/>
      <c r="BP36" s="224"/>
      <c r="BQ36" s="221">
        <v>30</v>
      </c>
      <c r="BR36" s="222"/>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5">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4"/>
      <c r="BP37" s="224"/>
      <c r="BQ37" s="221">
        <v>31</v>
      </c>
      <c r="BR37" s="222"/>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5">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4"/>
      <c r="BP38" s="224"/>
      <c r="BQ38" s="221">
        <v>32</v>
      </c>
      <c r="BR38" s="222"/>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5">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4"/>
      <c r="BP39" s="224"/>
      <c r="BQ39" s="221">
        <v>33</v>
      </c>
      <c r="BR39" s="222"/>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1">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4"/>
      <c r="BP40" s="224"/>
      <c r="BQ40" s="221">
        <v>34</v>
      </c>
      <c r="BR40" s="222"/>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1">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4"/>
      <c r="BP41" s="224"/>
      <c r="BQ41" s="221">
        <v>35</v>
      </c>
      <c r="BR41" s="222"/>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1">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4"/>
      <c r="BP42" s="224"/>
      <c r="BQ42" s="221">
        <v>36</v>
      </c>
      <c r="BR42" s="222"/>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1">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4"/>
      <c r="BP43" s="224"/>
      <c r="BQ43" s="221">
        <v>37</v>
      </c>
      <c r="BR43" s="222"/>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1">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4"/>
      <c r="BP44" s="224"/>
      <c r="BQ44" s="221">
        <v>38</v>
      </c>
      <c r="BR44" s="222"/>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1">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4"/>
      <c r="BP45" s="224"/>
      <c r="BQ45" s="221">
        <v>39</v>
      </c>
      <c r="BR45" s="222"/>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1">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4"/>
      <c r="BP46" s="224"/>
      <c r="BQ46" s="221">
        <v>40</v>
      </c>
      <c r="BR46" s="222"/>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1">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4"/>
      <c r="BP47" s="224"/>
      <c r="BQ47" s="221">
        <v>41</v>
      </c>
      <c r="BR47" s="222"/>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1">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4"/>
      <c r="BP48" s="224"/>
      <c r="BQ48" s="221">
        <v>42</v>
      </c>
      <c r="BR48" s="222"/>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1">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4"/>
      <c r="BP49" s="224"/>
      <c r="BQ49" s="221">
        <v>43</v>
      </c>
      <c r="BR49" s="222"/>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1">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4"/>
      <c r="BP50" s="224"/>
      <c r="BQ50" s="221">
        <v>44</v>
      </c>
      <c r="BR50" s="222"/>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1">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4"/>
      <c r="BP51" s="224"/>
      <c r="BQ51" s="221">
        <v>45</v>
      </c>
      <c r="BR51" s="222"/>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1">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4"/>
      <c r="BP52" s="224"/>
      <c r="BQ52" s="221">
        <v>46</v>
      </c>
      <c r="BR52" s="222"/>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1">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4"/>
      <c r="BP53" s="224"/>
      <c r="BQ53" s="221">
        <v>47</v>
      </c>
      <c r="BR53" s="222"/>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1">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4"/>
      <c r="BP54" s="224"/>
      <c r="BQ54" s="221">
        <v>48</v>
      </c>
      <c r="BR54" s="222"/>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1">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4"/>
      <c r="BP55" s="224"/>
      <c r="BQ55" s="221">
        <v>49</v>
      </c>
      <c r="BR55" s="222"/>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1">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4"/>
      <c r="BP56" s="224"/>
      <c r="BQ56" s="221">
        <v>50</v>
      </c>
      <c r="BR56" s="222"/>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1">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4"/>
      <c r="BP57" s="224"/>
      <c r="BQ57" s="221">
        <v>51</v>
      </c>
      <c r="BR57" s="222"/>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1">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4"/>
      <c r="BP58" s="224"/>
      <c r="BQ58" s="221">
        <v>52</v>
      </c>
      <c r="BR58" s="222"/>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1">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4"/>
      <c r="BP59" s="224"/>
      <c r="BQ59" s="221">
        <v>53</v>
      </c>
      <c r="BR59" s="222"/>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1">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4"/>
      <c r="BP60" s="224"/>
      <c r="BQ60" s="221">
        <v>54</v>
      </c>
      <c r="BR60" s="222"/>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1">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4"/>
      <c r="BP61" s="224"/>
      <c r="BQ61" s="221">
        <v>55</v>
      </c>
      <c r="BR61" s="222"/>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1">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395</v>
      </c>
      <c r="BK62" s="1041"/>
      <c r="BL62" s="1041"/>
      <c r="BM62" s="1041"/>
      <c r="BN62" s="1042"/>
      <c r="BO62" s="224"/>
      <c r="BP62" s="224"/>
      <c r="BQ62" s="221">
        <v>56</v>
      </c>
      <c r="BR62" s="222"/>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3" t="s">
        <v>376</v>
      </c>
      <c r="B63" s="950" t="s">
        <v>396</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1539</v>
      </c>
      <c r="AG63" s="972"/>
      <c r="AH63" s="972"/>
      <c r="AI63" s="972"/>
      <c r="AJ63" s="1035"/>
      <c r="AK63" s="1036"/>
      <c r="AL63" s="976"/>
      <c r="AM63" s="976"/>
      <c r="AN63" s="976"/>
      <c r="AO63" s="976"/>
      <c r="AP63" s="972">
        <f>SUM(AP28:AT33)</f>
        <v>12157</v>
      </c>
      <c r="AQ63" s="972"/>
      <c r="AR63" s="972"/>
      <c r="AS63" s="972"/>
      <c r="AT63" s="972"/>
      <c r="AU63" s="972">
        <f>SUM(AU28:AY33)</f>
        <v>9319</v>
      </c>
      <c r="AV63" s="972"/>
      <c r="AW63" s="972"/>
      <c r="AX63" s="972"/>
      <c r="AY63" s="972"/>
      <c r="AZ63" s="1030"/>
      <c r="BA63" s="1030"/>
      <c r="BB63" s="1030"/>
      <c r="BC63" s="1030"/>
      <c r="BD63" s="1030"/>
      <c r="BE63" s="973"/>
      <c r="BF63" s="973"/>
      <c r="BG63" s="973"/>
      <c r="BH63" s="973"/>
      <c r="BI63" s="974"/>
      <c r="BJ63" s="1031" t="s">
        <v>122</v>
      </c>
      <c r="BK63" s="966"/>
      <c r="BL63" s="966"/>
      <c r="BM63" s="966"/>
      <c r="BN63" s="1032"/>
      <c r="BO63" s="224"/>
      <c r="BP63" s="224"/>
      <c r="BQ63" s="221">
        <v>57</v>
      </c>
      <c r="BR63" s="222"/>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397</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398</v>
      </c>
      <c r="B66" s="1009"/>
      <c r="C66" s="1009"/>
      <c r="D66" s="1009"/>
      <c r="E66" s="1009"/>
      <c r="F66" s="1009"/>
      <c r="G66" s="1009"/>
      <c r="H66" s="1009"/>
      <c r="I66" s="1009"/>
      <c r="J66" s="1009"/>
      <c r="K66" s="1009"/>
      <c r="L66" s="1009"/>
      <c r="M66" s="1009"/>
      <c r="N66" s="1009"/>
      <c r="O66" s="1009"/>
      <c r="P66" s="1010"/>
      <c r="Q66" s="1014" t="s">
        <v>380</v>
      </c>
      <c r="R66" s="1015"/>
      <c r="S66" s="1015"/>
      <c r="T66" s="1015"/>
      <c r="U66" s="1016"/>
      <c r="V66" s="1014" t="s">
        <v>381</v>
      </c>
      <c r="W66" s="1015"/>
      <c r="X66" s="1015"/>
      <c r="Y66" s="1015"/>
      <c r="Z66" s="1016"/>
      <c r="AA66" s="1014" t="s">
        <v>382</v>
      </c>
      <c r="AB66" s="1015"/>
      <c r="AC66" s="1015"/>
      <c r="AD66" s="1015"/>
      <c r="AE66" s="1016"/>
      <c r="AF66" s="1020" t="s">
        <v>383</v>
      </c>
      <c r="AG66" s="1021"/>
      <c r="AH66" s="1021"/>
      <c r="AI66" s="1021"/>
      <c r="AJ66" s="1022"/>
      <c r="AK66" s="1014" t="s">
        <v>384</v>
      </c>
      <c r="AL66" s="1009"/>
      <c r="AM66" s="1009"/>
      <c r="AN66" s="1009"/>
      <c r="AO66" s="1010"/>
      <c r="AP66" s="1014" t="s">
        <v>385</v>
      </c>
      <c r="AQ66" s="1015"/>
      <c r="AR66" s="1015"/>
      <c r="AS66" s="1015"/>
      <c r="AT66" s="1016"/>
      <c r="AU66" s="1014" t="s">
        <v>399</v>
      </c>
      <c r="AV66" s="1015"/>
      <c r="AW66" s="1015"/>
      <c r="AX66" s="1015"/>
      <c r="AY66" s="1016"/>
      <c r="AZ66" s="1014" t="s">
        <v>364</v>
      </c>
      <c r="BA66" s="1015"/>
      <c r="BB66" s="1015"/>
      <c r="BC66" s="1015"/>
      <c r="BD66" s="1028"/>
      <c r="BE66" s="224"/>
      <c r="BF66" s="224"/>
      <c r="BG66" s="224"/>
      <c r="BH66" s="224"/>
      <c r="BI66" s="224"/>
      <c r="BJ66" s="224"/>
      <c r="BK66" s="224"/>
      <c r="BL66" s="224"/>
      <c r="BM66" s="224"/>
      <c r="BN66" s="224"/>
      <c r="BO66" s="224"/>
      <c r="BP66" s="224"/>
      <c r="BQ66" s="221">
        <v>60</v>
      </c>
      <c r="BR66" s="226"/>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4"/>
      <c r="BF67" s="224"/>
      <c r="BG67" s="224"/>
      <c r="BH67" s="224"/>
      <c r="BI67" s="224"/>
      <c r="BJ67" s="224"/>
      <c r="BK67" s="224"/>
      <c r="BL67" s="224"/>
      <c r="BM67" s="224"/>
      <c r="BN67" s="224"/>
      <c r="BO67" s="224"/>
      <c r="BP67" s="224"/>
      <c r="BQ67" s="221">
        <v>61</v>
      </c>
      <c r="BR67" s="226"/>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9">
        <v>1</v>
      </c>
      <c r="B68" s="998" t="s">
        <v>548</v>
      </c>
      <c r="C68" s="999"/>
      <c r="D68" s="999"/>
      <c r="E68" s="999"/>
      <c r="F68" s="999"/>
      <c r="G68" s="999"/>
      <c r="H68" s="999"/>
      <c r="I68" s="999"/>
      <c r="J68" s="999"/>
      <c r="K68" s="999"/>
      <c r="L68" s="999"/>
      <c r="M68" s="999"/>
      <c r="N68" s="999"/>
      <c r="O68" s="999"/>
      <c r="P68" s="1000"/>
      <c r="Q68" s="1001">
        <v>30</v>
      </c>
      <c r="R68" s="995"/>
      <c r="S68" s="995"/>
      <c r="T68" s="995"/>
      <c r="U68" s="995"/>
      <c r="V68" s="995">
        <v>28</v>
      </c>
      <c r="W68" s="995"/>
      <c r="X68" s="995"/>
      <c r="Y68" s="995"/>
      <c r="Z68" s="995"/>
      <c r="AA68" s="995">
        <v>2</v>
      </c>
      <c r="AB68" s="995"/>
      <c r="AC68" s="995"/>
      <c r="AD68" s="995"/>
      <c r="AE68" s="995"/>
      <c r="AF68" s="995">
        <v>2</v>
      </c>
      <c r="AG68" s="995"/>
      <c r="AH68" s="995"/>
      <c r="AI68" s="995"/>
      <c r="AJ68" s="995"/>
      <c r="AK68" s="995">
        <v>0</v>
      </c>
      <c r="AL68" s="995"/>
      <c r="AM68" s="995"/>
      <c r="AN68" s="995"/>
      <c r="AO68" s="995"/>
      <c r="AP68" s="995" t="s">
        <v>547</v>
      </c>
      <c r="AQ68" s="995"/>
      <c r="AR68" s="995"/>
      <c r="AS68" s="995"/>
      <c r="AT68" s="995"/>
      <c r="AU68" s="995" t="s">
        <v>547</v>
      </c>
      <c r="AV68" s="995"/>
      <c r="AW68" s="995"/>
      <c r="AX68" s="995"/>
      <c r="AY68" s="995"/>
      <c r="AZ68" s="996"/>
      <c r="BA68" s="996"/>
      <c r="BB68" s="996"/>
      <c r="BC68" s="996"/>
      <c r="BD68" s="997"/>
      <c r="BE68" s="224"/>
      <c r="BF68" s="224"/>
      <c r="BG68" s="224"/>
      <c r="BH68" s="224"/>
      <c r="BI68" s="224"/>
      <c r="BJ68" s="224"/>
      <c r="BK68" s="224"/>
      <c r="BL68" s="224"/>
      <c r="BM68" s="224"/>
      <c r="BN68" s="224"/>
      <c r="BO68" s="224"/>
      <c r="BP68" s="224"/>
      <c r="BQ68" s="221">
        <v>62</v>
      </c>
      <c r="BR68" s="226"/>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1">
        <v>2</v>
      </c>
      <c r="B69" s="987" t="s">
        <v>549</v>
      </c>
      <c r="C69" s="988"/>
      <c r="D69" s="988"/>
      <c r="E69" s="988"/>
      <c r="F69" s="988"/>
      <c r="G69" s="988"/>
      <c r="H69" s="988"/>
      <c r="I69" s="988"/>
      <c r="J69" s="988"/>
      <c r="K69" s="988"/>
      <c r="L69" s="988"/>
      <c r="M69" s="988"/>
      <c r="N69" s="988"/>
      <c r="O69" s="988"/>
      <c r="P69" s="989"/>
      <c r="Q69" s="990">
        <v>181</v>
      </c>
      <c r="R69" s="984"/>
      <c r="S69" s="984"/>
      <c r="T69" s="984"/>
      <c r="U69" s="984"/>
      <c r="V69" s="984">
        <v>114</v>
      </c>
      <c r="W69" s="984"/>
      <c r="X69" s="984"/>
      <c r="Y69" s="984"/>
      <c r="Z69" s="984"/>
      <c r="AA69" s="984">
        <v>67</v>
      </c>
      <c r="AB69" s="984"/>
      <c r="AC69" s="984"/>
      <c r="AD69" s="984"/>
      <c r="AE69" s="984"/>
      <c r="AF69" s="984">
        <v>67</v>
      </c>
      <c r="AG69" s="984"/>
      <c r="AH69" s="984"/>
      <c r="AI69" s="984"/>
      <c r="AJ69" s="984"/>
      <c r="AK69" s="984" t="s">
        <v>547</v>
      </c>
      <c r="AL69" s="984"/>
      <c r="AM69" s="984"/>
      <c r="AN69" s="984"/>
      <c r="AO69" s="984"/>
      <c r="AP69" s="984" t="s">
        <v>547</v>
      </c>
      <c r="AQ69" s="984"/>
      <c r="AR69" s="984"/>
      <c r="AS69" s="984"/>
      <c r="AT69" s="984"/>
      <c r="AU69" s="984" t="s">
        <v>547</v>
      </c>
      <c r="AV69" s="984"/>
      <c r="AW69" s="984"/>
      <c r="AX69" s="984"/>
      <c r="AY69" s="984"/>
      <c r="AZ69" s="985"/>
      <c r="BA69" s="985"/>
      <c r="BB69" s="985"/>
      <c r="BC69" s="985"/>
      <c r="BD69" s="986"/>
      <c r="BE69" s="224"/>
      <c r="BF69" s="224"/>
      <c r="BG69" s="224"/>
      <c r="BH69" s="224"/>
      <c r="BI69" s="224"/>
      <c r="BJ69" s="224"/>
      <c r="BK69" s="224"/>
      <c r="BL69" s="224"/>
      <c r="BM69" s="224"/>
      <c r="BN69" s="224"/>
      <c r="BO69" s="224"/>
      <c r="BP69" s="224"/>
      <c r="BQ69" s="221">
        <v>63</v>
      </c>
      <c r="BR69" s="226"/>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1">
        <v>3</v>
      </c>
      <c r="B70" s="987" t="s">
        <v>550</v>
      </c>
      <c r="C70" s="988"/>
      <c r="D70" s="988"/>
      <c r="E70" s="988"/>
      <c r="F70" s="988"/>
      <c r="G70" s="988"/>
      <c r="H70" s="988"/>
      <c r="I70" s="988"/>
      <c r="J70" s="988"/>
      <c r="K70" s="988"/>
      <c r="L70" s="988"/>
      <c r="M70" s="988"/>
      <c r="N70" s="988"/>
      <c r="O70" s="988"/>
      <c r="P70" s="989"/>
      <c r="Q70" s="990">
        <v>3040</v>
      </c>
      <c r="R70" s="984"/>
      <c r="S70" s="984"/>
      <c r="T70" s="984"/>
      <c r="U70" s="984"/>
      <c r="V70" s="984">
        <v>2961</v>
      </c>
      <c r="W70" s="984"/>
      <c r="X70" s="984"/>
      <c r="Y70" s="984"/>
      <c r="Z70" s="984"/>
      <c r="AA70" s="984">
        <v>79</v>
      </c>
      <c r="AB70" s="984"/>
      <c r="AC70" s="984"/>
      <c r="AD70" s="984"/>
      <c r="AE70" s="984"/>
      <c r="AF70" s="984">
        <v>79</v>
      </c>
      <c r="AG70" s="984"/>
      <c r="AH70" s="984"/>
      <c r="AI70" s="984"/>
      <c r="AJ70" s="984"/>
      <c r="AK70" s="984">
        <v>169</v>
      </c>
      <c r="AL70" s="984"/>
      <c r="AM70" s="984"/>
      <c r="AN70" s="984"/>
      <c r="AO70" s="984"/>
      <c r="AP70" s="984">
        <v>1011</v>
      </c>
      <c r="AQ70" s="984"/>
      <c r="AR70" s="984"/>
      <c r="AS70" s="984"/>
      <c r="AT70" s="984"/>
      <c r="AU70" s="984">
        <v>201</v>
      </c>
      <c r="AV70" s="984"/>
      <c r="AW70" s="984"/>
      <c r="AX70" s="984"/>
      <c r="AY70" s="984"/>
      <c r="AZ70" s="985"/>
      <c r="BA70" s="985"/>
      <c r="BB70" s="985"/>
      <c r="BC70" s="985"/>
      <c r="BD70" s="986"/>
      <c r="BE70" s="224"/>
      <c r="BF70" s="224"/>
      <c r="BG70" s="224"/>
      <c r="BH70" s="224"/>
      <c r="BI70" s="224"/>
      <c r="BJ70" s="224"/>
      <c r="BK70" s="224"/>
      <c r="BL70" s="224"/>
      <c r="BM70" s="224"/>
      <c r="BN70" s="224"/>
      <c r="BO70" s="224"/>
      <c r="BP70" s="224"/>
      <c r="BQ70" s="221">
        <v>64</v>
      </c>
      <c r="BR70" s="226"/>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1">
        <v>4</v>
      </c>
      <c r="B71" s="987" t="s">
        <v>551</v>
      </c>
      <c r="C71" s="988"/>
      <c r="D71" s="988"/>
      <c r="E71" s="988"/>
      <c r="F71" s="988"/>
      <c r="G71" s="988"/>
      <c r="H71" s="988"/>
      <c r="I71" s="988"/>
      <c r="J71" s="988"/>
      <c r="K71" s="988"/>
      <c r="L71" s="988"/>
      <c r="M71" s="988"/>
      <c r="N71" s="988"/>
      <c r="O71" s="988"/>
      <c r="P71" s="989"/>
      <c r="Q71" s="990">
        <v>2246</v>
      </c>
      <c r="R71" s="984"/>
      <c r="S71" s="984"/>
      <c r="T71" s="984"/>
      <c r="U71" s="984"/>
      <c r="V71" s="984">
        <v>2005</v>
      </c>
      <c r="W71" s="984"/>
      <c r="X71" s="984"/>
      <c r="Y71" s="984"/>
      <c r="Z71" s="984"/>
      <c r="AA71" s="984">
        <v>241</v>
      </c>
      <c r="AB71" s="984"/>
      <c r="AC71" s="984"/>
      <c r="AD71" s="984"/>
      <c r="AE71" s="984"/>
      <c r="AF71" s="984">
        <v>1867</v>
      </c>
      <c r="AG71" s="984"/>
      <c r="AH71" s="984"/>
      <c r="AI71" s="984"/>
      <c r="AJ71" s="984"/>
      <c r="AK71" s="984" t="s">
        <v>547</v>
      </c>
      <c r="AL71" s="984"/>
      <c r="AM71" s="984"/>
      <c r="AN71" s="984"/>
      <c r="AO71" s="984"/>
      <c r="AP71" s="984">
        <v>1185</v>
      </c>
      <c r="AQ71" s="984"/>
      <c r="AR71" s="984"/>
      <c r="AS71" s="984"/>
      <c r="AT71" s="984"/>
      <c r="AU71" s="984" t="s">
        <v>547</v>
      </c>
      <c r="AV71" s="984"/>
      <c r="AW71" s="984"/>
      <c r="AX71" s="984"/>
      <c r="AY71" s="984"/>
      <c r="AZ71" s="985"/>
      <c r="BA71" s="985"/>
      <c r="BB71" s="985"/>
      <c r="BC71" s="985"/>
      <c r="BD71" s="986"/>
      <c r="BE71" s="224"/>
      <c r="BF71" s="224"/>
      <c r="BG71" s="224"/>
      <c r="BH71" s="224"/>
      <c r="BI71" s="224"/>
      <c r="BJ71" s="224"/>
      <c r="BK71" s="224"/>
      <c r="BL71" s="224"/>
      <c r="BM71" s="224"/>
      <c r="BN71" s="224"/>
      <c r="BO71" s="224"/>
      <c r="BP71" s="224"/>
      <c r="BQ71" s="221">
        <v>65</v>
      </c>
      <c r="BR71" s="226"/>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1">
        <v>5</v>
      </c>
      <c r="B72" s="987" t="s">
        <v>552</v>
      </c>
      <c r="C72" s="988"/>
      <c r="D72" s="988"/>
      <c r="E72" s="988"/>
      <c r="F72" s="988"/>
      <c r="G72" s="988"/>
      <c r="H72" s="988"/>
      <c r="I72" s="988"/>
      <c r="J72" s="988"/>
      <c r="K72" s="988"/>
      <c r="L72" s="988"/>
      <c r="M72" s="988"/>
      <c r="N72" s="988"/>
      <c r="O72" s="988"/>
      <c r="P72" s="989"/>
      <c r="Q72" s="990">
        <v>8102</v>
      </c>
      <c r="R72" s="984"/>
      <c r="S72" s="984"/>
      <c r="T72" s="984"/>
      <c r="U72" s="984"/>
      <c r="V72" s="984">
        <v>6206</v>
      </c>
      <c r="W72" s="984"/>
      <c r="X72" s="984"/>
      <c r="Y72" s="984"/>
      <c r="Z72" s="984"/>
      <c r="AA72" s="984">
        <v>1897</v>
      </c>
      <c r="AB72" s="984"/>
      <c r="AC72" s="984"/>
      <c r="AD72" s="984"/>
      <c r="AE72" s="984"/>
      <c r="AF72" s="984">
        <v>1897</v>
      </c>
      <c r="AG72" s="984"/>
      <c r="AH72" s="984"/>
      <c r="AI72" s="984"/>
      <c r="AJ72" s="984"/>
      <c r="AK72" s="984" t="s">
        <v>547</v>
      </c>
      <c r="AL72" s="984"/>
      <c r="AM72" s="984"/>
      <c r="AN72" s="984"/>
      <c r="AO72" s="984"/>
      <c r="AP72" s="984" t="s">
        <v>547</v>
      </c>
      <c r="AQ72" s="984"/>
      <c r="AR72" s="984"/>
      <c r="AS72" s="984"/>
      <c r="AT72" s="984"/>
      <c r="AU72" s="984" t="s">
        <v>547</v>
      </c>
      <c r="AV72" s="984"/>
      <c r="AW72" s="984"/>
      <c r="AX72" s="984"/>
      <c r="AY72" s="984"/>
      <c r="AZ72" s="985"/>
      <c r="BA72" s="985"/>
      <c r="BB72" s="985"/>
      <c r="BC72" s="985"/>
      <c r="BD72" s="986"/>
      <c r="BE72" s="224"/>
      <c r="BF72" s="224"/>
      <c r="BG72" s="224"/>
      <c r="BH72" s="224"/>
      <c r="BI72" s="224"/>
      <c r="BJ72" s="224"/>
      <c r="BK72" s="224"/>
      <c r="BL72" s="224"/>
      <c r="BM72" s="224"/>
      <c r="BN72" s="224"/>
      <c r="BO72" s="224"/>
      <c r="BP72" s="224"/>
      <c r="BQ72" s="221">
        <v>66</v>
      </c>
      <c r="BR72" s="226"/>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1">
        <v>6</v>
      </c>
      <c r="B73" s="987" t="s">
        <v>553</v>
      </c>
      <c r="C73" s="988"/>
      <c r="D73" s="988"/>
      <c r="E73" s="988"/>
      <c r="F73" s="988"/>
      <c r="G73" s="988"/>
      <c r="H73" s="988"/>
      <c r="I73" s="988"/>
      <c r="J73" s="988"/>
      <c r="K73" s="988"/>
      <c r="L73" s="988"/>
      <c r="M73" s="988"/>
      <c r="N73" s="988"/>
      <c r="O73" s="988"/>
      <c r="P73" s="989"/>
      <c r="Q73" s="990">
        <v>2653</v>
      </c>
      <c r="R73" s="984"/>
      <c r="S73" s="984"/>
      <c r="T73" s="984"/>
      <c r="U73" s="984"/>
      <c r="V73" s="984">
        <v>2392</v>
      </c>
      <c r="W73" s="984"/>
      <c r="X73" s="984"/>
      <c r="Y73" s="984"/>
      <c r="Z73" s="984"/>
      <c r="AA73" s="984">
        <v>261</v>
      </c>
      <c r="AB73" s="984"/>
      <c r="AC73" s="984"/>
      <c r="AD73" s="984"/>
      <c r="AE73" s="984"/>
      <c r="AF73" s="984">
        <v>261</v>
      </c>
      <c r="AG73" s="984"/>
      <c r="AH73" s="984"/>
      <c r="AI73" s="984"/>
      <c r="AJ73" s="984"/>
      <c r="AK73" s="984" t="s">
        <v>547</v>
      </c>
      <c r="AL73" s="984"/>
      <c r="AM73" s="984"/>
      <c r="AN73" s="984"/>
      <c r="AO73" s="984"/>
      <c r="AP73" s="984" t="s">
        <v>547</v>
      </c>
      <c r="AQ73" s="984"/>
      <c r="AR73" s="984"/>
      <c r="AS73" s="984"/>
      <c r="AT73" s="984"/>
      <c r="AU73" s="984" t="s">
        <v>547</v>
      </c>
      <c r="AV73" s="984"/>
      <c r="AW73" s="984"/>
      <c r="AX73" s="984"/>
      <c r="AY73" s="984"/>
      <c r="AZ73" s="985"/>
      <c r="BA73" s="985"/>
      <c r="BB73" s="985"/>
      <c r="BC73" s="985"/>
      <c r="BD73" s="986"/>
      <c r="BE73" s="224"/>
      <c r="BF73" s="224"/>
      <c r="BG73" s="224"/>
      <c r="BH73" s="224"/>
      <c r="BI73" s="224"/>
      <c r="BJ73" s="224"/>
      <c r="BK73" s="224"/>
      <c r="BL73" s="224"/>
      <c r="BM73" s="224"/>
      <c r="BN73" s="224"/>
      <c r="BO73" s="224"/>
      <c r="BP73" s="224"/>
      <c r="BQ73" s="221">
        <v>67</v>
      </c>
      <c r="BR73" s="226"/>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1">
        <v>7</v>
      </c>
      <c r="B74" s="987" t="s">
        <v>554</v>
      </c>
      <c r="C74" s="988"/>
      <c r="D74" s="988"/>
      <c r="E74" s="988"/>
      <c r="F74" s="988"/>
      <c r="G74" s="988"/>
      <c r="H74" s="988"/>
      <c r="I74" s="988"/>
      <c r="J74" s="988"/>
      <c r="K74" s="988"/>
      <c r="L74" s="988"/>
      <c r="M74" s="988"/>
      <c r="N74" s="988"/>
      <c r="O74" s="988"/>
      <c r="P74" s="989"/>
      <c r="Q74" s="990">
        <v>1047955</v>
      </c>
      <c r="R74" s="984"/>
      <c r="S74" s="984"/>
      <c r="T74" s="984"/>
      <c r="U74" s="984"/>
      <c r="V74" s="984">
        <v>1016638</v>
      </c>
      <c r="W74" s="984"/>
      <c r="X74" s="984"/>
      <c r="Y74" s="984"/>
      <c r="Z74" s="984"/>
      <c r="AA74" s="984">
        <v>31318</v>
      </c>
      <c r="AB74" s="984"/>
      <c r="AC74" s="984"/>
      <c r="AD74" s="984"/>
      <c r="AE74" s="984"/>
      <c r="AF74" s="984">
        <v>31318</v>
      </c>
      <c r="AG74" s="984"/>
      <c r="AH74" s="984"/>
      <c r="AI74" s="984"/>
      <c r="AJ74" s="984"/>
      <c r="AK74" s="984">
        <v>1</v>
      </c>
      <c r="AL74" s="984"/>
      <c r="AM74" s="984"/>
      <c r="AN74" s="984"/>
      <c r="AO74" s="984"/>
      <c r="AP74" s="984" t="s">
        <v>547</v>
      </c>
      <c r="AQ74" s="984"/>
      <c r="AR74" s="984"/>
      <c r="AS74" s="984"/>
      <c r="AT74" s="984"/>
      <c r="AU74" s="984" t="s">
        <v>547</v>
      </c>
      <c r="AV74" s="984"/>
      <c r="AW74" s="984"/>
      <c r="AX74" s="984"/>
      <c r="AY74" s="984"/>
      <c r="AZ74" s="985"/>
      <c r="BA74" s="985"/>
      <c r="BB74" s="985"/>
      <c r="BC74" s="985"/>
      <c r="BD74" s="986"/>
      <c r="BE74" s="224"/>
      <c r="BF74" s="224"/>
      <c r="BG74" s="224"/>
      <c r="BH74" s="224"/>
      <c r="BI74" s="224"/>
      <c r="BJ74" s="224"/>
      <c r="BK74" s="224"/>
      <c r="BL74" s="224"/>
      <c r="BM74" s="224"/>
      <c r="BN74" s="224"/>
      <c r="BO74" s="224"/>
      <c r="BP74" s="224"/>
      <c r="BQ74" s="221">
        <v>68</v>
      </c>
      <c r="BR74" s="226"/>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1">
        <v>8</v>
      </c>
      <c r="B75" s="987"/>
      <c r="C75" s="988"/>
      <c r="D75" s="988"/>
      <c r="E75" s="988"/>
      <c r="F75" s="988"/>
      <c r="G75" s="988"/>
      <c r="H75" s="988"/>
      <c r="I75" s="988"/>
      <c r="J75" s="988"/>
      <c r="K75" s="988"/>
      <c r="L75" s="988"/>
      <c r="M75" s="988"/>
      <c r="N75" s="988"/>
      <c r="O75" s="988"/>
      <c r="P75" s="989"/>
      <c r="Q75" s="991"/>
      <c r="R75" s="992"/>
      <c r="S75" s="992"/>
      <c r="T75" s="992"/>
      <c r="U75" s="993"/>
      <c r="V75" s="994"/>
      <c r="W75" s="992"/>
      <c r="X75" s="992"/>
      <c r="Y75" s="992"/>
      <c r="Z75" s="993"/>
      <c r="AA75" s="994"/>
      <c r="AB75" s="992"/>
      <c r="AC75" s="992"/>
      <c r="AD75" s="992"/>
      <c r="AE75" s="993"/>
      <c r="AF75" s="994"/>
      <c r="AG75" s="992"/>
      <c r="AH75" s="992"/>
      <c r="AI75" s="992"/>
      <c r="AJ75" s="993"/>
      <c r="AK75" s="994"/>
      <c r="AL75" s="992"/>
      <c r="AM75" s="992"/>
      <c r="AN75" s="992"/>
      <c r="AO75" s="993"/>
      <c r="AP75" s="994"/>
      <c r="AQ75" s="992"/>
      <c r="AR75" s="992"/>
      <c r="AS75" s="992"/>
      <c r="AT75" s="993"/>
      <c r="AU75" s="994"/>
      <c r="AV75" s="992"/>
      <c r="AW75" s="992"/>
      <c r="AX75" s="992"/>
      <c r="AY75" s="993"/>
      <c r="AZ75" s="985"/>
      <c r="BA75" s="985"/>
      <c r="BB75" s="985"/>
      <c r="BC75" s="985"/>
      <c r="BD75" s="986"/>
      <c r="BE75" s="224"/>
      <c r="BF75" s="224"/>
      <c r="BG75" s="224"/>
      <c r="BH75" s="224"/>
      <c r="BI75" s="224"/>
      <c r="BJ75" s="224"/>
      <c r="BK75" s="224"/>
      <c r="BL75" s="224"/>
      <c r="BM75" s="224"/>
      <c r="BN75" s="224"/>
      <c r="BO75" s="224"/>
      <c r="BP75" s="224"/>
      <c r="BQ75" s="221">
        <v>69</v>
      </c>
      <c r="BR75" s="226"/>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1">
        <v>9</v>
      </c>
      <c r="B76" s="987"/>
      <c r="C76" s="988"/>
      <c r="D76" s="988"/>
      <c r="E76" s="988"/>
      <c r="F76" s="988"/>
      <c r="G76" s="988"/>
      <c r="H76" s="988"/>
      <c r="I76" s="988"/>
      <c r="J76" s="988"/>
      <c r="K76" s="988"/>
      <c r="L76" s="988"/>
      <c r="M76" s="988"/>
      <c r="N76" s="988"/>
      <c r="O76" s="988"/>
      <c r="P76" s="989"/>
      <c r="Q76" s="991"/>
      <c r="R76" s="992"/>
      <c r="S76" s="992"/>
      <c r="T76" s="992"/>
      <c r="U76" s="993"/>
      <c r="V76" s="994"/>
      <c r="W76" s="992"/>
      <c r="X76" s="992"/>
      <c r="Y76" s="992"/>
      <c r="Z76" s="993"/>
      <c r="AA76" s="994"/>
      <c r="AB76" s="992"/>
      <c r="AC76" s="992"/>
      <c r="AD76" s="992"/>
      <c r="AE76" s="993"/>
      <c r="AF76" s="994"/>
      <c r="AG76" s="992"/>
      <c r="AH76" s="992"/>
      <c r="AI76" s="992"/>
      <c r="AJ76" s="993"/>
      <c r="AK76" s="994"/>
      <c r="AL76" s="992"/>
      <c r="AM76" s="992"/>
      <c r="AN76" s="992"/>
      <c r="AO76" s="993"/>
      <c r="AP76" s="994"/>
      <c r="AQ76" s="992"/>
      <c r="AR76" s="992"/>
      <c r="AS76" s="992"/>
      <c r="AT76" s="993"/>
      <c r="AU76" s="994"/>
      <c r="AV76" s="992"/>
      <c r="AW76" s="992"/>
      <c r="AX76" s="992"/>
      <c r="AY76" s="993"/>
      <c r="AZ76" s="985"/>
      <c r="BA76" s="985"/>
      <c r="BB76" s="985"/>
      <c r="BC76" s="985"/>
      <c r="BD76" s="986"/>
      <c r="BE76" s="224"/>
      <c r="BF76" s="224"/>
      <c r="BG76" s="224"/>
      <c r="BH76" s="224"/>
      <c r="BI76" s="224"/>
      <c r="BJ76" s="224"/>
      <c r="BK76" s="224"/>
      <c r="BL76" s="224"/>
      <c r="BM76" s="224"/>
      <c r="BN76" s="224"/>
      <c r="BO76" s="224"/>
      <c r="BP76" s="224"/>
      <c r="BQ76" s="221">
        <v>70</v>
      </c>
      <c r="BR76" s="226"/>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1">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4"/>
      <c r="BF77" s="224"/>
      <c r="BG77" s="224"/>
      <c r="BH77" s="224"/>
      <c r="BI77" s="224"/>
      <c r="BJ77" s="224"/>
      <c r="BK77" s="224"/>
      <c r="BL77" s="224"/>
      <c r="BM77" s="224"/>
      <c r="BN77" s="224"/>
      <c r="BO77" s="224"/>
      <c r="BP77" s="224"/>
      <c r="BQ77" s="221">
        <v>71</v>
      </c>
      <c r="BR77" s="226"/>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1">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4"/>
      <c r="BF78" s="224"/>
      <c r="BG78" s="224"/>
      <c r="BH78" s="224"/>
      <c r="BI78" s="224"/>
      <c r="BJ78" s="212"/>
      <c r="BK78" s="212"/>
      <c r="BL78" s="212"/>
      <c r="BM78" s="212"/>
      <c r="BN78" s="212"/>
      <c r="BO78" s="224"/>
      <c r="BP78" s="224"/>
      <c r="BQ78" s="221">
        <v>72</v>
      </c>
      <c r="BR78" s="226"/>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1">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4"/>
      <c r="BF79" s="224"/>
      <c r="BG79" s="224"/>
      <c r="BH79" s="224"/>
      <c r="BI79" s="224"/>
      <c r="BJ79" s="212"/>
      <c r="BK79" s="212"/>
      <c r="BL79" s="212"/>
      <c r="BM79" s="212"/>
      <c r="BN79" s="212"/>
      <c r="BO79" s="224"/>
      <c r="BP79" s="224"/>
      <c r="BQ79" s="221">
        <v>73</v>
      </c>
      <c r="BR79" s="226"/>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1">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4"/>
      <c r="BF80" s="224"/>
      <c r="BG80" s="224"/>
      <c r="BH80" s="224"/>
      <c r="BI80" s="224"/>
      <c r="BJ80" s="224"/>
      <c r="BK80" s="224"/>
      <c r="BL80" s="224"/>
      <c r="BM80" s="224"/>
      <c r="BN80" s="224"/>
      <c r="BO80" s="224"/>
      <c r="BP80" s="224"/>
      <c r="BQ80" s="221">
        <v>74</v>
      </c>
      <c r="BR80" s="226"/>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1">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4"/>
      <c r="BF81" s="224"/>
      <c r="BG81" s="224"/>
      <c r="BH81" s="224"/>
      <c r="BI81" s="224"/>
      <c r="BJ81" s="224"/>
      <c r="BK81" s="224"/>
      <c r="BL81" s="224"/>
      <c r="BM81" s="224"/>
      <c r="BN81" s="224"/>
      <c r="BO81" s="224"/>
      <c r="BP81" s="224"/>
      <c r="BQ81" s="221">
        <v>75</v>
      </c>
      <c r="BR81" s="226"/>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1">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4"/>
      <c r="BF82" s="224"/>
      <c r="BG82" s="224"/>
      <c r="BH82" s="224"/>
      <c r="BI82" s="224"/>
      <c r="BJ82" s="224"/>
      <c r="BK82" s="224"/>
      <c r="BL82" s="224"/>
      <c r="BM82" s="224"/>
      <c r="BN82" s="224"/>
      <c r="BO82" s="224"/>
      <c r="BP82" s="224"/>
      <c r="BQ82" s="221">
        <v>76</v>
      </c>
      <c r="BR82" s="226"/>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1">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4"/>
      <c r="BF83" s="224"/>
      <c r="BG83" s="224"/>
      <c r="BH83" s="224"/>
      <c r="BI83" s="224"/>
      <c r="BJ83" s="224"/>
      <c r="BK83" s="224"/>
      <c r="BL83" s="224"/>
      <c r="BM83" s="224"/>
      <c r="BN83" s="224"/>
      <c r="BO83" s="224"/>
      <c r="BP83" s="224"/>
      <c r="BQ83" s="221">
        <v>77</v>
      </c>
      <c r="BR83" s="226"/>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1">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4"/>
      <c r="BF84" s="224"/>
      <c r="BG84" s="224"/>
      <c r="BH84" s="224"/>
      <c r="BI84" s="224"/>
      <c r="BJ84" s="224"/>
      <c r="BK84" s="224"/>
      <c r="BL84" s="224"/>
      <c r="BM84" s="224"/>
      <c r="BN84" s="224"/>
      <c r="BO84" s="224"/>
      <c r="BP84" s="224"/>
      <c r="BQ84" s="221">
        <v>78</v>
      </c>
      <c r="BR84" s="226"/>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1">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4"/>
      <c r="BF85" s="224"/>
      <c r="BG85" s="224"/>
      <c r="BH85" s="224"/>
      <c r="BI85" s="224"/>
      <c r="BJ85" s="224"/>
      <c r="BK85" s="224"/>
      <c r="BL85" s="224"/>
      <c r="BM85" s="224"/>
      <c r="BN85" s="224"/>
      <c r="BO85" s="224"/>
      <c r="BP85" s="224"/>
      <c r="BQ85" s="221">
        <v>79</v>
      </c>
      <c r="BR85" s="226"/>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1">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4"/>
      <c r="BF86" s="224"/>
      <c r="BG86" s="224"/>
      <c r="BH86" s="224"/>
      <c r="BI86" s="224"/>
      <c r="BJ86" s="224"/>
      <c r="BK86" s="224"/>
      <c r="BL86" s="224"/>
      <c r="BM86" s="224"/>
      <c r="BN86" s="224"/>
      <c r="BO86" s="224"/>
      <c r="BP86" s="224"/>
      <c r="BQ86" s="221">
        <v>80</v>
      </c>
      <c r="BR86" s="226"/>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7">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4"/>
      <c r="BF87" s="224"/>
      <c r="BG87" s="224"/>
      <c r="BH87" s="224"/>
      <c r="BI87" s="224"/>
      <c r="BJ87" s="224"/>
      <c r="BK87" s="224"/>
      <c r="BL87" s="224"/>
      <c r="BM87" s="224"/>
      <c r="BN87" s="224"/>
      <c r="BO87" s="224"/>
      <c r="BP87" s="224"/>
      <c r="BQ87" s="221">
        <v>81</v>
      </c>
      <c r="BR87" s="226"/>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3" t="s">
        <v>376</v>
      </c>
      <c r="B88" s="950" t="s">
        <v>400</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f>SUM(AF68:AJ74)</f>
        <v>35491</v>
      </c>
      <c r="AG88" s="972"/>
      <c r="AH88" s="972"/>
      <c r="AI88" s="972"/>
      <c r="AJ88" s="972"/>
      <c r="AK88" s="976"/>
      <c r="AL88" s="976"/>
      <c r="AM88" s="976"/>
      <c r="AN88" s="976"/>
      <c r="AO88" s="976"/>
      <c r="AP88" s="972">
        <f>SUM(AP68:AT74)</f>
        <v>2196</v>
      </c>
      <c r="AQ88" s="972"/>
      <c r="AR88" s="972"/>
      <c r="AS88" s="972"/>
      <c r="AT88" s="972"/>
      <c r="AU88" s="972">
        <f>SUM(AU68:AY74)</f>
        <v>201</v>
      </c>
      <c r="AV88" s="972"/>
      <c r="AW88" s="972"/>
      <c r="AX88" s="972"/>
      <c r="AY88" s="972"/>
      <c r="AZ88" s="973"/>
      <c r="BA88" s="973"/>
      <c r="BB88" s="973"/>
      <c r="BC88" s="973"/>
      <c r="BD88" s="974"/>
      <c r="BE88" s="224"/>
      <c r="BF88" s="224"/>
      <c r="BG88" s="224"/>
      <c r="BH88" s="224"/>
      <c r="BI88" s="224"/>
      <c r="BJ88" s="224"/>
      <c r="BK88" s="224"/>
      <c r="BL88" s="224"/>
      <c r="BM88" s="224"/>
      <c r="BN88" s="224"/>
      <c r="BO88" s="224"/>
      <c r="BP88" s="224"/>
      <c r="BQ88" s="221">
        <v>82</v>
      </c>
      <c r="BR88" s="226"/>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950" t="s">
        <v>401</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53" t="s">
        <v>402</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54" t="s">
        <v>403</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404</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405</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406</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407</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408</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409</v>
      </c>
      <c r="AB109" s="909"/>
      <c r="AC109" s="909"/>
      <c r="AD109" s="909"/>
      <c r="AE109" s="910"/>
      <c r="AF109" s="911" t="s">
        <v>410</v>
      </c>
      <c r="AG109" s="909"/>
      <c r="AH109" s="909"/>
      <c r="AI109" s="909"/>
      <c r="AJ109" s="910"/>
      <c r="AK109" s="911" t="s">
        <v>294</v>
      </c>
      <c r="AL109" s="909"/>
      <c r="AM109" s="909"/>
      <c r="AN109" s="909"/>
      <c r="AO109" s="910"/>
      <c r="AP109" s="911" t="s">
        <v>411</v>
      </c>
      <c r="AQ109" s="909"/>
      <c r="AR109" s="909"/>
      <c r="AS109" s="909"/>
      <c r="AT109" s="942"/>
      <c r="AU109" s="908" t="s">
        <v>408</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409</v>
      </c>
      <c r="BR109" s="909"/>
      <c r="BS109" s="909"/>
      <c r="BT109" s="909"/>
      <c r="BU109" s="910"/>
      <c r="BV109" s="911" t="s">
        <v>410</v>
      </c>
      <c r="BW109" s="909"/>
      <c r="BX109" s="909"/>
      <c r="BY109" s="909"/>
      <c r="BZ109" s="910"/>
      <c r="CA109" s="911" t="s">
        <v>294</v>
      </c>
      <c r="CB109" s="909"/>
      <c r="CC109" s="909"/>
      <c r="CD109" s="909"/>
      <c r="CE109" s="910"/>
      <c r="CF109" s="949" t="s">
        <v>411</v>
      </c>
      <c r="CG109" s="949"/>
      <c r="CH109" s="949"/>
      <c r="CI109" s="949"/>
      <c r="CJ109" s="949"/>
      <c r="CK109" s="911" t="s">
        <v>412</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409</v>
      </c>
      <c r="DH109" s="909"/>
      <c r="DI109" s="909"/>
      <c r="DJ109" s="909"/>
      <c r="DK109" s="910"/>
      <c r="DL109" s="911" t="s">
        <v>410</v>
      </c>
      <c r="DM109" s="909"/>
      <c r="DN109" s="909"/>
      <c r="DO109" s="909"/>
      <c r="DP109" s="910"/>
      <c r="DQ109" s="911" t="s">
        <v>294</v>
      </c>
      <c r="DR109" s="909"/>
      <c r="DS109" s="909"/>
      <c r="DT109" s="909"/>
      <c r="DU109" s="910"/>
      <c r="DV109" s="911" t="s">
        <v>411</v>
      </c>
      <c r="DW109" s="909"/>
      <c r="DX109" s="909"/>
      <c r="DY109" s="909"/>
      <c r="DZ109" s="942"/>
    </row>
    <row r="110" spans="1:131" s="212" customFormat="1" ht="26.25" customHeight="1" x14ac:dyDescent="0.2">
      <c r="A110" s="820" t="s">
        <v>413</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2177037</v>
      </c>
      <c r="AB110" s="902"/>
      <c r="AC110" s="902"/>
      <c r="AD110" s="902"/>
      <c r="AE110" s="903"/>
      <c r="AF110" s="904">
        <v>2180335</v>
      </c>
      <c r="AG110" s="902"/>
      <c r="AH110" s="902"/>
      <c r="AI110" s="902"/>
      <c r="AJ110" s="903"/>
      <c r="AK110" s="904">
        <v>2077369</v>
      </c>
      <c r="AL110" s="902"/>
      <c r="AM110" s="902"/>
      <c r="AN110" s="902"/>
      <c r="AO110" s="903"/>
      <c r="AP110" s="905">
        <v>15</v>
      </c>
      <c r="AQ110" s="906"/>
      <c r="AR110" s="906"/>
      <c r="AS110" s="906"/>
      <c r="AT110" s="907"/>
      <c r="AU110" s="943" t="s">
        <v>69</v>
      </c>
      <c r="AV110" s="944"/>
      <c r="AW110" s="944"/>
      <c r="AX110" s="944"/>
      <c r="AY110" s="944"/>
      <c r="AZ110" s="873" t="s">
        <v>414</v>
      </c>
      <c r="BA110" s="821"/>
      <c r="BB110" s="821"/>
      <c r="BC110" s="821"/>
      <c r="BD110" s="821"/>
      <c r="BE110" s="821"/>
      <c r="BF110" s="821"/>
      <c r="BG110" s="821"/>
      <c r="BH110" s="821"/>
      <c r="BI110" s="821"/>
      <c r="BJ110" s="821"/>
      <c r="BK110" s="821"/>
      <c r="BL110" s="821"/>
      <c r="BM110" s="821"/>
      <c r="BN110" s="821"/>
      <c r="BO110" s="821"/>
      <c r="BP110" s="822"/>
      <c r="BQ110" s="874">
        <v>16953123</v>
      </c>
      <c r="BR110" s="855"/>
      <c r="BS110" s="855"/>
      <c r="BT110" s="855"/>
      <c r="BU110" s="855"/>
      <c r="BV110" s="855">
        <v>16234597</v>
      </c>
      <c r="BW110" s="855"/>
      <c r="BX110" s="855"/>
      <c r="BY110" s="855"/>
      <c r="BZ110" s="855"/>
      <c r="CA110" s="855">
        <v>16290926</v>
      </c>
      <c r="CB110" s="855"/>
      <c r="CC110" s="855"/>
      <c r="CD110" s="855"/>
      <c r="CE110" s="855"/>
      <c r="CF110" s="879">
        <v>117.3</v>
      </c>
      <c r="CG110" s="880"/>
      <c r="CH110" s="880"/>
      <c r="CI110" s="880"/>
      <c r="CJ110" s="880"/>
      <c r="CK110" s="939" t="s">
        <v>415</v>
      </c>
      <c r="CL110" s="832"/>
      <c r="CM110" s="873" t="s">
        <v>416</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417</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418</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419</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420</v>
      </c>
      <c r="B112" s="926"/>
      <c r="C112" s="765" t="s">
        <v>421</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422</v>
      </c>
      <c r="BA112" s="765"/>
      <c r="BB112" s="765"/>
      <c r="BC112" s="765"/>
      <c r="BD112" s="765"/>
      <c r="BE112" s="765"/>
      <c r="BF112" s="765"/>
      <c r="BG112" s="765"/>
      <c r="BH112" s="765"/>
      <c r="BI112" s="765"/>
      <c r="BJ112" s="765"/>
      <c r="BK112" s="765"/>
      <c r="BL112" s="765"/>
      <c r="BM112" s="765"/>
      <c r="BN112" s="765"/>
      <c r="BO112" s="765"/>
      <c r="BP112" s="766"/>
      <c r="BQ112" s="829">
        <v>9357297</v>
      </c>
      <c r="BR112" s="830"/>
      <c r="BS112" s="830"/>
      <c r="BT112" s="830"/>
      <c r="BU112" s="830"/>
      <c r="BV112" s="830">
        <v>9344476</v>
      </c>
      <c r="BW112" s="830"/>
      <c r="BX112" s="830"/>
      <c r="BY112" s="830"/>
      <c r="BZ112" s="830"/>
      <c r="CA112" s="830">
        <v>9318573</v>
      </c>
      <c r="CB112" s="830"/>
      <c r="CC112" s="830"/>
      <c r="CD112" s="830"/>
      <c r="CE112" s="830"/>
      <c r="CF112" s="888">
        <v>67.099999999999994</v>
      </c>
      <c r="CG112" s="889"/>
      <c r="CH112" s="889"/>
      <c r="CI112" s="889"/>
      <c r="CJ112" s="889"/>
      <c r="CK112" s="940"/>
      <c r="CL112" s="834"/>
      <c r="CM112" s="828" t="s">
        <v>423</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424</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538208</v>
      </c>
      <c r="AB113" s="932"/>
      <c r="AC113" s="932"/>
      <c r="AD113" s="932"/>
      <c r="AE113" s="933"/>
      <c r="AF113" s="934">
        <v>562333</v>
      </c>
      <c r="AG113" s="932"/>
      <c r="AH113" s="932"/>
      <c r="AI113" s="932"/>
      <c r="AJ113" s="933"/>
      <c r="AK113" s="934">
        <v>573406</v>
      </c>
      <c r="AL113" s="932"/>
      <c r="AM113" s="932"/>
      <c r="AN113" s="932"/>
      <c r="AO113" s="933"/>
      <c r="AP113" s="935">
        <v>4.0999999999999996</v>
      </c>
      <c r="AQ113" s="936"/>
      <c r="AR113" s="936"/>
      <c r="AS113" s="936"/>
      <c r="AT113" s="937"/>
      <c r="AU113" s="945"/>
      <c r="AV113" s="946"/>
      <c r="AW113" s="946"/>
      <c r="AX113" s="946"/>
      <c r="AY113" s="946"/>
      <c r="AZ113" s="828" t="s">
        <v>425</v>
      </c>
      <c r="BA113" s="765"/>
      <c r="BB113" s="765"/>
      <c r="BC113" s="765"/>
      <c r="BD113" s="765"/>
      <c r="BE113" s="765"/>
      <c r="BF113" s="765"/>
      <c r="BG113" s="765"/>
      <c r="BH113" s="765"/>
      <c r="BI113" s="765"/>
      <c r="BJ113" s="765"/>
      <c r="BK113" s="765"/>
      <c r="BL113" s="765"/>
      <c r="BM113" s="765"/>
      <c r="BN113" s="765"/>
      <c r="BO113" s="765"/>
      <c r="BP113" s="766"/>
      <c r="BQ113" s="829">
        <v>314329</v>
      </c>
      <c r="BR113" s="830"/>
      <c r="BS113" s="830"/>
      <c r="BT113" s="830"/>
      <c r="BU113" s="830"/>
      <c r="BV113" s="830">
        <v>257516</v>
      </c>
      <c r="BW113" s="830"/>
      <c r="BX113" s="830"/>
      <c r="BY113" s="830"/>
      <c r="BZ113" s="830"/>
      <c r="CA113" s="830">
        <v>201090</v>
      </c>
      <c r="CB113" s="830"/>
      <c r="CC113" s="830"/>
      <c r="CD113" s="830"/>
      <c r="CE113" s="830"/>
      <c r="CF113" s="888">
        <v>1.4</v>
      </c>
      <c r="CG113" s="889"/>
      <c r="CH113" s="889"/>
      <c r="CI113" s="889"/>
      <c r="CJ113" s="889"/>
      <c r="CK113" s="940"/>
      <c r="CL113" s="834"/>
      <c r="CM113" s="828" t="s">
        <v>426</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427</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44530</v>
      </c>
      <c r="AB114" s="793"/>
      <c r="AC114" s="793"/>
      <c r="AD114" s="793"/>
      <c r="AE114" s="794"/>
      <c r="AF114" s="795">
        <v>43008</v>
      </c>
      <c r="AG114" s="793"/>
      <c r="AH114" s="793"/>
      <c r="AI114" s="793"/>
      <c r="AJ114" s="794"/>
      <c r="AK114" s="795">
        <v>45897</v>
      </c>
      <c r="AL114" s="793"/>
      <c r="AM114" s="793"/>
      <c r="AN114" s="793"/>
      <c r="AO114" s="794"/>
      <c r="AP114" s="837">
        <v>0.3</v>
      </c>
      <c r="AQ114" s="838"/>
      <c r="AR114" s="838"/>
      <c r="AS114" s="838"/>
      <c r="AT114" s="839"/>
      <c r="AU114" s="945"/>
      <c r="AV114" s="946"/>
      <c r="AW114" s="946"/>
      <c r="AX114" s="946"/>
      <c r="AY114" s="946"/>
      <c r="AZ114" s="828" t="s">
        <v>428</v>
      </c>
      <c r="BA114" s="765"/>
      <c r="BB114" s="765"/>
      <c r="BC114" s="765"/>
      <c r="BD114" s="765"/>
      <c r="BE114" s="765"/>
      <c r="BF114" s="765"/>
      <c r="BG114" s="765"/>
      <c r="BH114" s="765"/>
      <c r="BI114" s="765"/>
      <c r="BJ114" s="765"/>
      <c r="BK114" s="765"/>
      <c r="BL114" s="765"/>
      <c r="BM114" s="765"/>
      <c r="BN114" s="765"/>
      <c r="BO114" s="765"/>
      <c r="BP114" s="766"/>
      <c r="BQ114" s="829">
        <v>3580973</v>
      </c>
      <c r="BR114" s="830"/>
      <c r="BS114" s="830"/>
      <c r="BT114" s="830"/>
      <c r="BU114" s="830"/>
      <c r="BV114" s="830">
        <v>3540271</v>
      </c>
      <c r="BW114" s="830"/>
      <c r="BX114" s="830"/>
      <c r="BY114" s="830"/>
      <c r="BZ114" s="830"/>
      <c r="CA114" s="830">
        <v>3562233</v>
      </c>
      <c r="CB114" s="830"/>
      <c r="CC114" s="830"/>
      <c r="CD114" s="830"/>
      <c r="CE114" s="830"/>
      <c r="CF114" s="888">
        <v>25.6</v>
      </c>
      <c r="CG114" s="889"/>
      <c r="CH114" s="889"/>
      <c r="CI114" s="889"/>
      <c r="CJ114" s="889"/>
      <c r="CK114" s="940"/>
      <c r="CL114" s="834"/>
      <c r="CM114" s="828" t="s">
        <v>429</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430</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122</v>
      </c>
      <c r="AB115" s="932"/>
      <c r="AC115" s="932"/>
      <c r="AD115" s="932"/>
      <c r="AE115" s="933"/>
      <c r="AF115" s="934" t="s">
        <v>122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431</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432</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433</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122</v>
      </c>
      <c r="AB116" s="793"/>
      <c r="AC116" s="793"/>
      <c r="AD116" s="793"/>
      <c r="AE116" s="794"/>
      <c r="AF116" s="795" t="s">
        <v>122</v>
      </c>
      <c r="AG116" s="793"/>
      <c r="AH116" s="793"/>
      <c r="AI116" s="793"/>
      <c r="AJ116" s="794"/>
      <c r="AK116" s="795" t="s">
        <v>122</v>
      </c>
      <c r="AL116" s="793"/>
      <c r="AM116" s="793"/>
      <c r="AN116" s="793"/>
      <c r="AO116" s="794"/>
      <c r="AP116" s="837" t="s">
        <v>122</v>
      </c>
      <c r="AQ116" s="838"/>
      <c r="AR116" s="838"/>
      <c r="AS116" s="838"/>
      <c r="AT116" s="839"/>
      <c r="AU116" s="945"/>
      <c r="AV116" s="946"/>
      <c r="AW116" s="946"/>
      <c r="AX116" s="946"/>
      <c r="AY116" s="946"/>
      <c r="AZ116" s="922" t="s">
        <v>434</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435</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436</v>
      </c>
      <c r="Z117" s="910"/>
      <c r="AA117" s="915">
        <v>2759775</v>
      </c>
      <c r="AB117" s="916"/>
      <c r="AC117" s="916"/>
      <c r="AD117" s="916"/>
      <c r="AE117" s="917"/>
      <c r="AF117" s="918">
        <v>2785676</v>
      </c>
      <c r="AG117" s="916"/>
      <c r="AH117" s="916"/>
      <c r="AI117" s="916"/>
      <c r="AJ117" s="917"/>
      <c r="AK117" s="918">
        <v>2696672</v>
      </c>
      <c r="AL117" s="916"/>
      <c r="AM117" s="916"/>
      <c r="AN117" s="916"/>
      <c r="AO117" s="917"/>
      <c r="AP117" s="919"/>
      <c r="AQ117" s="920"/>
      <c r="AR117" s="920"/>
      <c r="AS117" s="920"/>
      <c r="AT117" s="921"/>
      <c r="AU117" s="945"/>
      <c r="AV117" s="946"/>
      <c r="AW117" s="946"/>
      <c r="AX117" s="946"/>
      <c r="AY117" s="946"/>
      <c r="AZ117" s="876" t="s">
        <v>437</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438</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412</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409</v>
      </c>
      <c r="AB118" s="909"/>
      <c r="AC118" s="909"/>
      <c r="AD118" s="909"/>
      <c r="AE118" s="910"/>
      <c r="AF118" s="911" t="s">
        <v>410</v>
      </c>
      <c r="AG118" s="909"/>
      <c r="AH118" s="909"/>
      <c r="AI118" s="909"/>
      <c r="AJ118" s="910"/>
      <c r="AK118" s="911" t="s">
        <v>294</v>
      </c>
      <c r="AL118" s="909"/>
      <c r="AM118" s="909"/>
      <c r="AN118" s="909"/>
      <c r="AO118" s="910"/>
      <c r="AP118" s="912" t="s">
        <v>411</v>
      </c>
      <c r="AQ118" s="913"/>
      <c r="AR118" s="913"/>
      <c r="AS118" s="913"/>
      <c r="AT118" s="914"/>
      <c r="AU118" s="945"/>
      <c r="AV118" s="946"/>
      <c r="AW118" s="946"/>
      <c r="AX118" s="946"/>
      <c r="AY118" s="946"/>
      <c r="AZ118" s="851" t="s">
        <v>439</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440</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415</v>
      </c>
      <c r="B119" s="832"/>
      <c r="C119" s="873" t="s">
        <v>416</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5" t="s">
        <v>177</v>
      </c>
      <c r="BA119" s="235"/>
      <c r="BB119" s="235"/>
      <c r="BC119" s="235"/>
      <c r="BD119" s="235"/>
      <c r="BE119" s="235"/>
      <c r="BF119" s="235"/>
      <c r="BG119" s="235"/>
      <c r="BH119" s="235"/>
      <c r="BI119" s="235"/>
      <c r="BJ119" s="235"/>
      <c r="BK119" s="235"/>
      <c r="BL119" s="235"/>
      <c r="BM119" s="235"/>
      <c r="BN119" s="235"/>
      <c r="BO119" s="890" t="s">
        <v>441</v>
      </c>
      <c r="BP119" s="891"/>
      <c r="BQ119" s="892">
        <v>30205722</v>
      </c>
      <c r="BR119" s="858"/>
      <c r="BS119" s="858"/>
      <c r="BT119" s="858"/>
      <c r="BU119" s="858"/>
      <c r="BV119" s="858">
        <v>29376860</v>
      </c>
      <c r="BW119" s="858"/>
      <c r="BX119" s="858"/>
      <c r="BY119" s="858"/>
      <c r="BZ119" s="858"/>
      <c r="CA119" s="858">
        <v>29372822</v>
      </c>
      <c r="CB119" s="858"/>
      <c r="CC119" s="858"/>
      <c r="CD119" s="858"/>
      <c r="CE119" s="858"/>
      <c r="CF119" s="761"/>
      <c r="CG119" s="762"/>
      <c r="CH119" s="762"/>
      <c r="CI119" s="762"/>
      <c r="CJ119" s="847"/>
      <c r="CK119" s="941"/>
      <c r="CL119" s="836"/>
      <c r="CM119" s="851" t="s">
        <v>442</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419</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443</v>
      </c>
      <c r="AV120" s="894"/>
      <c r="AW120" s="894"/>
      <c r="AX120" s="894"/>
      <c r="AY120" s="895"/>
      <c r="AZ120" s="873" t="s">
        <v>444</v>
      </c>
      <c r="BA120" s="821"/>
      <c r="BB120" s="821"/>
      <c r="BC120" s="821"/>
      <c r="BD120" s="821"/>
      <c r="BE120" s="821"/>
      <c r="BF120" s="821"/>
      <c r="BG120" s="821"/>
      <c r="BH120" s="821"/>
      <c r="BI120" s="821"/>
      <c r="BJ120" s="821"/>
      <c r="BK120" s="821"/>
      <c r="BL120" s="821"/>
      <c r="BM120" s="821"/>
      <c r="BN120" s="821"/>
      <c r="BO120" s="821"/>
      <c r="BP120" s="822"/>
      <c r="BQ120" s="874">
        <v>15711979</v>
      </c>
      <c r="BR120" s="855"/>
      <c r="BS120" s="855"/>
      <c r="BT120" s="855"/>
      <c r="BU120" s="855"/>
      <c r="BV120" s="855">
        <v>15188994</v>
      </c>
      <c r="BW120" s="855"/>
      <c r="BX120" s="855"/>
      <c r="BY120" s="855"/>
      <c r="BZ120" s="855"/>
      <c r="CA120" s="855">
        <v>13605918</v>
      </c>
      <c r="CB120" s="855"/>
      <c r="CC120" s="855"/>
      <c r="CD120" s="855"/>
      <c r="CE120" s="855"/>
      <c r="CF120" s="879">
        <v>98</v>
      </c>
      <c r="CG120" s="880"/>
      <c r="CH120" s="880"/>
      <c r="CI120" s="880"/>
      <c r="CJ120" s="880"/>
      <c r="CK120" s="881" t="s">
        <v>445</v>
      </c>
      <c r="CL120" s="865"/>
      <c r="CM120" s="865"/>
      <c r="CN120" s="865"/>
      <c r="CO120" s="866"/>
      <c r="CP120" s="885" t="s">
        <v>394</v>
      </c>
      <c r="CQ120" s="886"/>
      <c r="CR120" s="886"/>
      <c r="CS120" s="886"/>
      <c r="CT120" s="886"/>
      <c r="CU120" s="886"/>
      <c r="CV120" s="886"/>
      <c r="CW120" s="886"/>
      <c r="CX120" s="886"/>
      <c r="CY120" s="886"/>
      <c r="CZ120" s="886"/>
      <c r="DA120" s="886"/>
      <c r="DB120" s="886"/>
      <c r="DC120" s="886"/>
      <c r="DD120" s="886"/>
      <c r="DE120" s="886"/>
      <c r="DF120" s="887"/>
      <c r="DG120" s="874">
        <v>9357297</v>
      </c>
      <c r="DH120" s="855"/>
      <c r="DI120" s="855"/>
      <c r="DJ120" s="855"/>
      <c r="DK120" s="855"/>
      <c r="DL120" s="855">
        <v>9344476</v>
      </c>
      <c r="DM120" s="855"/>
      <c r="DN120" s="855"/>
      <c r="DO120" s="855"/>
      <c r="DP120" s="855"/>
      <c r="DQ120" s="855">
        <v>9318573</v>
      </c>
      <c r="DR120" s="855"/>
      <c r="DS120" s="855"/>
      <c r="DT120" s="855"/>
      <c r="DU120" s="855"/>
      <c r="DV120" s="856">
        <v>67.099999999999994</v>
      </c>
      <c r="DW120" s="856"/>
      <c r="DX120" s="856"/>
      <c r="DY120" s="856"/>
      <c r="DZ120" s="857"/>
    </row>
    <row r="121" spans="1:130" s="212" customFormat="1" ht="26.25" customHeight="1" x14ac:dyDescent="0.2">
      <c r="A121" s="833"/>
      <c r="B121" s="834"/>
      <c r="C121" s="876" t="s">
        <v>446</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447</v>
      </c>
      <c r="BA121" s="765"/>
      <c r="BB121" s="765"/>
      <c r="BC121" s="765"/>
      <c r="BD121" s="765"/>
      <c r="BE121" s="765"/>
      <c r="BF121" s="765"/>
      <c r="BG121" s="765"/>
      <c r="BH121" s="765"/>
      <c r="BI121" s="765"/>
      <c r="BJ121" s="765"/>
      <c r="BK121" s="765"/>
      <c r="BL121" s="765"/>
      <c r="BM121" s="765"/>
      <c r="BN121" s="765"/>
      <c r="BO121" s="765"/>
      <c r="BP121" s="766"/>
      <c r="BQ121" s="829" t="s">
        <v>122</v>
      </c>
      <c r="BR121" s="830"/>
      <c r="BS121" s="830"/>
      <c r="BT121" s="830"/>
      <c r="BU121" s="830"/>
      <c r="BV121" s="830" t="s">
        <v>122</v>
      </c>
      <c r="BW121" s="830"/>
      <c r="BX121" s="830"/>
      <c r="BY121" s="830"/>
      <c r="BZ121" s="830"/>
      <c r="CA121" s="830" t="s">
        <v>122</v>
      </c>
      <c r="CB121" s="830"/>
      <c r="CC121" s="830"/>
      <c r="CD121" s="830"/>
      <c r="CE121" s="830"/>
      <c r="CF121" s="888" t="s">
        <v>122</v>
      </c>
      <c r="CG121" s="889"/>
      <c r="CH121" s="889"/>
      <c r="CI121" s="889"/>
      <c r="CJ121" s="889"/>
      <c r="CK121" s="882"/>
      <c r="CL121" s="868"/>
      <c r="CM121" s="868"/>
      <c r="CN121" s="868"/>
      <c r="CO121" s="869"/>
      <c r="CP121" s="848" t="s">
        <v>390</v>
      </c>
      <c r="CQ121" s="849"/>
      <c r="CR121" s="849"/>
      <c r="CS121" s="849"/>
      <c r="CT121" s="849"/>
      <c r="CU121" s="849"/>
      <c r="CV121" s="849"/>
      <c r="CW121" s="849"/>
      <c r="CX121" s="849"/>
      <c r="CY121" s="849"/>
      <c r="CZ121" s="849"/>
      <c r="DA121" s="849"/>
      <c r="DB121" s="849"/>
      <c r="DC121" s="849"/>
      <c r="DD121" s="849"/>
      <c r="DE121" s="849"/>
      <c r="DF121" s="850"/>
      <c r="DG121" s="829" t="s">
        <v>122</v>
      </c>
      <c r="DH121" s="830"/>
      <c r="DI121" s="830"/>
      <c r="DJ121" s="830"/>
      <c r="DK121" s="830"/>
      <c r="DL121" s="830" t="s">
        <v>122</v>
      </c>
      <c r="DM121" s="830"/>
      <c r="DN121" s="830"/>
      <c r="DO121" s="830"/>
      <c r="DP121" s="830"/>
      <c r="DQ121" s="830" t="s">
        <v>122</v>
      </c>
      <c r="DR121" s="830"/>
      <c r="DS121" s="830"/>
      <c r="DT121" s="830"/>
      <c r="DU121" s="830"/>
      <c r="DV121" s="807" t="s">
        <v>122</v>
      </c>
      <c r="DW121" s="807"/>
      <c r="DX121" s="807"/>
      <c r="DY121" s="807"/>
      <c r="DZ121" s="808"/>
    </row>
    <row r="122" spans="1:130" s="212" customFormat="1" ht="26.25" customHeight="1" x14ac:dyDescent="0.2">
      <c r="A122" s="833"/>
      <c r="B122" s="834"/>
      <c r="C122" s="828" t="s">
        <v>429</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448</v>
      </c>
      <c r="BA122" s="852"/>
      <c r="BB122" s="852"/>
      <c r="BC122" s="852"/>
      <c r="BD122" s="852"/>
      <c r="BE122" s="852"/>
      <c r="BF122" s="852"/>
      <c r="BG122" s="852"/>
      <c r="BH122" s="852"/>
      <c r="BI122" s="852"/>
      <c r="BJ122" s="852"/>
      <c r="BK122" s="852"/>
      <c r="BL122" s="852"/>
      <c r="BM122" s="852"/>
      <c r="BN122" s="852"/>
      <c r="BO122" s="852"/>
      <c r="BP122" s="853"/>
      <c r="BQ122" s="892">
        <v>20315755</v>
      </c>
      <c r="BR122" s="858"/>
      <c r="BS122" s="858"/>
      <c r="BT122" s="858"/>
      <c r="BU122" s="858"/>
      <c r="BV122" s="858">
        <v>19310106</v>
      </c>
      <c r="BW122" s="858"/>
      <c r="BX122" s="858"/>
      <c r="BY122" s="858"/>
      <c r="BZ122" s="858"/>
      <c r="CA122" s="858">
        <v>18875147</v>
      </c>
      <c r="CB122" s="858"/>
      <c r="CC122" s="858"/>
      <c r="CD122" s="858"/>
      <c r="CE122" s="858"/>
      <c r="CF122" s="859">
        <v>135.9</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122</v>
      </c>
      <c r="DH122" s="830"/>
      <c r="DI122" s="830"/>
      <c r="DJ122" s="830"/>
      <c r="DK122" s="830"/>
      <c r="DL122" s="830" t="s">
        <v>122</v>
      </c>
      <c r="DM122" s="830"/>
      <c r="DN122" s="830"/>
      <c r="DO122" s="830"/>
      <c r="DP122" s="830"/>
      <c r="DQ122" s="830" t="s">
        <v>122</v>
      </c>
      <c r="DR122" s="830"/>
      <c r="DS122" s="830"/>
      <c r="DT122" s="830"/>
      <c r="DU122" s="830"/>
      <c r="DV122" s="807" t="s">
        <v>122</v>
      </c>
      <c r="DW122" s="807"/>
      <c r="DX122" s="807"/>
      <c r="DY122" s="807"/>
      <c r="DZ122" s="808"/>
    </row>
    <row r="123" spans="1:130" s="212" customFormat="1" ht="26.25" customHeight="1" x14ac:dyDescent="0.2">
      <c r="A123" s="833"/>
      <c r="B123" s="834"/>
      <c r="C123" s="828" t="s">
        <v>435</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5" t="s">
        <v>177</v>
      </c>
      <c r="BA123" s="235"/>
      <c r="BB123" s="235"/>
      <c r="BC123" s="235"/>
      <c r="BD123" s="235"/>
      <c r="BE123" s="235"/>
      <c r="BF123" s="235"/>
      <c r="BG123" s="235"/>
      <c r="BH123" s="235"/>
      <c r="BI123" s="235"/>
      <c r="BJ123" s="235"/>
      <c r="BK123" s="235"/>
      <c r="BL123" s="235"/>
      <c r="BM123" s="235"/>
      <c r="BN123" s="235"/>
      <c r="BO123" s="890" t="s">
        <v>449</v>
      </c>
      <c r="BP123" s="891"/>
      <c r="BQ123" s="845">
        <v>36027734</v>
      </c>
      <c r="BR123" s="846"/>
      <c r="BS123" s="846"/>
      <c r="BT123" s="846"/>
      <c r="BU123" s="846"/>
      <c r="BV123" s="846">
        <v>34499100</v>
      </c>
      <c r="BW123" s="846"/>
      <c r="BX123" s="846"/>
      <c r="BY123" s="846"/>
      <c r="BZ123" s="846"/>
      <c r="CA123" s="846">
        <v>32481065</v>
      </c>
      <c r="CB123" s="846"/>
      <c r="CC123" s="846"/>
      <c r="CD123" s="846"/>
      <c r="CE123" s="846"/>
      <c r="CF123" s="761"/>
      <c r="CG123" s="762"/>
      <c r="CH123" s="762"/>
      <c r="CI123" s="762"/>
      <c r="CJ123" s="847"/>
      <c r="CK123" s="882"/>
      <c r="CL123" s="868"/>
      <c r="CM123" s="868"/>
      <c r="CN123" s="868"/>
      <c r="CO123" s="869"/>
      <c r="CP123" s="848" t="s">
        <v>388</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438</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450</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122</v>
      </c>
      <c r="BR124" s="844"/>
      <c r="BS124" s="844"/>
      <c r="BT124" s="844"/>
      <c r="BU124" s="844"/>
      <c r="BV124" s="844" t="s">
        <v>122</v>
      </c>
      <c r="BW124" s="844"/>
      <c r="BX124" s="844"/>
      <c r="BY124" s="844"/>
      <c r="BZ124" s="844"/>
      <c r="CA124" s="844" t="s">
        <v>122</v>
      </c>
      <c r="CB124" s="844"/>
      <c r="CC124" s="844"/>
      <c r="CD124" s="844"/>
      <c r="CE124" s="844"/>
      <c r="CF124" s="739"/>
      <c r="CG124" s="740"/>
      <c r="CH124" s="740"/>
      <c r="CI124" s="740"/>
      <c r="CJ124" s="875"/>
      <c r="CK124" s="883"/>
      <c r="CL124" s="883"/>
      <c r="CM124" s="883"/>
      <c r="CN124" s="883"/>
      <c r="CO124" s="884"/>
      <c r="CP124" s="848" t="s">
        <v>451</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440</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452</v>
      </c>
      <c r="CL125" s="865"/>
      <c r="CM125" s="865"/>
      <c r="CN125" s="865"/>
      <c r="CO125" s="866"/>
      <c r="CP125" s="873" t="s">
        <v>453</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442</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454</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455</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122</v>
      </c>
      <c r="AB127" s="793"/>
      <c r="AC127" s="793"/>
      <c r="AD127" s="793"/>
      <c r="AE127" s="794"/>
      <c r="AF127" s="795" t="s">
        <v>122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456</v>
      </c>
      <c r="AY127" s="825"/>
      <c r="AZ127" s="825"/>
      <c r="BA127" s="825"/>
      <c r="BB127" s="825"/>
      <c r="BC127" s="825"/>
      <c r="BD127" s="825"/>
      <c r="BE127" s="826"/>
      <c r="BF127" s="824" t="s">
        <v>457</v>
      </c>
      <c r="BG127" s="825"/>
      <c r="BH127" s="825"/>
      <c r="BI127" s="825"/>
      <c r="BJ127" s="825"/>
      <c r="BK127" s="825"/>
      <c r="BL127" s="826"/>
      <c r="BM127" s="824" t="s">
        <v>458</v>
      </c>
      <c r="BN127" s="825"/>
      <c r="BO127" s="825"/>
      <c r="BP127" s="825"/>
      <c r="BQ127" s="825"/>
      <c r="BR127" s="825"/>
      <c r="BS127" s="826"/>
      <c r="BT127" s="824" t="s">
        <v>459</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460</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461</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462</v>
      </c>
      <c r="X128" s="811"/>
      <c r="Y128" s="811"/>
      <c r="Z128" s="812"/>
      <c r="AA128" s="813" t="s">
        <v>122</v>
      </c>
      <c r="AB128" s="814"/>
      <c r="AC128" s="814"/>
      <c r="AD128" s="814"/>
      <c r="AE128" s="815"/>
      <c r="AF128" s="816" t="s">
        <v>122</v>
      </c>
      <c r="AG128" s="814"/>
      <c r="AH128" s="814"/>
      <c r="AI128" s="814"/>
      <c r="AJ128" s="815"/>
      <c r="AK128" s="816" t="s">
        <v>122</v>
      </c>
      <c r="AL128" s="814"/>
      <c r="AM128" s="814"/>
      <c r="AN128" s="814"/>
      <c r="AO128" s="815"/>
      <c r="AP128" s="817"/>
      <c r="AQ128" s="818"/>
      <c r="AR128" s="818"/>
      <c r="AS128" s="818"/>
      <c r="AT128" s="819"/>
      <c r="AU128" s="214"/>
      <c r="AV128" s="214"/>
      <c r="AW128" s="214"/>
      <c r="AX128" s="820" t="s">
        <v>463</v>
      </c>
      <c r="AY128" s="821"/>
      <c r="AZ128" s="821"/>
      <c r="BA128" s="821"/>
      <c r="BB128" s="821"/>
      <c r="BC128" s="821"/>
      <c r="BD128" s="821"/>
      <c r="BE128" s="822"/>
      <c r="BF128" s="799" t="s">
        <v>122</v>
      </c>
      <c r="BG128" s="800"/>
      <c r="BH128" s="800"/>
      <c r="BI128" s="800"/>
      <c r="BJ128" s="800"/>
      <c r="BK128" s="800"/>
      <c r="BL128" s="823"/>
      <c r="BM128" s="799">
        <v>12.72</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464</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465</v>
      </c>
      <c r="X129" s="790"/>
      <c r="Y129" s="790"/>
      <c r="Z129" s="791"/>
      <c r="AA129" s="792">
        <v>15309784</v>
      </c>
      <c r="AB129" s="793"/>
      <c r="AC129" s="793"/>
      <c r="AD129" s="793"/>
      <c r="AE129" s="794"/>
      <c r="AF129" s="795">
        <v>15571030</v>
      </c>
      <c r="AG129" s="793"/>
      <c r="AH129" s="793"/>
      <c r="AI129" s="793"/>
      <c r="AJ129" s="794"/>
      <c r="AK129" s="795">
        <v>15882450</v>
      </c>
      <c r="AL129" s="793"/>
      <c r="AM129" s="793"/>
      <c r="AN129" s="793"/>
      <c r="AO129" s="794"/>
      <c r="AP129" s="796"/>
      <c r="AQ129" s="797"/>
      <c r="AR129" s="797"/>
      <c r="AS129" s="797"/>
      <c r="AT129" s="798"/>
      <c r="AU129" s="215"/>
      <c r="AV129" s="215"/>
      <c r="AW129" s="215"/>
      <c r="AX129" s="764" t="s">
        <v>466</v>
      </c>
      <c r="AY129" s="765"/>
      <c r="AZ129" s="765"/>
      <c r="BA129" s="765"/>
      <c r="BB129" s="765"/>
      <c r="BC129" s="765"/>
      <c r="BD129" s="765"/>
      <c r="BE129" s="766"/>
      <c r="BF129" s="783" t="s">
        <v>122</v>
      </c>
      <c r="BG129" s="784"/>
      <c r="BH129" s="784"/>
      <c r="BI129" s="784"/>
      <c r="BJ129" s="784"/>
      <c r="BK129" s="784"/>
      <c r="BL129" s="785"/>
      <c r="BM129" s="783">
        <v>17.72</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467</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468</v>
      </c>
      <c r="X130" s="790"/>
      <c r="Y130" s="790"/>
      <c r="Z130" s="791"/>
      <c r="AA130" s="792">
        <v>2121753</v>
      </c>
      <c r="AB130" s="793"/>
      <c r="AC130" s="793"/>
      <c r="AD130" s="793"/>
      <c r="AE130" s="794"/>
      <c r="AF130" s="795">
        <v>2098615</v>
      </c>
      <c r="AG130" s="793"/>
      <c r="AH130" s="793"/>
      <c r="AI130" s="793"/>
      <c r="AJ130" s="794"/>
      <c r="AK130" s="795">
        <v>1993114</v>
      </c>
      <c r="AL130" s="793"/>
      <c r="AM130" s="793"/>
      <c r="AN130" s="793"/>
      <c r="AO130" s="794"/>
      <c r="AP130" s="796"/>
      <c r="AQ130" s="797"/>
      <c r="AR130" s="797"/>
      <c r="AS130" s="797"/>
      <c r="AT130" s="798"/>
      <c r="AU130" s="215"/>
      <c r="AV130" s="215"/>
      <c r="AW130" s="215"/>
      <c r="AX130" s="764" t="s">
        <v>469</v>
      </c>
      <c r="AY130" s="765"/>
      <c r="AZ130" s="765"/>
      <c r="BA130" s="765"/>
      <c r="BB130" s="765"/>
      <c r="BC130" s="765"/>
      <c r="BD130" s="765"/>
      <c r="BE130" s="766"/>
      <c r="BF130" s="767">
        <v>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470</v>
      </c>
      <c r="X131" s="774"/>
      <c r="Y131" s="774"/>
      <c r="Z131" s="775"/>
      <c r="AA131" s="776">
        <v>13188031</v>
      </c>
      <c r="AB131" s="777"/>
      <c r="AC131" s="777"/>
      <c r="AD131" s="777"/>
      <c r="AE131" s="778"/>
      <c r="AF131" s="779">
        <v>13472415</v>
      </c>
      <c r="AG131" s="777"/>
      <c r="AH131" s="777"/>
      <c r="AI131" s="777"/>
      <c r="AJ131" s="778"/>
      <c r="AK131" s="779">
        <v>13889336</v>
      </c>
      <c r="AL131" s="777"/>
      <c r="AM131" s="777"/>
      <c r="AN131" s="777"/>
      <c r="AO131" s="778"/>
      <c r="AP131" s="780"/>
      <c r="AQ131" s="781"/>
      <c r="AR131" s="781"/>
      <c r="AS131" s="781"/>
      <c r="AT131" s="782"/>
      <c r="AU131" s="215"/>
      <c r="AV131" s="215"/>
      <c r="AW131" s="215"/>
      <c r="AX131" s="742" t="s">
        <v>471</v>
      </c>
      <c r="AY131" s="743"/>
      <c r="AZ131" s="743"/>
      <c r="BA131" s="743"/>
      <c r="BB131" s="743"/>
      <c r="BC131" s="743"/>
      <c r="BD131" s="743"/>
      <c r="BE131" s="744"/>
      <c r="BF131" s="745" t="s">
        <v>122</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472</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473</v>
      </c>
      <c r="W132" s="755"/>
      <c r="X132" s="755"/>
      <c r="Y132" s="755"/>
      <c r="Z132" s="756"/>
      <c r="AA132" s="757">
        <v>4.8378867169999999</v>
      </c>
      <c r="AB132" s="758"/>
      <c r="AC132" s="758"/>
      <c r="AD132" s="758"/>
      <c r="AE132" s="759"/>
      <c r="AF132" s="760">
        <v>5.0997612529999996</v>
      </c>
      <c r="AG132" s="758"/>
      <c r="AH132" s="758"/>
      <c r="AI132" s="758"/>
      <c r="AJ132" s="759"/>
      <c r="AK132" s="760">
        <v>5.0654545329999996</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474</v>
      </c>
      <c r="W133" s="734"/>
      <c r="X133" s="734"/>
      <c r="Y133" s="734"/>
      <c r="Z133" s="735"/>
      <c r="AA133" s="736">
        <v>4.5</v>
      </c>
      <c r="AB133" s="737"/>
      <c r="AC133" s="737"/>
      <c r="AD133" s="737"/>
      <c r="AE133" s="738"/>
      <c r="AF133" s="736">
        <v>4.8</v>
      </c>
      <c r="AG133" s="737"/>
      <c r="AH133" s="737"/>
      <c r="AI133" s="737"/>
      <c r="AJ133" s="738"/>
      <c r="AK133" s="736">
        <v>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acumr5NdTHUpmtgQHMF31wARMOKGhsCg5QVnEO31E2r7O8bG9ga1eBP1g0itOqg/bO2fr9kXCXTnLyl/GZKkDQ==" saltValue="Tglo/UVUlipWsK9LaofBd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rintOptions horizontalCentered="1"/>
  <pageMargins left="0" right="0" top="0.39370078740157483" bottom="0.39370078740157483" header="0.19685039370078741" footer="0.19685039370078741"/>
  <pageSetup paperSize="9" scale="17" orientation="landscape" cellComments="asDisplayed" horizontalDpi="300" verticalDpi="300" r:id="rId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100" workbookViewId="0"/>
  </sheetViews>
  <sheetFormatPr defaultColWidth="0" defaultRowHeight="13.5" customHeight="1" zeroHeight="1" x14ac:dyDescent="0.2"/>
  <cols>
    <col min="1" max="120" width="2.886718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475</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3T1BqkklDgyGxWsQJHIqLP/Ru2i08DfFA8s2M2xtmTa6HZAKgaL28Lvi/FXCS2+lQHNCHf2QMlK9uHavhTwYZw==" saltValue="GIe2WA0uphDiyhtbdKNsiw==" spinCount="100000" sheet="1" objects="1" scenarios="1"/>
  <dataConsolidate/>
  <phoneticPr fontId="2"/>
  <printOptions horizontalCentered="1"/>
  <pageMargins left="0" right="0" top="0.39370078740157483" bottom="0.39370078740157483" header="0.19685039370078741" footer="0.19685039370078741"/>
  <pageSetup paperSize="9" scale="44" orientation="landscape" cellComments="asDisplayed" horizontalDpi="300" verticalDpi="300"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7UhFAKmXgrHRb4VCkBzwiXBevJ1fsW4jidXvIQcKolTSPSEsZynL9jHqsMcqy06zKSKUXSXsdMwySQ80rySlAA==" saltValue="GtjktQrBbjjnw1kv/Joedw==" spinCount="100000" sheet="1" objects="1" scenarios="1"/>
  <dataConsolidate/>
  <phoneticPr fontId="2"/>
  <printOptions horizontalCentered="1"/>
  <pageMargins left="0" right="0" top="0.39370078740157483" bottom="0.39370078740157483" header="0.19685039370078741" footer="0.19685039370078741"/>
  <pageSetup paperSize="9" scale="48" orientation="landscape" cellComments="asDisplayed" horizontalDpi="300" verticalDpi="300" r:id="rId1"/>
  <headerFooter>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10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476</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477</v>
      </c>
      <c r="AL6" s="248"/>
      <c r="AM6" s="248"/>
      <c r="AN6" s="248"/>
    </row>
    <row r="7" spans="1:46" ht="13.5" customHeight="1" x14ac:dyDescent="0.2">
      <c r="A7" s="247"/>
      <c r="AK7" s="250"/>
      <c r="AL7" s="251"/>
      <c r="AM7" s="251"/>
      <c r="AN7" s="252"/>
      <c r="AO7" s="1131" t="s">
        <v>478</v>
      </c>
      <c r="AP7" s="253"/>
      <c r="AQ7" s="254" t="s">
        <v>479</v>
      </c>
      <c r="AR7" s="255"/>
    </row>
    <row r="8" spans="1:46" ht="13.2" x14ac:dyDescent="0.2">
      <c r="A8" s="247"/>
      <c r="AK8" s="256"/>
      <c r="AL8" s="257"/>
      <c r="AM8" s="257"/>
      <c r="AN8" s="258"/>
      <c r="AO8" s="1132"/>
      <c r="AP8" s="259" t="s">
        <v>480</v>
      </c>
      <c r="AQ8" s="260" t="s">
        <v>481</v>
      </c>
      <c r="AR8" s="261" t="s">
        <v>482</v>
      </c>
    </row>
    <row r="9" spans="1:46" ht="13.2" x14ac:dyDescent="0.2">
      <c r="A9" s="247"/>
      <c r="AK9" s="1143" t="s">
        <v>483</v>
      </c>
      <c r="AL9" s="1144"/>
      <c r="AM9" s="1144"/>
      <c r="AN9" s="1145"/>
      <c r="AO9" s="262">
        <v>4139167</v>
      </c>
      <c r="AP9" s="262">
        <v>68465</v>
      </c>
      <c r="AQ9" s="263">
        <v>80646</v>
      </c>
      <c r="AR9" s="264">
        <v>-15.1</v>
      </c>
    </row>
    <row r="10" spans="1:46" ht="13.5" customHeight="1" x14ac:dyDescent="0.2">
      <c r="A10" s="247"/>
      <c r="AK10" s="1143" t="s">
        <v>484</v>
      </c>
      <c r="AL10" s="1144"/>
      <c r="AM10" s="1144"/>
      <c r="AN10" s="1145"/>
      <c r="AO10" s="265">
        <v>47600</v>
      </c>
      <c r="AP10" s="265">
        <v>787</v>
      </c>
      <c r="AQ10" s="266">
        <v>6637</v>
      </c>
      <c r="AR10" s="267">
        <v>-88.1</v>
      </c>
    </row>
    <row r="11" spans="1:46" ht="13.5" customHeight="1" x14ac:dyDescent="0.2">
      <c r="A11" s="247"/>
      <c r="AK11" s="1143" t="s">
        <v>485</v>
      </c>
      <c r="AL11" s="1144"/>
      <c r="AM11" s="1144"/>
      <c r="AN11" s="1145"/>
      <c r="AO11" s="265">
        <v>62250</v>
      </c>
      <c r="AP11" s="265">
        <v>1030</v>
      </c>
      <c r="AQ11" s="266">
        <v>1119</v>
      </c>
      <c r="AR11" s="267">
        <v>-8</v>
      </c>
    </row>
    <row r="12" spans="1:46" ht="13.5" customHeight="1" x14ac:dyDescent="0.2">
      <c r="A12" s="247"/>
      <c r="AK12" s="1143" t="s">
        <v>486</v>
      </c>
      <c r="AL12" s="1144"/>
      <c r="AM12" s="1144"/>
      <c r="AN12" s="1145"/>
      <c r="AO12" s="265" t="s">
        <v>487</v>
      </c>
      <c r="AP12" s="265" t="s">
        <v>487</v>
      </c>
      <c r="AQ12" s="266">
        <v>8</v>
      </c>
      <c r="AR12" s="267" t="s">
        <v>487</v>
      </c>
    </row>
    <row r="13" spans="1:46" ht="13.5" customHeight="1" x14ac:dyDescent="0.2">
      <c r="A13" s="247"/>
      <c r="AK13" s="1143" t="s">
        <v>488</v>
      </c>
      <c r="AL13" s="1144"/>
      <c r="AM13" s="1144"/>
      <c r="AN13" s="1145"/>
      <c r="AO13" s="265">
        <v>144736</v>
      </c>
      <c r="AP13" s="265">
        <v>2394</v>
      </c>
      <c r="AQ13" s="266">
        <v>2502</v>
      </c>
      <c r="AR13" s="267">
        <v>-4.3</v>
      </c>
    </row>
    <row r="14" spans="1:46" ht="13.5" customHeight="1" x14ac:dyDescent="0.2">
      <c r="A14" s="247"/>
      <c r="AK14" s="1143" t="s">
        <v>489</v>
      </c>
      <c r="AL14" s="1144"/>
      <c r="AM14" s="1144"/>
      <c r="AN14" s="1145"/>
      <c r="AO14" s="265">
        <v>84625</v>
      </c>
      <c r="AP14" s="265">
        <v>1400</v>
      </c>
      <c r="AQ14" s="266">
        <v>1863</v>
      </c>
      <c r="AR14" s="267">
        <v>-24.9</v>
      </c>
    </row>
    <row r="15" spans="1:46" ht="13.5" customHeight="1" x14ac:dyDescent="0.2">
      <c r="A15" s="247"/>
      <c r="AK15" s="1146" t="s">
        <v>490</v>
      </c>
      <c r="AL15" s="1147"/>
      <c r="AM15" s="1147"/>
      <c r="AN15" s="1148"/>
      <c r="AO15" s="265">
        <v>-264709</v>
      </c>
      <c r="AP15" s="265">
        <v>-4378</v>
      </c>
      <c r="AQ15" s="266">
        <v>-4800</v>
      </c>
      <c r="AR15" s="267">
        <v>-8.8000000000000007</v>
      </c>
    </row>
    <row r="16" spans="1:46" ht="13.2" x14ac:dyDescent="0.2">
      <c r="A16" s="247"/>
      <c r="AK16" s="1146" t="s">
        <v>177</v>
      </c>
      <c r="AL16" s="1147"/>
      <c r="AM16" s="1147"/>
      <c r="AN16" s="1148"/>
      <c r="AO16" s="265">
        <v>4213669</v>
      </c>
      <c r="AP16" s="265">
        <v>69697</v>
      </c>
      <c r="AQ16" s="266">
        <v>87975</v>
      </c>
      <c r="AR16" s="267">
        <v>-20.8</v>
      </c>
    </row>
    <row r="17" spans="1:46" ht="13.2" x14ac:dyDescent="0.2">
      <c r="A17" s="247"/>
    </row>
    <row r="18" spans="1:46" ht="13.2" x14ac:dyDescent="0.2">
      <c r="A18" s="247"/>
      <c r="AQ18" s="268"/>
      <c r="AR18" s="268"/>
    </row>
    <row r="19" spans="1:46" ht="13.2" x14ac:dyDescent="0.2">
      <c r="A19" s="247"/>
      <c r="AK19" s="243" t="s">
        <v>491</v>
      </c>
    </row>
    <row r="20" spans="1:46" ht="13.2" x14ac:dyDescent="0.2">
      <c r="A20" s="247"/>
      <c r="AK20" s="269"/>
      <c r="AL20" s="270"/>
      <c r="AM20" s="270"/>
      <c r="AN20" s="271"/>
      <c r="AO20" s="272" t="s">
        <v>492</v>
      </c>
      <c r="AP20" s="273" t="s">
        <v>493</v>
      </c>
      <c r="AQ20" s="274" t="s">
        <v>494</v>
      </c>
      <c r="AR20" s="275"/>
    </row>
    <row r="21" spans="1:46" s="248" customFormat="1" ht="13.2" x14ac:dyDescent="0.2">
      <c r="A21" s="276"/>
      <c r="AK21" s="1149" t="s">
        <v>495</v>
      </c>
      <c r="AL21" s="1150"/>
      <c r="AM21" s="1150"/>
      <c r="AN21" s="1151"/>
      <c r="AO21" s="277">
        <v>7.39</v>
      </c>
      <c r="AP21" s="278">
        <v>7.71</v>
      </c>
      <c r="AQ21" s="279">
        <v>-0.32</v>
      </c>
      <c r="AS21" s="280"/>
      <c r="AT21" s="276"/>
    </row>
    <row r="22" spans="1:46" s="248" customFormat="1" ht="13.2" x14ac:dyDescent="0.2">
      <c r="A22" s="276"/>
      <c r="AK22" s="1149" t="s">
        <v>496</v>
      </c>
      <c r="AL22" s="1150"/>
      <c r="AM22" s="1150"/>
      <c r="AN22" s="1151"/>
      <c r="AO22" s="281">
        <v>96.6</v>
      </c>
      <c r="AP22" s="282">
        <v>98.3</v>
      </c>
      <c r="AQ22" s="283">
        <v>-1.7</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497</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498</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499</v>
      </c>
      <c r="AL29" s="248"/>
      <c r="AM29" s="248"/>
      <c r="AN29" s="248"/>
      <c r="AS29" s="290"/>
    </row>
    <row r="30" spans="1:46" ht="13.5" customHeight="1" x14ac:dyDescent="0.2">
      <c r="A30" s="247"/>
      <c r="AK30" s="250"/>
      <c r="AL30" s="251"/>
      <c r="AM30" s="251"/>
      <c r="AN30" s="252"/>
      <c r="AO30" s="1131" t="s">
        <v>478</v>
      </c>
      <c r="AP30" s="253"/>
      <c r="AQ30" s="254" t="s">
        <v>479</v>
      </c>
      <c r="AR30" s="255"/>
    </row>
    <row r="31" spans="1:46" ht="13.2" x14ac:dyDescent="0.2">
      <c r="A31" s="247"/>
      <c r="AK31" s="256"/>
      <c r="AL31" s="257"/>
      <c r="AM31" s="257"/>
      <c r="AN31" s="258"/>
      <c r="AO31" s="1132"/>
      <c r="AP31" s="259" t="s">
        <v>480</v>
      </c>
      <c r="AQ31" s="260" t="s">
        <v>481</v>
      </c>
      <c r="AR31" s="261" t="s">
        <v>482</v>
      </c>
    </row>
    <row r="32" spans="1:46" ht="27" customHeight="1" x14ac:dyDescent="0.2">
      <c r="A32" s="247"/>
      <c r="AK32" s="1133" t="s">
        <v>500</v>
      </c>
      <c r="AL32" s="1134"/>
      <c r="AM32" s="1134"/>
      <c r="AN32" s="1135"/>
      <c r="AO32" s="291">
        <v>2077369</v>
      </c>
      <c r="AP32" s="291">
        <v>34361</v>
      </c>
      <c r="AQ32" s="292">
        <v>41451</v>
      </c>
      <c r="AR32" s="293">
        <v>-17.100000000000001</v>
      </c>
    </row>
    <row r="33" spans="1:46" ht="13.5" customHeight="1" x14ac:dyDescent="0.2">
      <c r="A33" s="247"/>
      <c r="AK33" s="1133" t="s">
        <v>501</v>
      </c>
      <c r="AL33" s="1134"/>
      <c r="AM33" s="1134"/>
      <c r="AN33" s="1135"/>
      <c r="AO33" s="291" t="s">
        <v>487</v>
      </c>
      <c r="AP33" s="291" t="s">
        <v>487</v>
      </c>
      <c r="AQ33" s="292" t="s">
        <v>487</v>
      </c>
      <c r="AR33" s="293" t="s">
        <v>487</v>
      </c>
    </row>
    <row r="34" spans="1:46" ht="27" customHeight="1" x14ac:dyDescent="0.2">
      <c r="A34" s="247"/>
      <c r="AK34" s="1133" t="s">
        <v>502</v>
      </c>
      <c r="AL34" s="1134"/>
      <c r="AM34" s="1134"/>
      <c r="AN34" s="1135"/>
      <c r="AO34" s="291" t="s">
        <v>487</v>
      </c>
      <c r="AP34" s="291" t="s">
        <v>487</v>
      </c>
      <c r="AQ34" s="292">
        <v>35</v>
      </c>
      <c r="AR34" s="293" t="s">
        <v>487</v>
      </c>
    </row>
    <row r="35" spans="1:46" ht="27" customHeight="1" x14ac:dyDescent="0.2">
      <c r="A35" s="247"/>
      <c r="AK35" s="1133" t="s">
        <v>503</v>
      </c>
      <c r="AL35" s="1134"/>
      <c r="AM35" s="1134"/>
      <c r="AN35" s="1135"/>
      <c r="AO35" s="291">
        <v>573406</v>
      </c>
      <c r="AP35" s="291">
        <v>9485</v>
      </c>
      <c r="AQ35" s="292">
        <v>11775</v>
      </c>
      <c r="AR35" s="293">
        <v>-19.399999999999999</v>
      </c>
    </row>
    <row r="36" spans="1:46" ht="27" customHeight="1" x14ac:dyDescent="0.2">
      <c r="A36" s="247"/>
      <c r="AK36" s="1133" t="s">
        <v>504</v>
      </c>
      <c r="AL36" s="1134"/>
      <c r="AM36" s="1134"/>
      <c r="AN36" s="1135"/>
      <c r="AO36" s="291">
        <v>45897</v>
      </c>
      <c r="AP36" s="291">
        <v>759</v>
      </c>
      <c r="AQ36" s="292">
        <v>2188</v>
      </c>
      <c r="AR36" s="293">
        <v>-65.3</v>
      </c>
    </row>
    <row r="37" spans="1:46" ht="13.5" customHeight="1" x14ac:dyDescent="0.2">
      <c r="A37" s="247"/>
      <c r="AK37" s="1133" t="s">
        <v>505</v>
      </c>
      <c r="AL37" s="1134"/>
      <c r="AM37" s="1134"/>
      <c r="AN37" s="1135"/>
      <c r="AO37" s="291" t="s">
        <v>487</v>
      </c>
      <c r="AP37" s="291" t="s">
        <v>487</v>
      </c>
      <c r="AQ37" s="292">
        <v>531</v>
      </c>
      <c r="AR37" s="293" t="s">
        <v>487</v>
      </c>
    </row>
    <row r="38" spans="1:46" ht="27" customHeight="1" x14ac:dyDescent="0.2">
      <c r="A38" s="247"/>
      <c r="AK38" s="1136" t="s">
        <v>506</v>
      </c>
      <c r="AL38" s="1137"/>
      <c r="AM38" s="1137"/>
      <c r="AN38" s="1138"/>
      <c r="AO38" s="294" t="s">
        <v>487</v>
      </c>
      <c r="AP38" s="294" t="s">
        <v>487</v>
      </c>
      <c r="AQ38" s="295">
        <v>1</v>
      </c>
      <c r="AR38" s="283" t="s">
        <v>487</v>
      </c>
      <c r="AS38" s="290"/>
    </row>
    <row r="39" spans="1:46" ht="13.2" x14ac:dyDescent="0.2">
      <c r="A39" s="247"/>
      <c r="AK39" s="1136" t="s">
        <v>507</v>
      </c>
      <c r="AL39" s="1137"/>
      <c r="AM39" s="1137"/>
      <c r="AN39" s="1138"/>
      <c r="AO39" s="291" t="s">
        <v>487</v>
      </c>
      <c r="AP39" s="291" t="s">
        <v>487</v>
      </c>
      <c r="AQ39" s="292">
        <v>-5414</v>
      </c>
      <c r="AR39" s="293" t="s">
        <v>487</v>
      </c>
      <c r="AS39" s="290"/>
    </row>
    <row r="40" spans="1:46" ht="27" customHeight="1" x14ac:dyDescent="0.2">
      <c r="A40" s="247"/>
      <c r="AK40" s="1133" t="s">
        <v>508</v>
      </c>
      <c r="AL40" s="1134"/>
      <c r="AM40" s="1134"/>
      <c r="AN40" s="1135"/>
      <c r="AO40" s="291">
        <v>-1993114</v>
      </c>
      <c r="AP40" s="291">
        <v>-32967</v>
      </c>
      <c r="AQ40" s="292">
        <v>-35360</v>
      </c>
      <c r="AR40" s="293">
        <v>-6.8</v>
      </c>
      <c r="AS40" s="290"/>
    </row>
    <row r="41" spans="1:46" ht="13.2" x14ac:dyDescent="0.2">
      <c r="A41" s="247"/>
      <c r="AK41" s="1139" t="s">
        <v>287</v>
      </c>
      <c r="AL41" s="1140"/>
      <c r="AM41" s="1140"/>
      <c r="AN41" s="1141"/>
      <c r="AO41" s="291">
        <v>703558</v>
      </c>
      <c r="AP41" s="291">
        <v>11637</v>
      </c>
      <c r="AQ41" s="292">
        <v>15207</v>
      </c>
      <c r="AR41" s="293">
        <v>-23.5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509</v>
      </c>
    </row>
    <row r="48" spans="1:46" ht="13.2" x14ac:dyDescent="0.2">
      <c r="A48" s="247"/>
      <c r="AK48" s="301" t="s">
        <v>510</v>
      </c>
      <c r="AL48" s="301"/>
      <c r="AM48" s="301"/>
      <c r="AN48" s="301"/>
      <c r="AO48" s="301"/>
      <c r="AP48" s="301"/>
      <c r="AQ48" s="302"/>
      <c r="AR48" s="301"/>
    </row>
    <row r="49" spans="1:44" ht="13.5" customHeight="1" x14ac:dyDescent="0.2">
      <c r="A49" s="247"/>
      <c r="AK49" s="303"/>
      <c r="AL49" s="304"/>
      <c r="AM49" s="1126" t="s">
        <v>478</v>
      </c>
      <c r="AN49" s="1128" t="s">
        <v>511</v>
      </c>
      <c r="AO49" s="1129"/>
      <c r="AP49" s="1129"/>
      <c r="AQ49" s="1129"/>
      <c r="AR49" s="1130"/>
    </row>
    <row r="50" spans="1:44" ht="13.2" x14ac:dyDescent="0.2">
      <c r="A50" s="247"/>
      <c r="AK50" s="305"/>
      <c r="AL50" s="306"/>
      <c r="AM50" s="1127"/>
      <c r="AN50" s="307" t="s">
        <v>512</v>
      </c>
      <c r="AO50" s="308" t="s">
        <v>513</v>
      </c>
      <c r="AP50" s="309" t="s">
        <v>514</v>
      </c>
      <c r="AQ50" s="310" t="s">
        <v>515</v>
      </c>
      <c r="AR50" s="311" t="s">
        <v>516</v>
      </c>
    </row>
    <row r="51" spans="1:44" ht="13.2" x14ac:dyDescent="0.2">
      <c r="A51" s="247"/>
      <c r="AK51" s="303" t="s">
        <v>517</v>
      </c>
      <c r="AL51" s="304"/>
      <c r="AM51" s="312">
        <v>2436611</v>
      </c>
      <c r="AN51" s="313">
        <v>38894</v>
      </c>
      <c r="AO51" s="314">
        <v>17.3</v>
      </c>
      <c r="AP51" s="315">
        <v>70329</v>
      </c>
      <c r="AQ51" s="316">
        <v>0.2</v>
      </c>
      <c r="AR51" s="317">
        <v>17.100000000000001</v>
      </c>
    </row>
    <row r="52" spans="1:44" ht="13.2" x14ac:dyDescent="0.2">
      <c r="A52" s="247"/>
      <c r="AK52" s="318"/>
      <c r="AL52" s="319" t="s">
        <v>518</v>
      </c>
      <c r="AM52" s="320">
        <v>1102000</v>
      </c>
      <c r="AN52" s="321">
        <v>17590</v>
      </c>
      <c r="AO52" s="322">
        <v>13.4</v>
      </c>
      <c r="AP52" s="323">
        <v>39403</v>
      </c>
      <c r="AQ52" s="324">
        <v>9.1</v>
      </c>
      <c r="AR52" s="325">
        <v>4.3</v>
      </c>
    </row>
    <row r="53" spans="1:44" ht="13.2" x14ac:dyDescent="0.2">
      <c r="A53" s="247"/>
      <c r="AK53" s="303" t="s">
        <v>519</v>
      </c>
      <c r="AL53" s="304"/>
      <c r="AM53" s="312">
        <v>1996955</v>
      </c>
      <c r="AN53" s="313">
        <v>32151</v>
      </c>
      <c r="AO53" s="314">
        <v>-17.3</v>
      </c>
      <c r="AP53" s="315">
        <v>54225</v>
      </c>
      <c r="AQ53" s="316">
        <v>-22.9</v>
      </c>
      <c r="AR53" s="317">
        <v>5.6</v>
      </c>
    </row>
    <row r="54" spans="1:44" ht="13.2" x14ac:dyDescent="0.2">
      <c r="A54" s="247"/>
      <c r="AK54" s="318"/>
      <c r="AL54" s="319" t="s">
        <v>518</v>
      </c>
      <c r="AM54" s="320">
        <v>1265921</v>
      </c>
      <c r="AN54" s="321">
        <v>20381</v>
      </c>
      <c r="AO54" s="322">
        <v>15.9</v>
      </c>
      <c r="AP54" s="323">
        <v>27337</v>
      </c>
      <c r="AQ54" s="324">
        <v>-30.6</v>
      </c>
      <c r="AR54" s="325">
        <v>46.5</v>
      </c>
    </row>
    <row r="55" spans="1:44" ht="13.2" x14ac:dyDescent="0.2">
      <c r="A55" s="247"/>
      <c r="AK55" s="303" t="s">
        <v>520</v>
      </c>
      <c r="AL55" s="304"/>
      <c r="AM55" s="312">
        <v>2102978</v>
      </c>
      <c r="AN55" s="313">
        <v>34129</v>
      </c>
      <c r="AO55" s="314">
        <v>6.2</v>
      </c>
      <c r="AP55" s="315">
        <v>54016</v>
      </c>
      <c r="AQ55" s="316">
        <v>-0.4</v>
      </c>
      <c r="AR55" s="317">
        <v>6.6</v>
      </c>
    </row>
    <row r="56" spans="1:44" ht="13.2" x14ac:dyDescent="0.2">
      <c r="A56" s="247"/>
      <c r="AK56" s="318"/>
      <c r="AL56" s="319" t="s">
        <v>518</v>
      </c>
      <c r="AM56" s="320">
        <v>1556579</v>
      </c>
      <c r="AN56" s="321">
        <v>25262</v>
      </c>
      <c r="AO56" s="322">
        <v>23.9</v>
      </c>
      <c r="AP56" s="323">
        <v>28078</v>
      </c>
      <c r="AQ56" s="324">
        <v>2.7</v>
      </c>
      <c r="AR56" s="325">
        <v>21.2</v>
      </c>
    </row>
    <row r="57" spans="1:44" ht="13.2" x14ac:dyDescent="0.2">
      <c r="A57" s="247"/>
      <c r="AK57" s="303" t="s">
        <v>521</v>
      </c>
      <c r="AL57" s="304"/>
      <c r="AM57" s="312">
        <v>2612717</v>
      </c>
      <c r="AN57" s="313">
        <v>42742</v>
      </c>
      <c r="AO57" s="314">
        <v>25.2</v>
      </c>
      <c r="AP57" s="315">
        <v>52786</v>
      </c>
      <c r="AQ57" s="316">
        <v>-2.2999999999999998</v>
      </c>
      <c r="AR57" s="317">
        <v>27.5</v>
      </c>
    </row>
    <row r="58" spans="1:44" ht="13.2" x14ac:dyDescent="0.2">
      <c r="A58" s="247"/>
      <c r="AK58" s="318"/>
      <c r="AL58" s="319" t="s">
        <v>518</v>
      </c>
      <c r="AM58" s="320">
        <v>2049075</v>
      </c>
      <c r="AN58" s="321">
        <v>33521</v>
      </c>
      <c r="AO58" s="322">
        <v>32.700000000000003</v>
      </c>
      <c r="AP58" s="323">
        <v>28742</v>
      </c>
      <c r="AQ58" s="324">
        <v>2.4</v>
      </c>
      <c r="AR58" s="325">
        <v>30.3</v>
      </c>
    </row>
    <row r="59" spans="1:44" ht="13.2" x14ac:dyDescent="0.2">
      <c r="A59" s="247"/>
      <c r="AK59" s="303" t="s">
        <v>522</v>
      </c>
      <c r="AL59" s="304"/>
      <c r="AM59" s="312">
        <v>3729724</v>
      </c>
      <c r="AN59" s="313">
        <v>61692</v>
      </c>
      <c r="AO59" s="314">
        <v>44.3</v>
      </c>
      <c r="AP59" s="315">
        <v>58465</v>
      </c>
      <c r="AQ59" s="316">
        <v>10.8</v>
      </c>
      <c r="AR59" s="317">
        <v>33.5</v>
      </c>
    </row>
    <row r="60" spans="1:44" ht="13.2" x14ac:dyDescent="0.2">
      <c r="A60" s="247"/>
      <c r="AK60" s="318"/>
      <c r="AL60" s="319" t="s">
        <v>518</v>
      </c>
      <c r="AM60" s="320">
        <v>2731835</v>
      </c>
      <c r="AN60" s="321">
        <v>45186</v>
      </c>
      <c r="AO60" s="322">
        <v>34.799999999999997</v>
      </c>
      <c r="AP60" s="323">
        <v>34452</v>
      </c>
      <c r="AQ60" s="324">
        <v>19.899999999999999</v>
      </c>
      <c r="AR60" s="325">
        <v>14.9</v>
      </c>
    </row>
    <row r="61" spans="1:44" ht="13.2" x14ac:dyDescent="0.2">
      <c r="A61" s="247"/>
      <c r="AK61" s="303" t="s">
        <v>523</v>
      </c>
      <c r="AL61" s="326"/>
      <c r="AM61" s="312">
        <v>2575797</v>
      </c>
      <c r="AN61" s="313">
        <v>41922</v>
      </c>
      <c r="AO61" s="314">
        <v>15.1</v>
      </c>
      <c r="AP61" s="315">
        <v>57964</v>
      </c>
      <c r="AQ61" s="327">
        <v>-2.9</v>
      </c>
      <c r="AR61" s="317">
        <v>18</v>
      </c>
    </row>
    <row r="62" spans="1:44" ht="13.2" x14ac:dyDescent="0.2">
      <c r="A62" s="247"/>
      <c r="AK62" s="318"/>
      <c r="AL62" s="319" t="s">
        <v>518</v>
      </c>
      <c r="AM62" s="320">
        <v>1741082</v>
      </c>
      <c r="AN62" s="321">
        <v>28388</v>
      </c>
      <c r="AO62" s="322">
        <v>24.1</v>
      </c>
      <c r="AP62" s="323">
        <v>31602</v>
      </c>
      <c r="AQ62" s="324">
        <v>0.7</v>
      </c>
      <c r="AR62" s="325">
        <v>23.4</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sdsRxxokNGH7uUBbVqBXvOZ0I0qHQqkDnTAo+ipMAgumT5odLNOMGQFccyib1B3068Y1E8LqaGBiQvjPaKn0lg==" saltValue="thuHFydZj70KxTjOzCtZK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 right="0" top="0.39370078740157483" bottom="0.39370078740157483" header="0.19685039370078741" footer="0.19685039370078741"/>
  <pageSetup paperSize="9" scale="58" orientation="landscape" cellComments="asDisplayed" horizontalDpi="300" verticalDpi="300"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475</v>
      </c>
    </row>
    <row r="121" spans="125:125" ht="13.5" hidden="1" customHeight="1" x14ac:dyDescent="0.2">
      <c r="DU121" s="241"/>
    </row>
  </sheetData>
  <sheetProtection algorithmName="SHA-512" hashValue="EmiTLqBnNUzTMKf7XcIu6Vp//UyKjEVqEEUKhSGZahS5+oPK7MwLR7/94OOrkfBalSFKveWPV9rJkurcvXKiiw==" saltValue="NfkbUbzujXHaAZ53kqqVRQ=="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r:id="rId1"/>
  <headerFooter>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475</v>
      </c>
    </row>
  </sheetData>
  <sheetProtection algorithmName="SHA-512" hashValue="9vZKT5qr/2r9a6U6CQQrzoHwhTWzVlQ8uC5DStgSf/iSBe87YFzaneeXqW++Q5A/nMJnJpLwf/uu8tn8qu5CUQ==" saltValue="C45dB2iZvNaGhOksbd46dQ==" spinCount="100000" sheet="1" objects="1" scenarios="1"/>
  <dataConsolidate/>
  <phoneticPr fontId="2"/>
  <printOptions horizontalCentered="1"/>
  <pageMargins left="0" right="0" top="0.39370078740157483" bottom="0.39370078740157483" header="0.19685039370078741" footer="0.19685039370078741"/>
  <pageSetup paperSize="9" scale="37" orientation="landscape" cellComments="asDisplayed" horizontalDpi="300" verticalDpi="300" r:id="rId1"/>
  <headerFooter>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1093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525</v>
      </c>
      <c r="G46" s="8" t="s">
        <v>526</v>
      </c>
      <c r="H46" s="8" t="s">
        <v>527</v>
      </c>
      <c r="I46" s="8" t="s">
        <v>528</v>
      </c>
      <c r="J46" s="9" t="s">
        <v>529</v>
      </c>
    </row>
    <row r="47" spans="2:10" ht="57.75" customHeight="1" x14ac:dyDescent="0.2">
      <c r="B47" s="10"/>
      <c r="C47" s="1152" t="s">
        <v>3</v>
      </c>
      <c r="D47" s="1152"/>
      <c r="E47" s="1153"/>
      <c r="F47" s="11">
        <v>37.520000000000003</v>
      </c>
      <c r="G47" s="12">
        <v>35.950000000000003</v>
      </c>
      <c r="H47" s="12">
        <v>37.090000000000003</v>
      </c>
      <c r="I47" s="12">
        <v>34.229999999999997</v>
      </c>
      <c r="J47" s="13">
        <v>26.24</v>
      </c>
    </row>
    <row r="48" spans="2:10" ht="57.75" customHeight="1" x14ac:dyDescent="0.2">
      <c r="B48" s="14"/>
      <c r="C48" s="1154" t="s">
        <v>4</v>
      </c>
      <c r="D48" s="1154"/>
      <c r="E48" s="1155"/>
      <c r="F48" s="15">
        <v>6.41</v>
      </c>
      <c r="G48" s="16">
        <v>6.66</v>
      </c>
      <c r="H48" s="16">
        <v>6.97</v>
      </c>
      <c r="I48" s="16">
        <v>6.83</v>
      </c>
      <c r="J48" s="17">
        <v>7.17</v>
      </c>
    </row>
    <row r="49" spans="2:10" ht="57.75" customHeight="1" thickBot="1" x14ac:dyDescent="0.25">
      <c r="B49" s="18"/>
      <c r="C49" s="1156" t="s">
        <v>5</v>
      </c>
      <c r="D49" s="1156"/>
      <c r="E49" s="1157"/>
      <c r="F49" s="19" t="s">
        <v>530</v>
      </c>
      <c r="G49" s="20">
        <v>0.24</v>
      </c>
      <c r="H49" s="20">
        <v>0.17</v>
      </c>
      <c r="I49" s="20" t="s">
        <v>531</v>
      </c>
      <c r="J49" s="21" t="s">
        <v>532</v>
      </c>
    </row>
    <row r="50" spans="2:10" ht="13.2" x14ac:dyDescent="0.2"/>
  </sheetData>
  <sheetProtection algorithmName="SHA-512" hashValue="0QUjfDr01krBRsG1RoQqJEHIIjYuNzAadatnyTxDPC32iArhJsdUcaC95+YuarqUzq0I5hhdY9VUz0hr//QPlw==" saltValue="uKJn6EC5qbu+TLcVpKxLYA=="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pageSetup paperSize="9" scale="59" orientation="landscape" cellComments="asDisplayed" horizontalDpi="300" verticalDpi="300" r:id="rId1"/>
  <headerFooter>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525</v>
      </c>
      <c r="G33" s="29" t="s">
        <v>526</v>
      </c>
      <c r="H33" s="29" t="s">
        <v>527</v>
      </c>
      <c r="I33" s="29" t="s">
        <v>528</v>
      </c>
      <c r="J33" s="30" t="s">
        <v>529</v>
      </c>
      <c r="K33" s="22"/>
      <c r="L33" s="22"/>
      <c r="M33" s="22"/>
      <c r="N33" s="22"/>
      <c r="O33" s="22"/>
      <c r="P33" s="22"/>
    </row>
    <row r="34" spans="1:16" ht="39" customHeight="1" x14ac:dyDescent="0.2">
      <c r="A34" s="22"/>
      <c r="B34" s="31"/>
      <c r="C34" s="1162" t="s">
        <v>533</v>
      </c>
      <c r="D34" s="1162"/>
      <c r="E34" s="1163"/>
      <c r="F34" s="32">
        <v>6.41</v>
      </c>
      <c r="G34" s="33">
        <v>6.66</v>
      </c>
      <c r="H34" s="33">
        <v>6.97</v>
      </c>
      <c r="I34" s="33">
        <v>6.83</v>
      </c>
      <c r="J34" s="34">
        <v>7.16</v>
      </c>
      <c r="K34" s="22"/>
      <c r="L34" s="22"/>
      <c r="M34" s="22"/>
      <c r="N34" s="22"/>
      <c r="O34" s="22"/>
      <c r="P34" s="22"/>
    </row>
    <row r="35" spans="1:16" ht="39" customHeight="1" x14ac:dyDescent="0.2">
      <c r="A35" s="22"/>
      <c r="B35" s="35"/>
      <c r="C35" s="1158" t="s">
        <v>534</v>
      </c>
      <c r="D35" s="1158"/>
      <c r="E35" s="1159"/>
      <c r="F35" s="36">
        <v>5.14</v>
      </c>
      <c r="G35" s="37">
        <v>5.62</v>
      </c>
      <c r="H35" s="37">
        <v>6.56</v>
      </c>
      <c r="I35" s="37">
        <v>6.19</v>
      </c>
      <c r="J35" s="38">
        <v>5.81</v>
      </c>
      <c r="K35" s="22"/>
      <c r="L35" s="22"/>
      <c r="M35" s="22"/>
      <c r="N35" s="22"/>
      <c r="O35" s="22"/>
      <c r="P35" s="22"/>
    </row>
    <row r="36" spans="1:16" ht="39" customHeight="1" x14ac:dyDescent="0.2">
      <c r="A36" s="22"/>
      <c r="B36" s="35"/>
      <c r="C36" s="1158" t="s">
        <v>535</v>
      </c>
      <c r="D36" s="1158"/>
      <c r="E36" s="1159"/>
      <c r="F36" s="36">
        <v>4.49</v>
      </c>
      <c r="G36" s="37">
        <v>4.04</v>
      </c>
      <c r="H36" s="37">
        <v>2.87</v>
      </c>
      <c r="I36" s="37">
        <v>2.42</v>
      </c>
      <c r="J36" s="38">
        <v>2.5499999999999998</v>
      </c>
      <c r="K36" s="22"/>
      <c r="L36" s="22"/>
      <c r="M36" s="22"/>
      <c r="N36" s="22"/>
      <c r="O36" s="22"/>
      <c r="P36" s="22"/>
    </row>
    <row r="37" spans="1:16" ht="39" customHeight="1" x14ac:dyDescent="0.2">
      <c r="A37" s="22"/>
      <c r="B37" s="35"/>
      <c r="C37" s="1158" t="s">
        <v>536</v>
      </c>
      <c r="D37" s="1158"/>
      <c r="E37" s="1159"/>
      <c r="F37" s="36">
        <v>1.92</v>
      </c>
      <c r="G37" s="37">
        <v>1.92</v>
      </c>
      <c r="H37" s="37">
        <v>1.74</v>
      </c>
      <c r="I37" s="37">
        <v>0.83</v>
      </c>
      <c r="J37" s="38">
        <v>1.04</v>
      </c>
      <c r="K37" s="22"/>
      <c r="L37" s="22"/>
      <c r="M37" s="22"/>
      <c r="N37" s="22"/>
      <c r="O37" s="22"/>
      <c r="P37" s="22"/>
    </row>
    <row r="38" spans="1:16" ht="39" customHeight="1" x14ac:dyDescent="0.2">
      <c r="A38" s="22"/>
      <c r="B38" s="35"/>
      <c r="C38" s="1158" t="s">
        <v>537</v>
      </c>
      <c r="D38" s="1158"/>
      <c r="E38" s="1159"/>
      <c r="F38" s="36">
        <v>0.66</v>
      </c>
      <c r="G38" s="37">
        <v>0.88</v>
      </c>
      <c r="H38" s="37">
        <v>0.43</v>
      </c>
      <c r="I38" s="37">
        <v>0.35</v>
      </c>
      <c r="J38" s="38">
        <v>0.19</v>
      </c>
      <c r="K38" s="22"/>
      <c r="L38" s="22"/>
      <c r="M38" s="22"/>
      <c r="N38" s="22"/>
      <c r="O38" s="22"/>
      <c r="P38" s="22"/>
    </row>
    <row r="39" spans="1:16" ht="39" customHeight="1" x14ac:dyDescent="0.2">
      <c r="A39" s="22"/>
      <c r="B39" s="35"/>
      <c r="C39" s="1158" t="s">
        <v>538</v>
      </c>
      <c r="D39" s="1158"/>
      <c r="E39" s="1159"/>
      <c r="F39" s="36">
        <v>0.18</v>
      </c>
      <c r="G39" s="37">
        <v>0.06</v>
      </c>
      <c r="H39" s="37">
        <v>0.17</v>
      </c>
      <c r="I39" s="37">
        <v>0.08</v>
      </c>
      <c r="J39" s="38">
        <v>0.04</v>
      </c>
      <c r="K39" s="22"/>
      <c r="L39" s="22"/>
      <c r="M39" s="22"/>
      <c r="N39" s="22"/>
      <c r="O39" s="22"/>
      <c r="P39" s="22"/>
    </row>
    <row r="40" spans="1:16" ht="39" customHeight="1" x14ac:dyDescent="0.2">
      <c r="A40" s="22"/>
      <c r="B40" s="35"/>
      <c r="C40" s="1158" t="s">
        <v>539</v>
      </c>
      <c r="D40" s="1158"/>
      <c r="E40" s="1159"/>
      <c r="F40" s="36">
        <v>0.04</v>
      </c>
      <c r="G40" s="37">
        <v>0.04</v>
      </c>
      <c r="H40" s="37">
        <v>0.04</v>
      </c>
      <c r="I40" s="37">
        <v>0.04</v>
      </c>
      <c r="J40" s="38">
        <v>0.03</v>
      </c>
      <c r="K40" s="22"/>
      <c r="L40" s="22"/>
      <c r="M40" s="22"/>
      <c r="N40" s="22"/>
      <c r="O40" s="22"/>
      <c r="P40" s="22"/>
    </row>
    <row r="41" spans="1:16" ht="39" customHeight="1" x14ac:dyDescent="0.2">
      <c r="A41" s="22"/>
      <c r="B41" s="35"/>
      <c r="C41" s="1158"/>
      <c r="D41" s="1158"/>
      <c r="E41" s="1159"/>
      <c r="F41" s="36"/>
      <c r="G41" s="37"/>
      <c r="H41" s="37"/>
      <c r="I41" s="37"/>
      <c r="J41" s="38"/>
      <c r="K41" s="22"/>
      <c r="L41" s="22"/>
      <c r="M41" s="22"/>
      <c r="N41" s="22"/>
      <c r="O41" s="22"/>
      <c r="P41" s="22"/>
    </row>
    <row r="42" spans="1:16" ht="39" customHeight="1" x14ac:dyDescent="0.2">
      <c r="A42" s="22"/>
      <c r="B42" s="39"/>
      <c r="C42" s="1158" t="s">
        <v>540</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541</v>
      </c>
      <c r="D43" s="1160"/>
      <c r="E43" s="1161"/>
      <c r="F43" s="41">
        <v>0</v>
      </c>
      <c r="G43" s="42">
        <v>0</v>
      </c>
      <c r="H43" s="42">
        <v>0</v>
      </c>
      <c r="I43" s="42" t="s">
        <v>487</v>
      </c>
      <c r="J43" s="43" t="s">
        <v>487</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trsRZqjd5j6ilRmn2tdWkE8lsyFrrAzTZTxBgVSgeHi0D4X82vdcMbRJh2entPH3U3dlXu8TyNRajG/qWk1og==" saltValue="GQEHvXu1SzOfDMP/D8An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525</v>
      </c>
      <c r="L44" s="54" t="s">
        <v>526</v>
      </c>
      <c r="M44" s="54" t="s">
        <v>527</v>
      </c>
      <c r="N44" s="54" t="s">
        <v>528</v>
      </c>
      <c r="O44" s="55" t="s">
        <v>529</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2150</v>
      </c>
      <c r="L45" s="58">
        <v>2198</v>
      </c>
      <c r="M45" s="58">
        <v>2177</v>
      </c>
      <c r="N45" s="58">
        <v>2180</v>
      </c>
      <c r="O45" s="59">
        <v>2077</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487</v>
      </c>
      <c r="L46" s="62" t="s">
        <v>487</v>
      </c>
      <c r="M46" s="62" t="s">
        <v>487</v>
      </c>
      <c r="N46" s="62" t="s">
        <v>487</v>
      </c>
      <c r="O46" s="63" t="s">
        <v>487</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487</v>
      </c>
      <c r="L47" s="62" t="s">
        <v>487</v>
      </c>
      <c r="M47" s="62" t="s">
        <v>487</v>
      </c>
      <c r="N47" s="62" t="s">
        <v>487</v>
      </c>
      <c r="O47" s="63" t="s">
        <v>487</v>
      </c>
      <c r="P47" s="46"/>
      <c r="Q47" s="46"/>
      <c r="R47" s="46"/>
      <c r="S47" s="46"/>
      <c r="T47" s="46"/>
      <c r="U47" s="46"/>
    </row>
    <row r="48" spans="1:21" ht="30.75" customHeight="1" x14ac:dyDescent="0.2">
      <c r="A48" s="46"/>
      <c r="B48" s="1189"/>
      <c r="C48" s="1190"/>
      <c r="D48" s="60"/>
      <c r="E48" s="1166" t="s">
        <v>13</v>
      </c>
      <c r="F48" s="1166"/>
      <c r="G48" s="1166"/>
      <c r="H48" s="1166"/>
      <c r="I48" s="1166"/>
      <c r="J48" s="1167"/>
      <c r="K48" s="61">
        <v>545</v>
      </c>
      <c r="L48" s="62">
        <v>539</v>
      </c>
      <c r="M48" s="62">
        <v>538</v>
      </c>
      <c r="N48" s="62">
        <v>562</v>
      </c>
      <c r="O48" s="63">
        <v>573</v>
      </c>
      <c r="P48" s="46"/>
      <c r="Q48" s="46"/>
      <c r="R48" s="46"/>
      <c r="S48" s="46"/>
      <c r="T48" s="46"/>
      <c r="U48" s="46"/>
    </row>
    <row r="49" spans="1:21" ht="30.75" customHeight="1" x14ac:dyDescent="0.2">
      <c r="A49" s="46"/>
      <c r="B49" s="1189"/>
      <c r="C49" s="1190"/>
      <c r="D49" s="60"/>
      <c r="E49" s="1166" t="s">
        <v>14</v>
      </c>
      <c r="F49" s="1166"/>
      <c r="G49" s="1166"/>
      <c r="H49" s="1166"/>
      <c r="I49" s="1166"/>
      <c r="J49" s="1167"/>
      <c r="K49" s="61">
        <v>17</v>
      </c>
      <c r="L49" s="62">
        <v>26</v>
      </c>
      <c r="M49" s="62">
        <v>45</v>
      </c>
      <c r="N49" s="62">
        <v>43</v>
      </c>
      <c r="O49" s="63">
        <v>46</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487</v>
      </c>
      <c r="L50" s="62" t="s">
        <v>487</v>
      </c>
      <c r="M50" s="62" t="s">
        <v>487</v>
      </c>
      <c r="N50" s="62" t="s">
        <v>487</v>
      </c>
      <c r="O50" s="63" t="s">
        <v>487</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487</v>
      </c>
      <c r="L51" s="62" t="s">
        <v>487</v>
      </c>
      <c r="M51" s="62" t="s">
        <v>487</v>
      </c>
      <c r="N51" s="62" t="s">
        <v>487</v>
      </c>
      <c r="O51" s="63" t="s">
        <v>487</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2162</v>
      </c>
      <c r="L52" s="62">
        <v>2150</v>
      </c>
      <c r="M52" s="62">
        <v>2122</v>
      </c>
      <c r="N52" s="62">
        <v>2099</v>
      </c>
      <c r="O52" s="63">
        <v>1993</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550</v>
      </c>
      <c r="L53" s="67">
        <v>613</v>
      </c>
      <c r="M53" s="67">
        <v>638</v>
      </c>
      <c r="N53" s="67">
        <v>686</v>
      </c>
      <c r="O53" s="68">
        <v>703</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542</v>
      </c>
      <c r="L57" s="79" t="s">
        <v>543</v>
      </c>
      <c r="M57" s="79" t="s">
        <v>544</v>
      </c>
      <c r="N57" s="79" t="s">
        <v>545</v>
      </c>
      <c r="O57" s="80" t="s">
        <v>546</v>
      </c>
      <c r="P57" s="46"/>
      <c r="Q57" s="46"/>
      <c r="R57" s="46"/>
      <c r="S57" s="46"/>
      <c r="T57" s="46"/>
      <c r="U57" s="46"/>
    </row>
    <row r="58" spans="1:21" ht="31.5" customHeight="1" x14ac:dyDescent="0.2">
      <c r="B58" s="1172" t="s">
        <v>24</v>
      </c>
      <c r="C58" s="1173"/>
      <c r="D58" s="1178" t="s">
        <v>25</v>
      </c>
      <c r="E58" s="1179"/>
      <c r="F58" s="1179"/>
      <c r="G58" s="1179"/>
      <c r="H58" s="1179"/>
      <c r="I58" s="1179"/>
      <c r="J58" s="1180"/>
      <c r="K58" s="81" t="s">
        <v>487</v>
      </c>
      <c r="L58" s="82" t="s">
        <v>487</v>
      </c>
      <c r="M58" s="82" t="s">
        <v>487</v>
      </c>
      <c r="N58" s="82" t="s">
        <v>487</v>
      </c>
      <c r="O58" s="83" t="s">
        <v>487</v>
      </c>
    </row>
    <row r="59" spans="1:21" ht="31.5" customHeight="1" x14ac:dyDescent="0.2">
      <c r="B59" s="1174"/>
      <c r="C59" s="1175"/>
      <c r="D59" s="1181" t="s">
        <v>26</v>
      </c>
      <c r="E59" s="1182"/>
      <c r="F59" s="1182"/>
      <c r="G59" s="1182"/>
      <c r="H59" s="1182"/>
      <c r="I59" s="1182"/>
      <c r="J59" s="1183"/>
      <c r="K59" s="84" t="s">
        <v>487</v>
      </c>
      <c r="L59" s="85" t="s">
        <v>487</v>
      </c>
      <c r="M59" s="85" t="s">
        <v>487</v>
      </c>
      <c r="N59" s="85" t="s">
        <v>487</v>
      </c>
      <c r="O59" s="86" t="s">
        <v>487</v>
      </c>
    </row>
    <row r="60" spans="1:21" ht="31.5" customHeight="1" thickBot="1" x14ac:dyDescent="0.25">
      <c r="B60" s="1176"/>
      <c r="C60" s="1177"/>
      <c r="D60" s="1184" t="s">
        <v>27</v>
      </c>
      <c r="E60" s="1185"/>
      <c r="F60" s="1185"/>
      <c r="G60" s="1185"/>
      <c r="H60" s="1185"/>
      <c r="I60" s="1185"/>
      <c r="J60" s="1186"/>
      <c r="K60" s="87" t="s">
        <v>487</v>
      </c>
      <c r="L60" s="88" t="s">
        <v>487</v>
      </c>
      <c r="M60" s="88" t="s">
        <v>487</v>
      </c>
      <c r="N60" s="88" t="s">
        <v>487</v>
      </c>
      <c r="O60" s="89" t="s">
        <v>487</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hyeYLWo25xuO6Uwg6zffH23Rb5Yq+LguVkp1f4FrzqKdMhfJoDpkvNERk3E8mFNMGFTMyyh5iqa4E4oAX6zUxQ==" saltValue="sFVPJiERDYvCLVfHRu08C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39370078740157483" bottom="0.39370078740157483" header="0.19685039370078741" footer="0.19685039370078741"/>
  <pageSetup paperSize="9" scale="49" orientation="landscape" cellComments="asDisplayed" horizontalDpi="300" verticalDpi="300" r:id="rId1"/>
  <headerFooter>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525</v>
      </c>
      <c r="J40" s="101" t="s">
        <v>526</v>
      </c>
      <c r="K40" s="101" t="s">
        <v>527</v>
      </c>
      <c r="L40" s="101" t="s">
        <v>528</v>
      </c>
      <c r="M40" s="102" t="s">
        <v>529</v>
      </c>
    </row>
    <row r="41" spans="2:13" ht="27.75" customHeight="1" x14ac:dyDescent="0.2">
      <c r="B41" s="1207" t="s">
        <v>30</v>
      </c>
      <c r="C41" s="1208"/>
      <c r="D41" s="103"/>
      <c r="E41" s="1209" t="s">
        <v>31</v>
      </c>
      <c r="F41" s="1209"/>
      <c r="G41" s="1209"/>
      <c r="H41" s="1210"/>
      <c r="I41" s="330">
        <v>18118</v>
      </c>
      <c r="J41" s="331">
        <v>17803</v>
      </c>
      <c r="K41" s="331">
        <v>16953</v>
      </c>
      <c r="L41" s="331">
        <v>16235</v>
      </c>
      <c r="M41" s="332">
        <v>16291</v>
      </c>
    </row>
    <row r="42" spans="2:13" ht="27.75" customHeight="1" x14ac:dyDescent="0.2">
      <c r="B42" s="1197"/>
      <c r="C42" s="1198"/>
      <c r="D42" s="104"/>
      <c r="E42" s="1201" t="s">
        <v>32</v>
      </c>
      <c r="F42" s="1201"/>
      <c r="G42" s="1201"/>
      <c r="H42" s="1202"/>
      <c r="I42" s="333" t="s">
        <v>487</v>
      </c>
      <c r="J42" s="334" t="s">
        <v>487</v>
      </c>
      <c r="K42" s="334" t="s">
        <v>487</v>
      </c>
      <c r="L42" s="334" t="s">
        <v>487</v>
      </c>
      <c r="M42" s="335" t="s">
        <v>487</v>
      </c>
    </row>
    <row r="43" spans="2:13" ht="27.75" customHeight="1" x14ac:dyDescent="0.2">
      <c r="B43" s="1197"/>
      <c r="C43" s="1198"/>
      <c r="D43" s="104"/>
      <c r="E43" s="1201" t="s">
        <v>33</v>
      </c>
      <c r="F43" s="1201"/>
      <c r="G43" s="1201"/>
      <c r="H43" s="1202"/>
      <c r="I43" s="333">
        <v>9790</v>
      </c>
      <c r="J43" s="334">
        <v>9334</v>
      </c>
      <c r="K43" s="334">
        <v>9357</v>
      </c>
      <c r="L43" s="334">
        <v>9344</v>
      </c>
      <c r="M43" s="335">
        <v>9319</v>
      </c>
    </row>
    <row r="44" spans="2:13" ht="27.75" customHeight="1" x14ac:dyDescent="0.2">
      <c r="B44" s="1197"/>
      <c r="C44" s="1198"/>
      <c r="D44" s="104"/>
      <c r="E44" s="1201" t="s">
        <v>34</v>
      </c>
      <c r="F44" s="1201"/>
      <c r="G44" s="1201"/>
      <c r="H44" s="1202"/>
      <c r="I44" s="333">
        <v>310</v>
      </c>
      <c r="J44" s="334">
        <v>372</v>
      </c>
      <c r="K44" s="334">
        <v>314</v>
      </c>
      <c r="L44" s="334">
        <v>258</v>
      </c>
      <c r="M44" s="335">
        <v>201</v>
      </c>
    </row>
    <row r="45" spans="2:13" ht="27.75" customHeight="1" x14ac:dyDescent="0.2">
      <c r="B45" s="1197"/>
      <c r="C45" s="1198"/>
      <c r="D45" s="104"/>
      <c r="E45" s="1201" t="s">
        <v>35</v>
      </c>
      <c r="F45" s="1201"/>
      <c r="G45" s="1201"/>
      <c r="H45" s="1202"/>
      <c r="I45" s="333">
        <v>3568</v>
      </c>
      <c r="J45" s="334">
        <v>3549</v>
      </c>
      <c r="K45" s="334">
        <v>3581</v>
      </c>
      <c r="L45" s="334">
        <v>3540</v>
      </c>
      <c r="M45" s="335">
        <v>3562</v>
      </c>
    </row>
    <row r="46" spans="2:13" ht="27.75" customHeight="1" x14ac:dyDescent="0.2">
      <c r="B46" s="1197"/>
      <c r="C46" s="1198"/>
      <c r="D46" s="105"/>
      <c r="E46" s="1201" t="s">
        <v>36</v>
      </c>
      <c r="F46" s="1201"/>
      <c r="G46" s="1201"/>
      <c r="H46" s="1202"/>
      <c r="I46" s="333" t="s">
        <v>487</v>
      </c>
      <c r="J46" s="334" t="s">
        <v>487</v>
      </c>
      <c r="K46" s="334" t="s">
        <v>487</v>
      </c>
      <c r="L46" s="334" t="s">
        <v>487</v>
      </c>
      <c r="M46" s="335" t="s">
        <v>487</v>
      </c>
    </row>
    <row r="47" spans="2:13" ht="27.75" customHeight="1" x14ac:dyDescent="0.2">
      <c r="B47" s="1197"/>
      <c r="C47" s="1198"/>
      <c r="D47" s="106"/>
      <c r="E47" s="1211" t="s">
        <v>37</v>
      </c>
      <c r="F47" s="1212"/>
      <c r="G47" s="1212"/>
      <c r="H47" s="1213"/>
      <c r="I47" s="333" t="s">
        <v>487</v>
      </c>
      <c r="J47" s="334" t="s">
        <v>487</v>
      </c>
      <c r="K47" s="334" t="s">
        <v>487</v>
      </c>
      <c r="L47" s="334" t="s">
        <v>487</v>
      </c>
      <c r="M47" s="335" t="s">
        <v>487</v>
      </c>
    </row>
    <row r="48" spans="2:13" ht="27.75" customHeight="1" x14ac:dyDescent="0.2">
      <c r="B48" s="1197"/>
      <c r="C48" s="1198"/>
      <c r="D48" s="104"/>
      <c r="E48" s="1201" t="s">
        <v>38</v>
      </c>
      <c r="F48" s="1201"/>
      <c r="G48" s="1201"/>
      <c r="H48" s="1202"/>
      <c r="I48" s="333" t="s">
        <v>487</v>
      </c>
      <c r="J48" s="334" t="s">
        <v>487</v>
      </c>
      <c r="K48" s="334" t="s">
        <v>487</v>
      </c>
      <c r="L48" s="334" t="s">
        <v>487</v>
      </c>
      <c r="M48" s="335" t="s">
        <v>487</v>
      </c>
    </row>
    <row r="49" spans="2:13" ht="27.75" customHeight="1" x14ac:dyDescent="0.2">
      <c r="B49" s="1199"/>
      <c r="C49" s="1200"/>
      <c r="D49" s="104"/>
      <c r="E49" s="1201" t="s">
        <v>39</v>
      </c>
      <c r="F49" s="1201"/>
      <c r="G49" s="1201"/>
      <c r="H49" s="1202"/>
      <c r="I49" s="333" t="s">
        <v>487</v>
      </c>
      <c r="J49" s="334" t="s">
        <v>487</v>
      </c>
      <c r="K49" s="334" t="s">
        <v>487</v>
      </c>
      <c r="L49" s="334" t="s">
        <v>487</v>
      </c>
      <c r="M49" s="335" t="s">
        <v>487</v>
      </c>
    </row>
    <row r="50" spans="2:13" ht="27.75" customHeight="1" x14ac:dyDescent="0.2">
      <c r="B50" s="1195" t="s">
        <v>40</v>
      </c>
      <c r="C50" s="1196"/>
      <c r="D50" s="107"/>
      <c r="E50" s="1201" t="s">
        <v>41</v>
      </c>
      <c r="F50" s="1201"/>
      <c r="G50" s="1201"/>
      <c r="H50" s="1202"/>
      <c r="I50" s="333">
        <v>14968</v>
      </c>
      <c r="J50" s="334">
        <v>15750</v>
      </c>
      <c r="K50" s="334">
        <v>15712</v>
      </c>
      <c r="L50" s="334">
        <v>15189</v>
      </c>
      <c r="M50" s="335">
        <v>13606</v>
      </c>
    </row>
    <row r="51" spans="2:13" ht="27.75" customHeight="1" x14ac:dyDescent="0.2">
      <c r="B51" s="1197"/>
      <c r="C51" s="1198"/>
      <c r="D51" s="104"/>
      <c r="E51" s="1201" t="s">
        <v>42</v>
      </c>
      <c r="F51" s="1201"/>
      <c r="G51" s="1201"/>
      <c r="H51" s="1202"/>
      <c r="I51" s="333" t="s">
        <v>487</v>
      </c>
      <c r="J51" s="334" t="s">
        <v>487</v>
      </c>
      <c r="K51" s="334" t="s">
        <v>487</v>
      </c>
      <c r="L51" s="334" t="s">
        <v>487</v>
      </c>
      <c r="M51" s="335" t="s">
        <v>487</v>
      </c>
    </row>
    <row r="52" spans="2:13" ht="27.75" customHeight="1" x14ac:dyDescent="0.2">
      <c r="B52" s="1199"/>
      <c r="C52" s="1200"/>
      <c r="D52" s="104"/>
      <c r="E52" s="1201" t="s">
        <v>43</v>
      </c>
      <c r="F52" s="1201"/>
      <c r="G52" s="1201"/>
      <c r="H52" s="1202"/>
      <c r="I52" s="333">
        <v>21852</v>
      </c>
      <c r="J52" s="334">
        <v>21247</v>
      </c>
      <c r="K52" s="334">
        <v>20316</v>
      </c>
      <c r="L52" s="334">
        <v>19310</v>
      </c>
      <c r="M52" s="335">
        <v>18875</v>
      </c>
    </row>
    <row r="53" spans="2:13" ht="27.75" customHeight="1" thickBot="1" x14ac:dyDescent="0.25">
      <c r="B53" s="1203" t="s">
        <v>19</v>
      </c>
      <c r="C53" s="1204"/>
      <c r="D53" s="108"/>
      <c r="E53" s="1205" t="s">
        <v>44</v>
      </c>
      <c r="F53" s="1205"/>
      <c r="G53" s="1205"/>
      <c r="H53" s="1206"/>
      <c r="I53" s="336">
        <v>-5035</v>
      </c>
      <c r="J53" s="337">
        <v>-5940</v>
      </c>
      <c r="K53" s="337">
        <v>-5822</v>
      </c>
      <c r="L53" s="337">
        <v>-5122</v>
      </c>
      <c r="M53" s="338">
        <v>-3108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ozbykiGC5FnI9PLQorenn8kxNKKC/64BS6zZq4ugypjM+YsBjWQSotTDwP7ECB6YAS8+YXWUz5V0WYP49o+H/w==" saltValue="3nZzPUD+OqFaXeB/RYTIo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Normal="100" zoomScaleSheetLayoutView="100" workbookViewId="0"/>
  </sheetViews>
  <sheetFormatPr defaultColWidth="0" defaultRowHeight="13.5" customHeight="1" zeroHeight="1" x14ac:dyDescent="0.2"/>
  <cols>
    <col min="1" max="1" width="8.109375" style="1" customWidth="1"/>
    <col min="2" max="2" width="16.33203125" style="1" customWidth="1"/>
    <col min="3" max="5" width="26.109375" style="1" customWidth="1"/>
    <col min="6" max="8" width="24.1093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527</v>
      </c>
      <c r="G54" s="117" t="s">
        <v>528</v>
      </c>
      <c r="H54" s="118" t="s">
        <v>529</v>
      </c>
    </row>
    <row r="55" spans="2:8" ht="52.5" customHeight="1" x14ac:dyDescent="0.2">
      <c r="B55" s="119"/>
      <c r="C55" s="1222" t="s">
        <v>46</v>
      </c>
      <c r="D55" s="1222"/>
      <c r="E55" s="1223"/>
      <c r="F55" s="339">
        <v>5678</v>
      </c>
      <c r="G55" s="339">
        <v>5330</v>
      </c>
      <c r="H55" s="340">
        <v>4168</v>
      </c>
    </row>
    <row r="56" spans="2:8" ht="52.5" customHeight="1" x14ac:dyDescent="0.2">
      <c r="B56" s="120"/>
      <c r="C56" s="1224" t="s">
        <v>47</v>
      </c>
      <c r="D56" s="1224"/>
      <c r="E56" s="1225"/>
      <c r="F56" s="341">
        <v>677</v>
      </c>
      <c r="G56" s="341">
        <v>736</v>
      </c>
      <c r="H56" s="342">
        <v>774</v>
      </c>
    </row>
    <row r="57" spans="2:8" ht="53.25" customHeight="1" x14ac:dyDescent="0.2">
      <c r="B57" s="120"/>
      <c r="C57" s="1226" t="s">
        <v>48</v>
      </c>
      <c r="D57" s="1226"/>
      <c r="E57" s="1227"/>
      <c r="F57" s="343">
        <v>11626</v>
      </c>
      <c r="G57" s="343">
        <v>11379</v>
      </c>
      <c r="H57" s="344">
        <v>11146</v>
      </c>
    </row>
    <row r="58" spans="2:8" ht="45.75" customHeight="1" x14ac:dyDescent="0.2">
      <c r="B58" s="121"/>
      <c r="C58" s="1214" t="s">
        <v>555</v>
      </c>
      <c r="D58" s="1215"/>
      <c r="E58" s="1216"/>
      <c r="F58" s="345">
        <v>7746</v>
      </c>
      <c r="G58" s="345">
        <v>7570</v>
      </c>
      <c r="H58" s="346">
        <v>7544</v>
      </c>
    </row>
    <row r="59" spans="2:8" ht="45.75" customHeight="1" x14ac:dyDescent="0.2">
      <c r="B59" s="121"/>
      <c r="C59" s="1214" t="s">
        <v>557</v>
      </c>
      <c r="D59" s="1215"/>
      <c r="E59" s="1216"/>
      <c r="F59" s="345">
        <v>2850</v>
      </c>
      <c r="G59" s="345">
        <v>2847</v>
      </c>
      <c r="H59" s="346">
        <v>2836</v>
      </c>
    </row>
    <row r="60" spans="2:8" ht="45.75" customHeight="1" x14ac:dyDescent="0.2">
      <c r="B60" s="121"/>
      <c r="C60" s="1214" t="s">
        <v>558</v>
      </c>
      <c r="D60" s="1215"/>
      <c r="E60" s="1216"/>
      <c r="F60" s="345">
        <v>635</v>
      </c>
      <c r="G60" s="345">
        <v>539</v>
      </c>
      <c r="H60" s="346">
        <v>442</v>
      </c>
    </row>
    <row r="61" spans="2:8" ht="45.75" customHeight="1" x14ac:dyDescent="0.2">
      <c r="B61" s="121"/>
      <c r="C61" s="1214" t="s">
        <v>559</v>
      </c>
      <c r="D61" s="1215"/>
      <c r="E61" s="1216"/>
      <c r="F61" s="345">
        <v>179</v>
      </c>
      <c r="G61" s="345">
        <v>169</v>
      </c>
      <c r="H61" s="346">
        <v>161</v>
      </c>
    </row>
    <row r="62" spans="2:8" ht="45.75" customHeight="1" thickBot="1" x14ac:dyDescent="0.25">
      <c r="B62" s="122"/>
      <c r="C62" s="1217" t="s">
        <v>556</v>
      </c>
      <c r="D62" s="1218"/>
      <c r="E62" s="1219"/>
      <c r="F62" s="347">
        <v>113</v>
      </c>
      <c r="G62" s="347">
        <v>146</v>
      </c>
      <c r="H62" s="348">
        <v>151</v>
      </c>
    </row>
    <row r="63" spans="2:8" ht="52.5" customHeight="1" thickBot="1" x14ac:dyDescent="0.25">
      <c r="B63" s="123"/>
      <c r="C63" s="1220" t="s">
        <v>49</v>
      </c>
      <c r="D63" s="1220"/>
      <c r="E63" s="1221"/>
      <c r="F63" s="349">
        <v>17981</v>
      </c>
      <c r="G63" s="349">
        <v>17444</v>
      </c>
      <c r="H63" s="350">
        <v>16089</v>
      </c>
    </row>
    <row r="64" spans="2:8" ht="13.2" x14ac:dyDescent="0.2"/>
  </sheetData>
  <sheetProtection algorithmName="SHA-512" hashValue="9V1uGtE2Y7b8TsOSIFOvlp4BpBK/haswT1fJZK7CwTE8bHb+pEEMfnE4B9DZQjvMV1oR86avldbY/S0bngfUxQ==" saltValue="zXbi19MSZj8wpPM4Q7IgS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pageSetup paperSize="9" scale="40" orientation="landscape" cellComments="asDisplayed" horizontalDpi="300" verticalDpi="300" r:id="rId1"/>
  <headerFooter>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112701-59A9-436C-B0BA-112145DD4A3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561</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562</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525</v>
      </c>
      <c r="BQ50" s="1241"/>
      <c r="BR50" s="1241"/>
      <c r="BS50" s="1241"/>
      <c r="BT50" s="1241"/>
      <c r="BU50" s="1241"/>
      <c r="BV50" s="1241"/>
      <c r="BW50" s="1241"/>
      <c r="BX50" s="1241" t="s">
        <v>526</v>
      </c>
      <c r="BY50" s="1241"/>
      <c r="BZ50" s="1241"/>
      <c r="CA50" s="1241"/>
      <c r="CB50" s="1241"/>
      <c r="CC50" s="1241"/>
      <c r="CD50" s="1241"/>
      <c r="CE50" s="1241"/>
      <c r="CF50" s="1241" t="s">
        <v>527</v>
      </c>
      <c r="CG50" s="1241"/>
      <c r="CH50" s="1241"/>
      <c r="CI50" s="1241"/>
      <c r="CJ50" s="1241"/>
      <c r="CK50" s="1241"/>
      <c r="CL50" s="1241"/>
      <c r="CM50" s="1241"/>
      <c r="CN50" s="1241" t="s">
        <v>528</v>
      </c>
      <c r="CO50" s="1241"/>
      <c r="CP50" s="1241"/>
      <c r="CQ50" s="1241"/>
      <c r="CR50" s="1241"/>
      <c r="CS50" s="1241"/>
      <c r="CT50" s="1241"/>
      <c r="CU50" s="1241"/>
      <c r="CV50" s="1241" t="s">
        <v>529</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563</v>
      </c>
      <c r="AO51" s="1244"/>
      <c r="AP51" s="1244"/>
      <c r="AQ51" s="1244"/>
      <c r="AR51" s="1244"/>
      <c r="AS51" s="1244"/>
      <c r="AT51" s="1244"/>
      <c r="AU51" s="1244"/>
      <c r="AV51" s="1244"/>
      <c r="AW51" s="1244"/>
      <c r="AX51" s="1244"/>
      <c r="AY51" s="1244"/>
      <c r="AZ51" s="1244"/>
      <c r="BA51" s="1244"/>
      <c r="BB51" s="1244" t="s">
        <v>564</v>
      </c>
      <c r="BC51" s="1244"/>
      <c r="BD51" s="1244"/>
      <c r="BE51" s="1244"/>
      <c r="BF51" s="1244"/>
      <c r="BG51" s="1244"/>
      <c r="BH51" s="1244"/>
      <c r="BI51" s="1244"/>
      <c r="BJ51" s="1244"/>
      <c r="BK51" s="1244"/>
      <c r="BL51" s="1244"/>
      <c r="BM51" s="1244"/>
      <c r="BN51" s="1244"/>
      <c r="BO51" s="1244"/>
      <c r="BP51" s="1242"/>
      <c r="BQ51" s="1242"/>
      <c r="BR51" s="1242"/>
      <c r="BS51" s="1242"/>
      <c r="BT51" s="1242"/>
      <c r="BU51" s="1242"/>
      <c r="BV51" s="1242"/>
      <c r="BW51" s="1242"/>
      <c r="BX51" s="1242"/>
      <c r="BY51" s="1242"/>
      <c r="BZ51" s="1242"/>
      <c r="CA51" s="1242"/>
      <c r="CB51" s="1242"/>
      <c r="CC51" s="1242"/>
      <c r="CD51" s="1242"/>
      <c r="CE51" s="1242"/>
      <c r="CF51" s="1242"/>
      <c r="CG51" s="1242"/>
      <c r="CH51" s="1242"/>
      <c r="CI51" s="1242"/>
      <c r="CJ51" s="1242"/>
      <c r="CK51" s="1242"/>
      <c r="CL51" s="1242"/>
      <c r="CM51" s="1242"/>
      <c r="CN51" s="1242"/>
      <c r="CO51" s="1242"/>
      <c r="CP51" s="1242"/>
      <c r="CQ51" s="1242"/>
      <c r="CR51" s="1242"/>
      <c r="CS51" s="1242"/>
      <c r="CT51" s="1242"/>
      <c r="CU51" s="1242"/>
      <c r="CV51" s="1242"/>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565</v>
      </c>
      <c r="BC53" s="1244"/>
      <c r="BD53" s="1244"/>
      <c r="BE53" s="1244"/>
      <c r="BF53" s="1244"/>
      <c r="BG53" s="1244"/>
      <c r="BH53" s="1244"/>
      <c r="BI53" s="1244"/>
      <c r="BJ53" s="1244"/>
      <c r="BK53" s="1244"/>
      <c r="BL53" s="1244"/>
      <c r="BM53" s="1244"/>
      <c r="BN53" s="1244"/>
      <c r="BO53" s="1244"/>
      <c r="BP53" s="1242">
        <v>72.5</v>
      </c>
      <c r="BQ53" s="1242"/>
      <c r="BR53" s="1242"/>
      <c r="BS53" s="1242"/>
      <c r="BT53" s="1242"/>
      <c r="BU53" s="1242"/>
      <c r="BV53" s="1242"/>
      <c r="BW53" s="1242"/>
      <c r="BX53" s="1242">
        <v>74</v>
      </c>
      <c r="BY53" s="1242"/>
      <c r="BZ53" s="1242"/>
      <c r="CA53" s="1242"/>
      <c r="CB53" s="1242"/>
      <c r="CC53" s="1242"/>
      <c r="CD53" s="1242"/>
      <c r="CE53" s="1242"/>
      <c r="CF53" s="1242">
        <v>75.2</v>
      </c>
      <c r="CG53" s="1242"/>
      <c r="CH53" s="1242"/>
      <c r="CI53" s="1242"/>
      <c r="CJ53" s="1242"/>
      <c r="CK53" s="1242"/>
      <c r="CL53" s="1242"/>
      <c r="CM53" s="1242"/>
      <c r="CN53" s="1242">
        <v>76.8</v>
      </c>
      <c r="CO53" s="1242"/>
      <c r="CP53" s="1242"/>
      <c r="CQ53" s="1242"/>
      <c r="CR53" s="1242"/>
      <c r="CS53" s="1242"/>
      <c r="CT53" s="1242"/>
      <c r="CU53" s="1242"/>
      <c r="CV53" s="1242">
        <v>78.2</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566</v>
      </c>
      <c r="AO55" s="1241"/>
      <c r="AP55" s="1241"/>
      <c r="AQ55" s="1241"/>
      <c r="AR55" s="1241"/>
      <c r="AS55" s="1241"/>
      <c r="AT55" s="1241"/>
      <c r="AU55" s="1241"/>
      <c r="AV55" s="1241"/>
      <c r="AW55" s="1241"/>
      <c r="AX55" s="1241"/>
      <c r="AY55" s="1241"/>
      <c r="AZ55" s="1241"/>
      <c r="BA55" s="1241"/>
      <c r="BB55" s="1244" t="s">
        <v>564</v>
      </c>
      <c r="BC55" s="1244"/>
      <c r="BD55" s="1244"/>
      <c r="BE55" s="1244"/>
      <c r="BF55" s="1244"/>
      <c r="BG55" s="1244"/>
      <c r="BH55" s="1244"/>
      <c r="BI55" s="1244"/>
      <c r="BJ55" s="1244"/>
      <c r="BK55" s="1244"/>
      <c r="BL55" s="1244"/>
      <c r="BM55" s="1244"/>
      <c r="BN55" s="1244"/>
      <c r="BO55" s="1244"/>
      <c r="BP55" s="1242">
        <v>27.8</v>
      </c>
      <c r="BQ55" s="1242"/>
      <c r="BR55" s="1242"/>
      <c r="BS55" s="1242"/>
      <c r="BT55" s="1242"/>
      <c r="BU55" s="1242"/>
      <c r="BV55" s="1242"/>
      <c r="BW55" s="1242"/>
      <c r="BX55" s="1242">
        <v>18</v>
      </c>
      <c r="BY55" s="1242"/>
      <c r="BZ55" s="1242"/>
      <c r="CA55" s="1242"/>
      <c r="CB55" s="1242"/>
      <c r="CC55" s="1242"/>
      <c r="CD55" s="1242"/>
      <c r="CE55" s="1242"/>
      <c r="CF55" s="1242">
        <v>12.7</v>
      </c>
      <c r="CG55" s="1242"/>
      <c r="CH55" s="1242"/>
      <c r="CI55" s="1242"/>
      <c r="CJ55" s="1242"/>
      <c r="CK55" s="1242"/>
      <c r="CL55" s="1242"/>
      <c r="CM55" s="1242"/>
      <c r="CN55" s="1242">
        <v>10</v>
      </c>
      <c r="CO55" s="1242"/>
      <c r="CP55" s="1242"/>
      <c r="CQ55" s="1242"/>
      <c r="CR55" s="1242"/>
      <c r="CS55" s="1242"/>
      <c r="CT55" s="1242"/>
      <c r="CU55" s="1242"/>
      <c r="CV55" s="1242">
        <v>6</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565</v>
      </c>
      <c r="BC57" s="1244"/>
      <c r="BD57" s="1244"/>
      <c r="BE57" s="1244"/>
      <c r="BF57" s="1244"/>
      <c r="BG57" s="1244"/>
      <c r="BH57" s="1244"/>
      <c r="BI57" s="1244"/>
      <c r="BJ57" s="1244"/>
      <c r="BK57" s="1244"/>
      <c r="BL57" s="1244"/>
      <c r="BM57" s="1244"/>
      <c r="BN57" s="1244"/>
      <c r="BO57" s="1244"/>
      <c r="BP57" s="1242">
        <v>62</v>
      </c>
      <c r="BQ57" s="1242"/>
      <c r="BR57" s="1242"/>
      <c r="BS57" s="1242"/>
      <c r="BT57" s="1242"/>
      <c r="BU57" s="1242"/>
      <c r="BV57" s="1242"/>
      <c r="BW57" s="1242"/>
      <c r="BX57" s="1242">
        <v>62.2</v>
      </c>
      <c r="BY57" s="1242"/>
      <c r="BZ57" s="1242"/>
      <c r="CA57" s="1242"/>
      <c r="CB57" s="1242"/>
      <c r="CC57" s="1242"/>
      <c r="CD57" s="1242"/>
      <c r="CE57" s="1242"/>
      <c r="CF57" s="1242">
        <v>63.2</v>
      </c>
      <c r="CG57" s="1242"/>
      <c r="CH57" s="1242"/>
      <c r="CI57" s="1242"/>
      <c r="CJ57" s="1242"/>
      <c r="CK57" s="1242"/>
      <c r="CL57" s="1242"/>
      <c r="CM57" s="1242"/>
      <c r="CN57" s="1242">
        <v>64.599999999999994</v>
      </c>
      <c r="CO57" s="1242"/>
      <c r="CP57" s="1242"/>
      <c r="CQ57" s="1242"/>
      <c r="CR57" s="1242"/>
      <c r="CS57" s="1242"/>
      <c r="CT57" s="1242"/>
      <c r="CU57" s="1242"/>
      <c r="CV57" s="1242">
        <v>65.900000000000006</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567</v>
      </c>
    </row>
    <row r="64" spans="1:109" ht="13.2" x14ac:dyDescent="0.2">
      <c r="B64" s="247"/>
      <c r="G64" s="357"/>
      <c r="I64" s="369"/>
      <c r="J64" s="369"/>
      <c r="K64" s="369"/>
      <c r="L64" s="369"/>
      <c r="M64" s="369"/>
      <c r="N64" s="370"/>
      <c r="AM64" s="357"/>
      <c r="AN64" s="357" t="s">
        <v>561</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570</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562</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525</v>
      </c>
      <c r="BQ72" s="1241"/>
      <c r="BR72" s="1241"/>
      <c r="BS72" s="1241"/>
      <c r="BT72" s="1241"/>
      <c r="BU72" s="1241"/>
      <c r="BV72" s="1241"/>
      <c r="BW72" s="1241"/>
      <c r="BX72" s="1241" t="s">
        <v>526</v>
      </c>
      <c r="BY72" s="1241"/>
      <c r="BZ72" s="1241"/>
      <c r="CA72" s="1241"/>
      <c r="CB72" s="1241"/>
      <c r="CC72" s="1241"/>
      <c r="CD72" s="1241"/>
      <c r="CE72" s="1241"/>
      <c r="CF72" s="1241" t="s">
        <v>527</v>
      </c>
      <c r="CG72" s="1241"/>
      <c r="CH72" s="1241"/>
      <c r="CI72" s="1241"/>
      <c r="CJ72" s="1241"/>
      <c r="CK72" s="1241"/>
      <c r="CL72" s="1241"/>
      <c r="CM72" s="1241"/>
      <c r="CN72" s="1241" t="s">
        <v>528</v>
      </c>
      <c r="CO72" s="1241"/>
      <c r="CP72" s="1241"/>
      <c r="CQ72" s="1241"/>
      <c r="CR72" s="1241"/>
      <c r="CS72" s="1241"/>
      <c r="CT72" s="1241"/>
      <c r="CU72" s="1241"/>
      <c r="CV72" s="1241" t="s">
        <v>529</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563</v>
      </c>
      <c r="AO73" s="1244"/>
      <c r="AP73" s="1244"/>
      <c r="AQ73" s="1244"/>
      <c r="AR73" s="1244"/>
      <c r="AS73" s="1244"/>
      <c r="AT73" s="1244"/>
      <c r="AU73" s="1244"/>
      <c r="AV73" s="1244"/>
      <c r="AW73" s="1244"/>
      <c r="AX73" s="1244"/>
      <c r="AY73" s="1244"/>
      <c r="AZ73" s="1244"/>
      <c r="BA73" s="1244"/>
      <c r="BB73" s="1244" t="s">
        <v>564</v>
      </c>
      <c r="BC73" s="1244"/>
      <c r="BD73" s="1244"/>
      <c r="BE73" s="1244"/>
      <c r="BF73" s="1244"/>
      <c r="BG73" s="1244"/>
      <c r="BH73" s="1244"/>
      <c r="BI73" s="1244"/>
      <c r="BJ73" s="1244"/>
      <c r="BK73" s="1244"/>
      <c r="BL73" s="1244"/>
      <c r="BM73" s="1244"/>
      <c r="BN73" s="1244"/>
      <c r="BO73" s="1244"/>
      <c r="BP73" s="1242"/>
      <c r="BQ73" s="1242"/>
      <c r="BR73" s="1242"/>
      <c r="BS73" s="1242"/>
      <c r="BT73" s="1242"/>
      <c r="BU73" s="1242"/>
      <c r="BV73" s="1242"/>
      <c r="BW73" s="1242"/>
      <c r="BX73" s="1242"/>
      <c r="BY73" s="1242"/>
      <c r="BZ73" s="1242"/>
      <c r="CA73" s="1242"/>
      <c r="CB73" s="1242"/>
      <c r="CC73" s="1242"/>
      <c r="CD73" s="1242"/>
      <c r="CE73" s="1242"/>
      <c r="CF73" s="1242"/>
      <c r="CG73" s="1242"/>
      <c r="CH73" s="1242"/>
      <c r="CI73" s="1242"/>
      <c r="CJ73" s="1242"/>
      <c r="CK73" s="1242"/>
      <c r="CL73" s="1242"/>
      <c r="CM73" s="1242"/>
      <c r="CN73" s="1242"/>
      <c r="CO73" s="1242"/>
      <c r="CP73" s="1242"/>
      <c r="CQ73" s="1242"/>
      <c r="CR73" s="1242"/>
      <c r="CS73" s="1242"/>
      <c r="CT73" s="1242"/>
      <c r="CU73" s="1242"/>
      <c r="CV73" s="1242"/>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568</v>
      </c>
      <c r="BC75" s="1244"/>
      <c r="BD75" s="1244"/>
      <c r="BE75" s="1244"/>
      <c r="BF75" s="1244"/>
      <c r="BG75" s="1244"/>
      <c r="BH75" s="1244"/>
      <c r="BI75" s="1244"/>
      <c r="BJ75" s="1244"/>
      <c r="BK75" s="1244"/>
      <c r="BL75" s="1244"/>
      <c r="BM75" s="1244"/>
      <c r="BN75" s="1244"/>
      <c r="BO75" s="1244"/>
      <c r="BP75" s="1242">
        <v>4.0999999999999996</v>
      </c>
      <c r="BQ75" s="1242"/>
      <c r="BR75" s="1242"/>
      <c r="BS75" s="1242"/>
      <c r="BT75" s="1242"/>
      <c r="BU75" s="1242"/>
      <c r="BV75" s="1242"/>
      <c r="BW75" s="1242"/>
      <c r="BX75" s="1242">
        <v>4.2</v>
      </c>
      <c r="BY75" s="1242"/>
      <c r="BZ75" s="1242"/>
      <c r="CA75" s="1242"/>
      <c r="CB75" s="1242"/>
      <c r="CC75" s="1242"/>
      <c r="CD75" s="1242"/>
      <c r="CE75" s="1242"/>
      <c r="CF75" s="1242">
        <v>4.5</v>
      </c>
      <c r="CG75" s="1242"/>
      <c r="CH75" s="1242"/>
      <c r="CI75" s="1242"/>
      <c r="CJ75" s="1242"/>
      <c r="CK75" s="1242"/>
      <c r="CL75" s="1242"/>
      <c r="CM75" s="1242"/>
      <c r="CN75" s="1242">
        <v>4.8</v>
      </c>
      <c r="CO75" s="1242"/>
      <c r="CP75" s="1242"/>
      <c r="CQ75" s="1242"/>
      <c r="CR75" s="1242"/>
      <c r="CS75" s="1242"/>
      <c r="CT75" s="1242"/>
      <c r="CU75" s="1242"/>
      <c r="CV75" s="1242">
        <v>5</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566</v>
      </c>
      <c r="AO77" s="1241"/>
      <c r="AP77" s="1241"/>
      <c r="AQ77" s="1241"/>
      <c r="AR77" s="1241"/>
      <c r="AS77" s="1241"/>
      <c r="AT77" s="1241"/>
      <c r="AU77" s="1241"/>
      <c r="AV77" s="1241"/>
      <c r="AW77" s="1241"/>
      <c r="AX77" s="1241"/>
      <c r="AY77" s="1241"/>
      <c r="AZ77" s="1241"/>
      <c r="BA77" s="1241"/>
      <c r="BB77" s="1244" t="s">
        <v>564</v>
      </c>
      <c r="BC77" s="1244"/>
      <c r="BD77" s="1244"/>
      <c r="BE77" s="1244"/>
      <c r="BF77" s="1244"/>
      <c r="BG77" s="1244"/>
      <c r="BH77" s="1244"/>
      <c r="BI77" s="1244"/>
      <c r="BJ77" s="1244"/>
      <c r="BK77" s="1244"/>
      <c r="BL77" s="1244"/>
      <c r="BM77" s="1244"/>
      <c r="BN77" s="1244"/>
      <c r="BO77" s="1244"/>
      <c r="BP77" s="1242">
        <v>27.8</v>
      </c>
      <c r="BQ77" s="1242"/>
      <c r="BR77" s="1242"/>
      <c r="BS77" s="1242"/>
      <c r="BT77" s="1242"/>
      <c r="BU77" s="1242"/>
      <c r="BV77" s="1242"/>
      <c r="BW77" s="1242"/>
      <c r="BX77" s="1242">
        <v>18</v>
      </c>
      <c r="BY77" s="1242"/>
      <c r="BZ77" s="1242"/>
      <c r="CA77" s="1242"/>
      <c r="CB77" s="1242"/>
      <c r="CC77" s="1242"/>
      <c r="CD77" s="1242"/>
      <c r="CE77" s="1242"/>
      <c r="CF77" s="1242">
        <v>12.7</v>
      </c>
      <c r="CG77" s="1242"/>
      <c r="CH77" s="1242"/>
      <c r="CI77" s="1242"/>
      <c r="CJ77" s="1242"/>
      <c r="CK77" s="1242"/>
      <c r="CL77" s="1242"/>
      <c r="CM77" s="1242"/>
      <c r="CN77" s="1242">
        <v>10</v>
      </c>
      <c r="CO77" s="1242"/>
      <c r="CP77" s="1242"/>
      <c r="CQ77" s="1242"/>
      <c r="CR77" s="1242"/>
      <c r="CS77" s="1242"/>
      <c r="CT77" s="1242"/>
      <c r="CU77" s="1242"/>
      <c r="CV77" s="1242">
        <v>6</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568</v>
      </c>
      <c r="BC79" s="1244"/>
      <c r="BD79" s="1244"/>
      <c r="BE79" s="1244"/>
      <c r="BF79" s="1244"/>
      <c r="BG79" s="1244"/>
      <c r="BH79" s="1244"/>
      <c r="BI79" s="1244"/>
      <c r="BJ79" s="1244"/>
      <c r="BK79" s="1244"/>
      <c r="BL79" s="1244"/>
      <c r="BM79" s="1244"/>
      <c r="BN79" s="1244"/>
      <c r="BO79" s="1244"/>
      <c r="BP79" s="1242">
        <v>7.5</v>
      </c>
      <c r="BQ79" s="1242"/>
      <c r="BR79" s="1242"/>
      <c r="BS79" s="1242"/>
      <c r="BT79" s="1242"/>
      <c r="BU79" s="1242"/>
      <c r="BV79" s="1242"/>
      <c r="BW79" s="1242"/>
      <c r="BX79" s="1242">
        <v>6.6</v>
      </c>
      <c r="BY79" s="1242"/>
      <c r="BZ79" s="1242"/>
      <c r="CA79" s="1242"/>
      <c r="CB79" s="1242"/>
      <c r="CC79" s="1242"/>
      <c r="CD79" s="1242"/>
      <c r="CE79" s="1242"/>
      <c r="CF79" s="1242">
        <v>6.6</v>
      </c>
      <c r="CG79" s="1242"/>
      <c r="CH79" s="1242"/>
      <c r="CI79" s="1242"/>
      <c r="CJ79" s="1242"/>
      <c r="CK79" s="1242"/>
      <c r="CL79" s="1242"/>
      <c r="CM79" s="1242"/>
      <c r="CN79" s="1242">
        <v>6.7</v>
      </c>
      <c r="CO79" s="1242"/>
      <c r="CP79" s="1242"/>
      <c r="CQ79" s="1242"/>
      <c r="CR79" s="1242"/>
      <c r="CS79" s="1242"/>
      <c r="CT79" s="1242"/>
      <c r="CU79" s="1242"/>
      <c r="CV79" s="1242">
        <v>6.5</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yskUWQvFHzkHLlJCM1ZLnhcNQrByDGxZzvYUn+wg/5ZALgwtB3Qpd/jQNRFWmdpAH5bG8JvQ5Ql0XpOlO+LARQ==" saltValue="yyKtAjf1esSbpQxyf/WHGA=="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6CB2A-C7A4-485D-95D1-EFBEA3612FDC}">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ZDTj7fH87VrcyBftAGiJp3zqWsy2ECUpXe75zt0lb9UVfWYzgUftIx/BG6GSgFzuTa17/xg1Wf+Dq44GiAE/VQ==" saltValue="S3zayLN+B8849A+yjW88b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E468C3-064E-4C20-A7F8-BF51C76E8328}">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475</v>
      </c>
    </row>
  </sheetData>
  <sheetProtection algorithmName="SHA-512" hashValue="B4e83Sj4d4SHl4R8LEcIZ3pzzk8X08GMCsKwOdjPT42GUvS6xLvrT6Rv6fz+MeZ4DwRw7iHsFKnx41KpYy0ZsQ==" saltValue="a0KgmmItnjVWWOxycZ+nY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524</v>
      </c>
      <c r="G2" s="137"/>
      <c r="H2" s="138"/>
    </row>
    <row r="3" spans="1:8" x14ac:dyDescent="0.2">
      <c r="A3" s="134" t="s">
        <v>517</v>
      </c>
      <c r="B3" s="139"/>
      <c r="C3" s="140"/>
      <c r="D3" s="141">
        <v>38894</v>
      </c>
      <c r="E3" s="142"/>
      <c r="F3" s="143">
        <v>70329</v>
      </c>
      <c r="G3" s="144"/>
      <c r="H3" s="145"/>
    </row>
    <row r="4" spans="1:8" x14ac:dyDescent="0.2">
      <c r="A4" s="146"/>
      <c r="B4" s="147"/>
      <c r="C4" s="148"/>
      <c r="D4" s="149">
        <v>17590</v>
      </c>
      <c r="E4" s="150"/>
      <c r="F4" s="151">
        <v>39403</v>
      </c>
      <c r="G4" s="152"/>
      <c r="H4" s="153"/>
    </row>
    <row r="5" spans="1:8" x14ac:dyDescent="0.2">
      <c r="A5" s="134" t="s">
        <v>519</v>
      </c>
      <c r="B5" s="139"/>
      <c r="C5" s="140"/>
      <c r="D5" s="141">
        <v>32151</v>
      </c>
      <c r="E5" s="142"/>
      <c r="F5" s="143">
        <v>54225</v>
      </c>
      <c r="G5" s="144"/>
      <c r="H5" s="145"/>
    </row>
    <row r="6" spans="1:8" x14ac:dyDescent="0.2">
      <c r="A6" s="146"/>
      <c r="B6" s="147"/>
      <c r="C6" s="148"/>
      <c r="D6" s="149">
        <v>20381</v>
      </c>
      <c r="E6" s="150"/>
      <c r="F6" s="151">
        <v>27337</v>
      </c>
      <c r="G6" s="152"/>
      <c r="H6" s="153"/>
    </row>
    <row r="7" spans="1:8" x14ac:dyDescent="0.2">
      <c r="A7" s="134" t="s">
        <v>520</v>
      </c>
      <c r="B7" s="139"/>
      <c r="C7" s="140"/>
      <c r="D7" s="141">
        <v>34129</v>
      </c>
      <c r="E7" s="142"/>
      <c r="F7" s="143">
        <v>54016</v>
      </c>
      <c r="G7" s="144"/>
      <c r="H7" s="145"/>
    </row>
    <row r="8" spans="1:8" x14ac:dyDescent="0.2">
      <c r="A8" s="146"/>
      <c r="B8" s="147"/>
      <c r="C8" s="148"/>
      <c r="D8" s="149">
        <v>25262</v>
      </c>
      <c r="E8" s="150"/>
      <c r="F8" s="151">
        <v>28078</v>
      </c>
      <c r="G8" s="152"/>
      <c r="H8" s="153"/>
    </row>
    <row r="9" spans="1:8" x14ac:dyDescent="0.2">
      <c r="A9" s="134" t="s">
        <v>521</v>
      </c>
      <c r="B9" s="139"/>
      <c r="C9" s="140"/>
      <c r="D9" s="141">
        <v>42742</v>
      </c>
      <c r="E9" s="142"/>
      <c r="F9" s="143">
        <v>52786</v>
      </c>
      <c r="G9" s="144"/>
      <c r="H9" s="145"/>
    </row>
    <row r="10" spans="1:8" x14ac:dyDescent="0.2">
      <c r="A10" s="146"/>
      <c r="B10" s="147"/>
      <c r="C10" s="148"/>
      <c r="D10" s="149">
        <v>33521</v>
      </c>
      <c r="E10" s="150"/>
      <c r="F10" s="151">
        <v>28742</v>
      </c>
      <c r="G10" s="152"/>
      <c r="H10" s="153"/>
    </row>
    <row r="11" spans="1:8" x14ac:dyDescent="0.2">
      <c r="A11" s="134" t="s">
        <v>522</v>
      </c>
      <c r="B11" s="139"/>
      <c r="C11" s="140"/>
      <c r="D11" s="141">
        <v>61692</v>
      </c>
      <c r="E11" s="142"/>
      <c r="F11" s="143">
        <v>58465</v>
      </c>
      <c r="G11" s="144"/>
      <c r="H11" s="145"/>
    </row>
    <row r="12" spans="1:8" x14ac:dyDescent="0.2">
      <c r="A12" s="146"/>
      <c r="B12" s="147"/>
      <c r="C12" s="154"/>
      <c r="D12" s="149">
        <v>45186</v>
      </c>
      <c r="E12" s="150"/>
      <c r="F12" s="151">
        <v>34452</v>
      </c>
      <c r="G12" s="152"/>
      <c r="H12" s="153"/>
    </row>
    <row r="13" spans="1:8" x14ac:dyDescent="0.2">
      <c r="A13" s="134"/>
      <c r="B13" s="139"/>
      <c r="C13" s="140"/>
      <c r="D13" s="141">
        <v>41922</v>
      </c>
      <c r="E13" s="142"/>
      <c r="F13" s="143">
        <v>57964</v>
      </c>
      <c r="G13" s="155"/>
      <c r="H13" s="145"/>
    </row>
    <row r="14" spans="1:8" x14ac:dyDescent="0.2">
      <c r="A14" s="146"/>
      <c r="B14" s="147"/>
      <c r="C14" s="148"/>
      <c r="D14" s="149">
        <v>28388</v>
      </c>
      <c r="E14" s="150"/>
      <c r="F14" s="151">
        <v>31602</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6.41</v>
      </c>
      <c r="C19" s="156">
        <f>ROUND(VALUE(SUBSTITUTE(実質収支比率等に係る経年分析!G$48,"▲","-")),2)</f>
        <v>6.66</v>
      </c>
      <c r="D19" s="156">
        <f>ROUND(VALUE(SUBSTITUTE(実質収支比率等に係る経年分析!H$48,"▲","-")),2)</f>
        <v>6.97</v>
      </c>
      <c r="E19" s="156">
        <f>ROUND(VALUE(SUBSTITUTE(実質収支比率等に係る経年分析!I$48,"▲","-")),2)</f>
        <v>6.83</v>
      </c>
      <c r="F19" s="156">
        <f>ROUND(VALUE(SUBSTITUTE(実質収支比率等に係る経年分析!J$48,"▲","-")),2)</f>
        <v>7.17</v>
      </c>
    </row>
    <row r="20" spans="1:11" x14ac:dyDescent="0.2">
      <c r="A20" s="156" t="s">
        <v>53</v>
      </c>
      <c r="B20" s="156">
        <f>ROUND(VALUE(SUBSTITUTE(実質収支比率等に係る経年分析!F$47,"▲","-")),2)</f>
        <v>37.520000000000003</v>
      </c>
      <c r="C20" s="156">
        <f>ROUND(VALUE(SUBSTITUTE(実質収支比率等に係る経年分析!G$47,"▲","-")),2)</f>
        <v>35.950000000000003</v>
      </c>
      <c r="D20" s="156">
        <f>ROUND(VALUE(SUBSTITUTE(実質収支比率等に係る経年分析!H$47,"▲","-")),2)</f>
        <v>37.090000000000003</v>
      </c>
      <c r="E20" s="156">
        <f>ROUND(VALUE(SUBSTITUTE(実質収支比率等に係る経年分析!I$47,"▲","-")),2)</f>
        <v>34.229999999999997</v>
      </c>
      <c r="F20" s="156">
        <f>ROUND(VALUE(SUBSTITUTE(実質収支比率等に係る経年分析!J$47,"▲","-")),2)</f>
        <v>26.24</v>
      </c>
    </row>
    <row r="21" spans="1:11" x14ac:dyDescent="0.2">
      <c r="A21" s="156" t="s">
        <v>54</v>
      </c>
      <c r="B21" s="156">
        <f>IF(ISNUMBER(VALUE(SUBSTITUTE(実質収支比率等に係る経年分析!F$49,"▲","-"))),ROUND(VALUE(SUBSTITUTE(実質収支比率等に係る経年分析!F$49,"▲","-")),2),NA())</f>
        <v>-2.5</v>
      </c>
      <c r="C21" s="156">
        <f>IF(ISNUMBER(VALUE(SUBSTITUTE(実質収支比率等に係る経年分析!G$49,"▲","-"))),ROUND(VALUE(SUBSTITUTE(実質収支比率等に係る経年分析!G$49,"▲","-")),2),NA())</f>
        <v>0.24</v>
      </c>
      <c r="D21" s="156">
        <f>IF(ISNUMBER(VALUE(SUBSTITUTE(実質収支比率等に係る経年分析!H$49,"▲","-"))),ROUND(VALUE(SUBSTITUTE(実質収支比率等に係る経年分析!H$49,"▲","-")),2),NA())</f>
        <v>0.17</v>
      </c>
      <c r="E21" s="156">
        <f>IF(ISNUMBER(VALUE(SUBSTITUTE(実質収支比率等に係る経年分析!I$49,"▲","-"))),ROUND(VALUE(SUBSTITUTE(実質収支比率等に係る経年分析!I$49,"▲","-")),2),NA())</f>
        <v>-2.2599999999999998</v>
      </c>
      <c r="F21" s="156">
        <f>IF(ISNUMBER(VALUE(SUBSTITUTE(実質収支比率等に係る経年分析!J$49,"▲","-"))),ROUND(VALUE(SUBSTITUTE(実質収支比率等に係る経年分析!J$49,"▲","-")),2),NA())</f>
        <v>-6.85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国民健康保険特別会計（直営診療施設勘定）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0.04</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0.04</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0.04</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0.04</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0.03</v>
      </c>
    </row>
    <row r="31" spans="1:11" x14ac:dyDescent="0.2">
      <c r="A31" s="157" t="str">
        <f>IF(連結実質赤字比率に係る赤字・黒字の構成分析!C$39="",NA(),連結実質赤字比率に係る赤字・黒字の構成分析!C$39)</f>
        <v>後期高齢者医療特別会計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0.18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0.06</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0.17</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0.08</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0.04</v>
      </c>
    </row>
    <row r="32" spans="1:11" x14ac:dyDescent="0.2">
      <c r="A32" s="157" t="str">
        <f>IF(連結実質赤字比率に係る赤字・黒字の構成分析!C$38="",NA(),連結実質赤字比率に係る赤字・黒字の構成分析!C$38)</f>
        <v>国民健康保険特別会計（事業勘定）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0.66</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0.88</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0.43</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0.35</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0.19</v>
      </c>
    </row>
    <row r="33" spans="1:16" x14ac:dyDescent="0.2">
      <c r="A33" s="157" t="str">
        <f>IF(連結実質赤字比率に係る赤字・黒字の構成分析!C$37="",NA(),連結実質赤字比率に係る赤字・黒字の構成分析!C$37)</f>
        <v>介護保険特別会計（保険事業勘定）</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1.92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1.92</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0.83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1.04</v>
      </c>
    </row>
    <row r="34" spans="1:16" x14ac:dyDescent="0.2">
      <c r="A34" s="157" t="str">
        <f>IF(連結実質赤字比率に係る赤字・黒字の構成分析!C$36="",NA(),連結実質赤字比率に係る赤字・黒字の構成分析!C$36)</f>
        <v>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4.49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4.04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2.87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2.42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2.5499999999999998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5.14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5.62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6.56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6.19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5.81</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6.41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6.66</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6.83</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7.16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2162</v>
      </c>
      <c r="E42" s="158"/>
      <c r="F42" s="158"/>
      <c r="G42" s="158">
        <f>'実質公債費比率（分子）の構造'!L$52</f>
        <v>2150</v>
      </c>
      <c r="H42" s="158"/>
      <c r="I42" s="158"/>
      <c r="J42" s="158">
        <f>'実質公債費比率（分子）の構造'!M$52</f>
        <v>2122</v>
      </c>
      <c r="K42" s="158"/>
      <c r="L42" s="158"/>
      <c r="M42" s="158">
        <f>'実質公債費比率（分子）の構造'!N$52</f>
        <v>2099</v>
      </c>
      <c r="N42" s="158"/>
      <c r="O42" s="158"/>
      <c r="P42" s="158">
        <f>'実質公債費比率（分子）の構造'!O$52</f>
        <v>1993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17</v>
      </c>
      <c r="C45" s="158"/>
      <c r="D45" s="158"/>
      <c r="E45" s="158">
        <f>'実質公債費比率（分子）の構造'!L$49</f>
        <v>26</v>
      </c>
      <c r="F45" s="158"/>
      <c r="G45" s="158"/>
      <c r="H45" s="158">
        <f>'実質公債費比率（分子）の構造'!M$49</f>
        <v>45</v>
      </c>
      <c r="I45" s="158"/>
      <c r="J45" s="158"/>
      <c r="K45" s="158">
        <f>'実質公債費比率（分子）の構造'!N$49</f>
        <v>43</v>
      </c>
      <c r="L45" s="158"/>
      <c r="M45" s="158"/>
      <c r="N45" s="158">
        <f>'実質公債費比率（分子）の構造'!O$49</f>
        <v>46</v>
      </c>
      <c r="O45" s="158"/>
      <c r="P45" s="158"/>
    </row>
    <row r="46" spans="1:16" x14ac:dyDescent="0.2">
      <c r="A46" s="158" t="s">
        <v>64</v>
      </c>
      <c r="B46" s="158">
        <f>'実質公債費比率（分子）の構造'!K$48</f>
        <v>545</v>
      </c>
      <c r="C46" s="158"/>
      <c r="D46" s="158"/>
      <c r="E46" s="158">
        <f>'実質公債費比率（分子）の構造'!L$48</f>
        <v>539</v>
      </c>
      <c r="F46" s="158"/>
      <c r="G46" s="158"/>
      <c r="H46" s="158">
        <f>'実質公債費比率（分子）の構造'!M$48</f>
        <v>538</v>
      </c>
      <c r="I46" s="158"/>
      <c r="J46" s="158"/>
      <c r="K46" s="158">
        <f>'実質公債費比率（分子）の構造'!N$48</f>
        <v>562</v>
      </c>
      <c r="L46" s="158"/>
      <c r="M46" s="158"/>
      <c r="N46" s="158">
        <f>'実質公債費比率（分子）の構造'!O$48</f>
        <v>573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2150</v>
      </c>
      <c r="C49" s="158"/>
      <c r="D49" s="158"/>
      <c r="E49" s="158">
        <f>'実質公債費比率（分子）の構造'!L$45</f>
        <v>2198</v>
      </c>
      <c r="F49" s="158"/>
      <c r="G49" s="158"/>
      <c r="H49" s="158">
        <f>'実質公債費比率（分子）の構造'!M$45</f>
        <v>2177</v>
      </c>
      <c r="I49" s="158"/>
      <c r="J49" s="158"/>
      <c r="K49" s="158">
        <f>'実質公債費比率（分子）の構造'!N$45</f>
        <v>2180</v>
      </c>
      <c r="L49" s="158"/>
      <c r="M49" s="158"/>
      <c r="N49" s="158">
        <f>'実質公債費比率（分子）の構造'!O$45</f>
        <v>2077</v>
      </c>
      <c r="O49" s="158"/>
      <c r="P49" s="158"/>
    </row>
    <row r="50" spans="1:16" x14ac:dyDescent="0.2">
      <c r="A50" s="158" t="s">
        <v>67</v>
      </c>
      <c r="B50" s="158" t="e">
        <f>NA()</f>
        <v>#N/A</v>
      </c>
      <c r="C50" s="158">
        <f>IF(ISNUMBER('実質公債費比率（分子）の構造'!K$53),'実質公債費比率（分子）の構造'!K$53,NA())</f>
        <v>550</v>
      </c>
      <c r="D50" s="158" t="e">
        <f>NA()</f>
        <v>#N/A</v>
      </c>
      <c r="E50" s="158" t="e">
        <f>NA()</f>
        <v>#N/A</v>
      </c>
      <c r="F50" s="158">
        <f>IF(ISNUMBER('実質公債費比率（分子）の構造'!L$53),'実質公債費比率（分子）の構造'!L$53,NA())</f>
        <v>613</v>
      </c>
      <c r="G50" s="158" t="e">
        <f>NA()</f>
        <v>#N/A</v>
      </c>
      <c r="H50" s="158" t="e">
        <f>NA()</f>
        <v>#N/A</v>
      </c>
      <c r="I50" s="158">
        <f>IF(ISNUMBER('実質公債費比率（分子）の構造'!M$53),'実質公債費比率（分子）の構造'!M$53,NA())</f>
        <v>638</v>
      </c>
      <c r="J50" s="158" t="e">
        <f>NA()</f>
        <v>#N/A</v>
      </c>
      <c r="K50" s="158" t="e">
        <f>NA()</f>
        <v>#N/A</v>
      </c>
      <c r="L50" s="158">
        <f>IF(ISNUMBER('実質公債費比率（分子）の構造'!N$53),'実質公債費比率（分子）の構造'!N$53,NA())</f>
        <v>686</v>
      </c>
      <c r="M50" s="158" t="e">
        <f>NA()</f>
        <v>#N/A</v>
      </c>
      <c r="N50" s="158" t="e">
        <f>NA()</f>
        <v>#N/A</v>
      </c>
      <c r="O50" s="158">
        <f>IF(ISNUMBER('実質公債費比率（分子）の構造'!O$53),'実質公債費比率（分子）の構造'!O$53,NA())</f>
        <v>703</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21852</v>
      </c>
      <c r="E56" s="157"/>
      <c r="F56" s="157"/>
      <c r="G56" s="157">
        <f>'将来負担比率（分子）の構造'!J$52</f>
        <v>21247</v>
      </c>
      <c r="H56" s="157"/>
      <c r="I56" s="157"/>
      <c r="J56" s="157">
        <f>'将来負担比率（分子）の構造'!K$52</f>
        <v>20316</v>
      </c>
      <c r="K56" s="157"/>
      <c r="L56" s="157"/>
      <c r="M56" s="157">
        <f>'将来負担比率（分子）の構造'!L$52</f>
        <v>19310</v>
      </c>
      <c r="N56" s="157"/>
      <c r="O56" s="157"/>
      <c r="P56" s="157">
        <f>'将来負担比率（分子）の構造'!M$52</f>
        <v>18875</v>
      </c>
    </row>
    <row r="57" spans="1:16" x14ac:dyDescent="0.2">
      <c r="A57" s="157" t="s">
        <v>42</v>
      </c>
      <c r="B57" s="157"/>
      <c r="C57" s="157"/>
      <c r="D57" s="157" t="str">
        <f>'将来負担比率（分子）の構造'!I$51</f>
        <v>-</v>
      </c>
      <c r="E57" s="157"/>
      <c r="F57" s="157"/>
      <c r="G57" s="157" t="str">
        <f>'将来負担比率（分子）の構造'!J$51</f>
        <v>-</v>
      </c>
      <c r="H57" s="157"/>
      <c r="I57" s="157"/>
      <c r="J57" s="157" t="str">
        <f>'将来負担比率（分子）の構造'!K$51</f>
        <v>-</v>
      </c>
      <c r="K57" s="157"/>
      <c r="L57" s="157"/>
      <c r="M57" s="157" t="str">
        <f>'将来負担比率（分子）の構造'!L$51</f>
        <v>-</v>
      </c>
      <c r="N57" s="157"/>
      <c r="O57" s="157"/>
      <c r="P57" s="157" t="str">
        <f>'将来負担比率（分子）の構造'!M$51</f>
        <v>-</v>
      </c>
    </row>
    <row r="58" spans="1:16" x14ac:dyDescent="0.2">
      <c r="A58" s="157" t="s">
        <v>41</v>
      </c>
      <c r="B58" s="157"/>
      <c r="C58" s="157"/>
      <c r="D58" s="157">
        <f>'将来負担比率（分子）の構造'!I$50</f>
        <v>14968</v>
      </c>
      <c r="E58" s="157"/>
      <c r="F58" s="157"/>
      <c r="G58" s="157">
        <f>'将来負担比率（分子）の構造'!J$50</f>
        <v>15750</v>
      </c>
      <c r="H58" s="157"/>
      <c r="I58" s="157"/>
      <c r="J58" s="157">
        <f>'将来負担比率（分子）の構造'!K$50</f>
        <v>15712</v>
      </c>
      <c r="K58" s="157"/>
      <c r="L58" s="157"/>
      <c r="M58" s="157">
        <f>'将来負担比率（分子）の構造'!L$50</f>
        <v>15189</v>
      </c>
      <c r="N58" s="157"/>
      <c r="O58" s="157"/>
      <c r="P58" s="157">
        <f>'将来負担比率（分子）の構造'!M$50</f>
        <v>13606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3568</v>
      </c>
      <c r="C62" s="157"/>
      <c r="D62" s="157"/>
      <c r="E62" s="157">
        <f>'将来負担比率（分子）の構造'!J$45</f>
        <v>3549</v>
      </c>
      <c r="F62" s="157"/>
      <c r="G62" s="157"/>
      <c r="H62" s="157">
        <f>'将来負担比率（分子）の構造'!K$45</f>
        <v>3581</v>
      </c>
      <c r="I62" s="157"/>
      <c r="J62" s="157"/>
      <c r="K62" s="157">
        <f>'将来負担比率（分子）の構造'!L$45</f>
        <v>3540</v>
      </c>
      <c r="L62" s="157"/>
      <c r="M62" s="157"/>
      <c r="N62" s="157">
        <f>'将来負担比率（分子）の構造'!M$45</f>
        <v>3562</v>
      </c>
      <c r="O62" s="157"/>
      <c r="P62" s="157"/>
    </row>
    <row r="63" spans="1:16" x14ac:dyDescent="0.2">
      <c r="A63" s="157" t="s">
        <v>34</v>
      </c>
      <c r="B63" s="157">
        <f>'将来負担比率（分子）の構造'!I$44</f>
        <v>310</v>
      </c>
      <c r="C63" s="157"/>
      <c r="D63" s="157"/>
      <c r="E63" s="157">
        <f>'将来負担比率（分子）の構造'!J$44</f>
        <v>372</v>
      </c>
      <c r="F63" s="157"/>
      <c r="G63" s="157"/>
      <c r="H63" s="157">
        <f>'将来負担比率（分子）の構造'!K$44</f>
        <v>314</v>
      </c>
      <c r="I63" s="157"/>
      <c r="J63" s="157"/>
      <c r="K63" s="157">
        <f>'将来負担比率（分子）の構造'!L$44</f>
        <v>258</v>
      </c>
      <c r="L63" s="157"/>
      <c r="M63" s="157"/>
      <c r="N63" s="157">
        <f>'将来負担比率（分子）の構造'!M$44</f>
        <v>201</v>
      </c>
      <c r="O63" s="157"/>
      <c r="P63" s="157"/>
    </row>
    <row r="64" spans="1:16" x14ac:dyDescent="0.2">
      <c r="A64" s="157" t="s">
        <v>33</v>
      </c>
      <c r="B64" s="157">
        <f>'将来負担比率（分子）の構造'!I$43</f>
        <v>9790</v>
      </c>
      <c r="C64" s="157"/>
      <c r="D64" s="157"/>
      <c r="E64" s="157">
        <f>'将来負担比率（分子）の構造'!J$43</f>
        <v>9334</v>
      </c>
      <c r="F64" s="157"/>
      <c r="G64" s="157"/>
      <c r="H64" s="157">
        <f>'将来負担比率（分子）の構造'!K$43</f>
        <v>9357</v>
      </c>
      <c r="I64" s="157"/>
      <c r="J64" s="157"/>
      <c r="K64" s="157">
        <f>'将来負担比率（分子）の構造'!L$43</f>
        <v>9344</v>
      </c>
      <c r="L64" s="157"/>
      <c r="M64" s="157"/>
      <c r="N64" s="157">
        <f>'将来負担比率（分子）の構造'!M$43</f>
        <v>9319</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18118</v>
      </c>
      <c r="C66" s="157"/>
      <c r="D66" s="157"/>
      <c r="E66" s="157">
        <f>'将来負担比率（分子）の構造'!J$41</f>
        <v>17803</v>
      </c>
      <c r="F66" s="157"/>
      <c r="G66" s="157"/>
      <c r="H66" s="157">
        <f>'将来負担比率（分子）の構造'!K$41</f>
        <v>16953</v>
      </c>
      <c r="I66" s="157"/>
      <c r="J66" s="157"/>
      <c r="K66" s="157">
        <f>'将来負担比率（分子）の構造'!L$41</f>
        <v>16235</v>
      </c>
      <c r="L66" s="157"/>
      <c r="M66" s="157"/>
      <c r="N66" s="157">
        <f>'将来負担比率（分子）の構造'!M$41</f>
        <v>16291</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5678</v>
      </c>
      <c r="C72" s="161">
        <f>基金残高に係る経年分析!G55</f>
        <v>5330</v>
      </c>
      <c r="D72" s="161">
        <f>基金残高に係る経年分析!H55</f>
        <v>4168</v>
      </c>
    </row>
    <row r="73" spans="1:16" x14ac:dyDescent="0.2">
      <c r="A73" s="160" t="s">
        <v>74</v>
      </c>
      <c r="B73" s="161">
        <f>基金残高に係る経年分析!F56</f>
        <v>677</v>
      </c>
      <c r="C73" s="161">
        <f>基金残高に係る経年分析!G56</f>
        <v>736</v>
      </c>
      <c r="D73" s="161">
        <f>基金残高に係る経年分析!H56</f>
        <v>774</v>
      </c>
    </row>
    <row r="74" spans="1:16" x14ac:dyDescent="0.2">
      <c r="A74" s="160" t="s">
        <v>75</v>
      </c>
      <c r="B74" s="161">
        <f>基金残高に係る経年分析!F57</f>
        <v>11626</v>
      </c>
      <c r="C74" s="161">
        <f>基金残高に係る経年分析!G57</f>
        <v>11379</v>
      </c>
      <c r="D74" s="161">
        <f>基金残高に係る経年分析!H57</f>
        <v>11146</v>
      </c>
    </row>
  </sheetData>
  <sheetProtection algorithmName="SHA-512" hashValue="tcmtK50zVo+fAMWhrW4LWLchVJYsNAyfiIsmvi21PqJkboCDU81+BPOwcoeTtZzvgvN/rE0ORdoFrPZVs6pEvw==" saltValue="bms1m7Aj7QYAIC1Kmqyi2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dc:creator/>
  <cp:keywords/>
  <dc:description/>
  <cp:lastPrinted>2026-03-12T01:36:01Z</cp:lastPrinted>
  <dcterms:created xsi:type="dcterms:W3CDTF">2026-02-23T07:12:06Z</dcterms:created>
  <dcterms:modified xsi:type="dcterms:W3CDTF">2026-09-28T23:47:53Z</dcterms:modified>
  <cp:category/>
</cp:coreProperties>
</file>