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85DC2F16-BCC3-4885-BACA-B34064FAE630}" xr6:coauthVersionLast="47" xr6:coauthVersionMax="47" xr10:uidLastSave="{00000000-0000-0000-0000-000000000000}"/>
  <bookViews>
    <workbookView xWindow="11250" yWindow="-14100"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102" i="12" l="1"/>
  <c r="CR102" i="12"/>
  <c r="AP88" i="12"/>
  <c r="AU88" i="12"/>
  <c r="AF88" i="12"/>
  <c r="AU63" i="12"/>
  <c r="AP63" i="12"/>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O36" i="10"/>
  <c r="BE36" i="10"/>
  <c r="AM36" i="10"/>
  <c r="BE35" i="10"/>
  <c r="AM35" i="10"/>
  <c r="BE34" i="10"/>
  <c r="C34" i="10"/>
  <c r="C35" i="10" l="1"/>
  <c r="C36" i="10" s="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l="1"/>
  <c r="BW34" i="10" s="1"/>
  <c r="BW35" i="10" s="1"/>
  <c r="BW36" i="10" s="1"/>
  <c r="BW37" i="10" s="1"/>
  <c r="BW38" i="10" s="1"/>
  <c r="BW39" i="10" s="1"/>
  <c r="CO34" i="10" l="1"/>
  <c r="CO35" i="10" s="1"/>
</calcChain>
</file>

<file path=xl/sharedStrings.xml><?xml version="1.0" encoding="utf-8"?>
<sst xmlns="http://schemas.openxmlformats.org/spreadsheetml/2006/main" count="1159" uniqueCount="574">
  <si>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</si>
  <si>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</si>
  <si>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</si>
  <si>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</si>
  <si>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</si>
  <si>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</si>
  <si>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</si>
  <si>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</si>
  <si>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</si>
  <si>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</si>
  <si>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</si>
  <si>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</si>
  <si>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</si>
  <si>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</si>
  <si>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</si>
  <si>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</si>
  <si>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</si>
  <si>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</si>
  <si>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</si>
  <si>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</si>
  <si>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</si>
  <si>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</si>
  <si>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</si>
  <si>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</si>
  <si>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</si>
  <si>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</si>
  <si>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</si>
  <si>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</si>
  <si>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</si>
  <si>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</si>
  <si>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</si>
  <si>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</si>
  <si>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</si>
  <si>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</si>
  <si>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</si>
  <si>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</si>
  <si>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</si>
  <si>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</si>
  <si>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</si>
  <si>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</si>
  <si>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</si>
  <si>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</si>
  <si>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</si>
  <si>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</si>
  <si>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</si>
  <si>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</si>
  <si>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</si>
  <si>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</si>
  <si>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</si>
  <si>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</si>
  <si>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</si>
  <si>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</si>
  <si>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</si>
  <si>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</si>
  <si>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</si>
  <si>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</si>
  <si>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</si>
  <si>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</si>
  <si>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</si>
  <si>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</si>
  <si>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</si>
  <si>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</si>
  <si>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</si>
  <si>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</si>
  <si>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</si>
  <si>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</si>
  <si>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</si>
  <si>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</si>
  <si>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</si>
  <si>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</si>
  <si>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</si>
  <si>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</si>
  <si>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</si>
  <si>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</si>
  <si>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</si>
  <si>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</si>
  <si>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</si>
  <si>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</si>
  <si>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</si>
  <si>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</si>
  <si>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</si>
  <si>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</si>
  <si>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</si>
  <si>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</si>
  <si>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</si>
  <si>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</si>
  <si>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</si>
  <si>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</si>
  <si>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</si>
  <si>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</si>
  <si>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</si>
  <si>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</si>
  <si>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</si>
  <si>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</si>
  <si>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日進市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</si>
  <si>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</si>
  <si>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</si>
  <si>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</si>
  <si>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</si>
  <si>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</si>
  <si>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</si>
  <si>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</si>
  <si>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</si>
  <si>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</si>
  <si>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</si>
  <si>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</si>
  <si>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</si>
  <si>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</si>
  <si>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</si>
  <si>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</si>
  <si>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</si>
  <si>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</si>
  <si>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</si>
  <si>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</si>
  <si>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</si>
  <si>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</si>
  <si>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</si>
  <si>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</si>
  <si>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</si>
  <si>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</si>
  <si>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</si>
  <si>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</si>
  <si>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</si>
  <si>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</si>
  <si>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</si>
  <si>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</si>
  <si>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</si>
  <si>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</si>
  <si>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</si>
  <si>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</si>
  <si>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</si>
  <si>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</si>
  <si>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</si>
  <si>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</si>
  <si>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</si>
  <si>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</si>
  <si>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</si>
  <si>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</si>
  <si>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</si>
  <si>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</si>
  <si>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</si>
  <si>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</si>
  <si>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</si>
  <si>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</si>
  <si>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</si>
  <si>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</si>
  <si>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</si>
  <si>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</si>
  <si>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</si>
  <si>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</si>
  <si>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</si>
  <si>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</si>
  <si>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</si>
  <si>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</si>
  <si>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</si>
  <si>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</si>
  <si>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</si>
  <si>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</si>
  <si>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</si>
  <si>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</si>
  <si>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</si>
  <si>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</si>
  <si>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</si>
  <si>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</si>
  <si>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</si>
  <si>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</si>
  <si>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</si>
  <si>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</si>
  <si>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</si>
  <si>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</si>
  <si>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</si>
  <si>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</si>
  <si>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</si>
  <si>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</si>
  <si>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</si>
  <si>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</si>
  <si>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</si>
  <si>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</si>
  <si>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</si>
  <si>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</si>
  <si>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</si>
  <si>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</si>
  <si>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</si>
  <si>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</si>
  <si>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</si>
  <si>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</si>
  <si>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</si>
  <si>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</si>
  <si>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</si>
  <si>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</si>
  <si>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</si>
  <si>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</si>
  <si>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</si>
  <si>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</si>
  <si>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</si>
  <si>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</si>
  <si>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</si>
  <si>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</si>
  <si>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</si>
  <si>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</si>
  <si>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</si>
  <si>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</si>
  <si>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</si>
  <si>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愛知県日進市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</si>
  <si>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</si>
  <si>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</si>
  <si>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</si>
  <si>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</si>
  <si>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</si>
  <si>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</si>
  <si>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</si>
  <si>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</si>
  <si>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</si>
  <si>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</si>
  <si>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</si>
  <si>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</si>
  <si>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</si>
  <si>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</si>
  <si>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</si>
  <si>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</si>
  <si>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</si>
  <si>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</si>
  <si>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</si>
  <si>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</si>
  <si>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</si>
  <si>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</si>
  <si>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</si>
  <si>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</si>
  <si>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</si>
  <si>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</si>
  <si>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</si>
  <si>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</si>
  <si>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</si>
  <si>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</si>
  <si>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</si>
  <si>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</si>
  <si>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</si>
  <si>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</si>
  <si>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</si>
  <si>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</si>
  <si>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</si>
  <si>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</si>
  <si>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</si>
  <si>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</si>
  <si>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</si>
  <si>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</si>
  <si>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</si>
  <si>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</si>
  <si>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</si>
  <si>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</si>
  <si>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</si>
  <si>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</si>
  <si>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</si>
  <si>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</si>
  <si>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</si>
  <si>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</si>
  <si>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</si>
  <si>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</si>
  <si>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</si>
  <si>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</si>
  <si>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</si>
  <si>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</si>
  <si>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</si>
  <si>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</si>
  <si>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</si>
  <si>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</si>
  <si>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</si>
  <si>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</si>
  <si>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</si>
  <si>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</si>
  <si>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</si>
  <si>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</si>
  <si>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</si>
  <si>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</si>
  <si>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</si>
  <si>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</si>
  <si>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</si>
  <si>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</si>
  <si>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</si>
  <si>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</si>
  <si>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</si>
  <si>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</si>
  <si>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</si>
  <si>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</si>
  <si>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</si>
  <si>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</si>
  <si>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</si>
  <si>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</si>
  <si>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</si>
  <si>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</si>
  <si>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</si>
  <si>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</si>
  <si>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</si>
  <si>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</si>
  <si>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</si>
  <si>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</si>
  <si>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</si>
  <si>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</si>
  <si>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</si>
  <si>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</si>
  <si>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</si>
  <si>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</si>
  <si>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</si>
  <si>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</si>
  <si>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</si>
  <si>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</si>
  <si>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</si>
  <si>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</si>
  <si>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</si>
  <si>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</si>
  <si>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</si>
  <si>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</si>
  <si>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</si>
  <si>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</si>
  <si>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</si>
  <si>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</si>
  <si>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</si>
  <si>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</si>
  <si>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</si>
  <si>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</si>
  <si>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</si>
  <si>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</si>
  <si>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</si>
  <si>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</si>
  <si>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</si>
  <si>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</si>
  <si>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</si>
  <si>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</si>
  <si>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</si>
  <si>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</si>
  <si>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</si>
  <si>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</si>
  <si>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</si>
  <si>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</si>
  <si>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</si>
  <si>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</si>
  <si>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</si>
  <si>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</si>
  <si>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</si>
  <si>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</si>
  <si>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</si>
  <si>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</si>
  <si>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</si>
  <si>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</si>
  <si>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</si>
  <si>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</si>
  <si>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</si>
  <si>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</si>
  <si>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</si>
  <si>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</si>
  <si>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</si>
  <si>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</si>
  <si>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</si>
  <si>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</si>
  <si>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愛知県日進市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</si>
  <si>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</si>
  <si>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</si>
  <si>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</si>
  <si>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</si>
  <si>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</si>
  <si>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</si>
  <si>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</si>
  <si>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</si>
  <si>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</si>
  <si>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</si>
  <si>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</si>
  <si>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</si>
  <si>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</si>
  <si>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</si>
  <si>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</si>
  <si>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</si>
  <si>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</si>
  <si>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</si>
  <si>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</si>
  <si>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</si>
  <si>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三ケ峯台団地汚水処理事業特別会計</t>
    <phoneticPr fontId="5"/>
  </si>
  <si>
    <t>南山エピック団地汚水処理事業特別会計</t>
    <phoneticPr fontId="5"/>
  </si>
  <si>
    <t>五色園団地汚水処理事業特別会計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</si>
  <si>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</si>
  <si>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</si>
  <si>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</si>
  <si>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</si>
  <si>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</si>
  <si>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</si>
  <si>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</si>
  <si>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</si>
  <si>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</si>
  <si>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</si>
  <si>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</si>
  <si>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</si>
  <si>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</si>
  <si>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</si>
  <si>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</si>
  <si>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</si>
  <si>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</si>
  <si>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</si>
  <si>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</si>
  <si>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</si>
  <si>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</si>
  <si>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</si>
  <si>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</si>
  <si>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</si>
  <si>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</si>
  <si>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</si>
  <si>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</si>
  <si>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</si>
  <si>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</si>
  <si>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</si>
  <si>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</si>
  <si>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</si>
  <si>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</si>
  <si>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</si>
  <si>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</si>
  <si>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</si>
  <si>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</si>
  <si>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</si>
  <si>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</si>
  <si>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</si>
  <si>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</si>
  <si>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</si>
  <si>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</si>
  <si>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</si>
  <si>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</si>
  <si>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</si>
  <si>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</si>
  <si>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</si>
  <si>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</si>
  <si>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</si>
  <si>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</si>
  <si>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</si>
  <si>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</si>
  <si>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</si>
  <si>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</si>
  <si>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</si>
  <si>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</si>
  <si>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</si>
  <si>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</si>
  <si>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</si>
  <si>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</si>
  <si>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</si>
  <si>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</si>
  <si>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</si>
  <si>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</si>
  <si>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</si>
  <si>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</si>
  <si>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</si>
  <si>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</si>
  <si>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</si>
  <si>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</si>
  <si>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</si>
  <si>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</si>
  <si>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</si>
  <si>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</si>
  <si>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</si>
  <si>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</si>
  <si>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</si>
  <si>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</si>
  <si>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</si>
  <si>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</si>
  <si>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</si>
  <si>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</si>
  <si>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</si>
  <si>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</si>
  <si>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</si>
  <si>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</si>
  <si>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</si>
  <si>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</si>
  <si>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</si>
  <si>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</si>
  <si>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</si>
  <si>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</si>
  <si>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</si>
  <si>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</si>
  <si>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</si>
  <si>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</si>
  <si>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</si>
  <si>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</si>
  <si>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</si>
  <si>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</si>
  <si>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</si>
  <si>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</si>
  <si>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</si>
  <si>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</si>
  <si>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</si>
  <si>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</si>
  <si>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</si>
  <si>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</si>
  <si>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</si>
  <si>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</si>
  <si>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</si>
  <si>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</si>
  <si>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</si>
  <si>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</si>
  <si>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</si>
  <si>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</si>
  <si>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</si>
  <si>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</si>
  <si>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</si>
  <si>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</si>
  <si>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</si>
  <si>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</si>
  <si>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</si>
  <si>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</si>
  <si>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</si>
  <si>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</si>
  <si>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</si>
  <si>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</si>
  <si>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</si>
  <si>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</si>
  <si>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</si>
  <si>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</si>
  <si>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</si>
  <si>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</si>
  <si>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</si>
  <si>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</si>
  <si>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</si>
  <si>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</si>
  <si>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</si>
  <si>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</si>
  <si>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</si>
  <si>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</si>
  <si>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</si>
  <si>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</si>
  <si>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</si>
  <si>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</si>
  <si>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</si>
  <si>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</si>
  <si>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</si>
  <si>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</si>
  <si>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</si>
  <si>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</si>
  <si>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0.79</t>
  </si>
  <si>
    <t>▲ 1.10</t>
  </si>
  <si>
    <t>一般会計</t>
  </si>
  <si>
    <t>下水道事業会計</t>
  </si>
  <si>
    <t>介護保険特別会計</t>
  </si>
  <si>
    <t>国民健康保険特別会計</t>
  </si>
  <si>
    <t>後期高齢者医療特別会計</t>
  </si>
  <si>
    <t>五色園団地汚水処理事業特別会計</t>
  </si>
  <si>
    <t>南山エピック団地汚水処理事業特別会計</t>
  </si>
  <si>
    <t>三ケ峯台団地汚水処理事業特別会計</t>
  </si>
  <si>
    <t>その他会計（赤字）</t>
  </si>
  <si>
    <t>その他会計（黒字）</t>
  </si>
  <si>
    <t>R02</t>
    <phoneticPr fontId="5"/>
  </si>
  <si>
    <t>R03</t>
    <phoneticPr fontId="5"/>
  </si>
  <si>
    <t>R04</t>
    <phoneticPr fontId="5"/>
  </si>
  <si>
    <t>R05</t>
    <phoneticPr fontId="5"/>
  </si>
  <si>
    <t>R06</t>
    <phoneticPr fontId="5"/>
  </si>
  <si>
    <t>-</t>
    <phoneticPr fontId="2"/>
  </si>
  <si>
    <t>尾張土地開発公社</t>
    <rPh sb="0" eb="4">
      <t>オワリトチ</t>
    </rPh>
    <rPh sb="4" eb="8">
      <t>カイハツコウシャ</t>
    </rPh>
    <phoneticPr fontId="2"/>
  </si>
  <si>
    <t>日進アシスト株式会社</t>
    <rPh sb="0" eb="2">
      <t>ニッシン</t>
    </rPh>
    <rPh sb="6" eb="10">
      <t>カブシキガイシャ</t>
    </rPh>
    <phoneticPr fontId="2"/>
  </si>
  <si>
    <t>公共施設整備基金</t>
    <rPh sb="0" eb="4">
      <t>コウキョウシセツ</t>
    </rPh>
    <rPh sb="4" eb="8">
      <t>セイビキキン</t>
    </rPh>
    <phoneticPr fontId="5"/>
  </si>
  <si>
    <t>ふるさと応援基金</t>
    <rPh sb="4" eb="6">
      <t>オウエン</t>
    </rPh>
    <rPh sb="6" eb="8">
      <t>キキン</t>
    </rPh>
    <phoneticPr fontId="2"/>
  </si>
  <si>
    <t>庁舎建設基金</t>
    <rPh sb="0" eb="2">
      <t>チョウシャ</t>
    </rPh>
    <rPh sb="2" eb="4">
      <t>ケンセツ</t>
    </rPh>
    <rPh sb="4" eb="6">
      <t>キキン</t>
    </rPh>
    <phoneticPr fontId="2"/>
  </si>
  <si>
    <t>地域福祉基金</t>
    <rPh sb="0" eb="6">
      <t>チイキフクシキキン</t>
    </rPh>
    <phoneticPr fontId="2"/>
  </si>
  <si>
    <t>五色園団地汚水処理事業財政調整基金</t>
    <rPh sb="0" eb="3">
      <t>ゴシキエン</t>
    </rPh>
    <rPh sb="3" eb="5">
      <t>ダンチ</t>
    </rPh>
    <rPh sb="5" eb="7">
      <t>オスイ</t>
    </rPh>
    <rPh sb="7" eb="9">
      <t>ショリ</t>
    </rPh>
    <rPh sb="9" eb="11">
      <t>ジギョウ</t>
    </rPh>
    <rPh sb="11" eb="13">
      <t>ザイセイ</t>
    </rPh>
    <rPh sb="13" eb="15">
      <t>チョウセイ</t>
    </rPh>
    <rPh sb="15" eb="17">
      <t>キキン</t>
    </rPh>
    <phoneticPr fontId="2"/>
  </si>
  <si>
    <t>愛知県市町村職員退職手当組合</t>
    <rPh sb="0" eb="3">
      <t>アイチケン</t>
    </rPh>
    <rPh sb="3" eb="6">
      <t>シチョウソン</t>
    </rPh>
    <rPh sb="6" eb="8">
      <t>ショクイン</t>
    </rPh>
    <rPh sb="8" eb="10">
      <t>タイショク</t>
    </rPh>
    <rPh sb="10" eb="12">
      <t>テアテ</t>
    </rPh>
    <rPh sb="12" eb="14">
      <t>クミアイ</t>
    </rPh>
    <phoneticPr fontId="10"/>
  </si>
  <si>
    <t>愛知県後期高齢者医療広域連合（一般会計）</t>
    <rPh sb="0" eb="3">
      <t>アイチケン</t>
    </rPh>
    <rPh sb="3" eb="5">
      <t>コウキ</t>
    </rPh>
    <rPh sb="5" eb="7">
      <t>コウレイ</t>
    </rPh>
    <rPh sb="7" eb="8">
      <t>シャ</t>
    </rPh>
    <rPh sb="8" eb="10">
      <t>イリョウ</t>
    </rPh>
    <rPh sb="10" eb="12">
      <t>コウイキ</t>
    </rPh>
    <rPh sb="12" eb="14">
      <t>レンゴウ</t>
    </rPh>
    <rPh sb="15" eb="17">
      <t>イッパン</t>
    </rPh>
    <rPh sb="17" eb="19">
      <t>カイケイ</t>
    </rPh>
    <phoneticPr fontId="10"/>
  </si>
  <si>
    <t>愛知県後期高齢者医療広域連合（後期高齢者医療特別会計）</t>
    <rPh sb="0" eb="3">
      <t>アイチケン</t>
    </rPh>
    <rPh sb="3" eb="5">
      <t>コウキ</t>
    </rPh>
    <rPh sb="5" eb="7">
      <t>コウレイ</t>
    </rPh>
    <rPh sb="7" eb="8">
      <t>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</si>
  <si>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尾三衛生組合</t>
    <rPh sb="0" eb="1">
      <t>オ</t>
    </rPh>
    <rPh sb="1" eb="2">
      <t>サン</t>
    </rPh>
    <rPh sb="2" eb="4">
      <t>エイセイ</t>
    </rPh>
    <rPh sb="4" eb="6">
      <t>クミアイ</t>
    </rPh>
    <phoneticPr fontId="10"/>
  </si>
  <si>
    <t>尾三消防組合</t>
    <rPh sb="0" eb="1">
      <t>オ</t>
    </rPh>
    <rPh sb="1" eb="2">
      <t>サン</t>
    </rPh>
    <rPh sb="2" eb="4">
      <t>ショウボウ</t>
    </rPh>
    <rPh sb="4" eb="6">
      <t>クミアイ</t>
    </rPh>
    <phoneticPr fontId="10"/>
  </si>
  <si>
    <t>愛知中部水道企業団</t>
    <rPh sb="0" eb="2">
      <t>アイチ</t>
    </rPh>
    <rPh sb="2" eb="4">
      <t>チュウブ</t>
    </rPh>
    <rPh sb="4" eb="6">
      <t>スイドウ</t>
    </rPh>
    <rPh sb="6" eb="8">
      <t>キギョウ</t>
    </rPh>
    <rPh sb="8" eb="9">
      <t>ダン</t>
    </rPh>
    <phoneticPr fontId="10"/>
  </si>
  <si>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</si>
  <si>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</si>
  <si>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</si>
  <si>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</si>
  <si>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</si>
  <si>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</si>
  <si>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</si>
  <si>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</si>
  <si>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</si>
  <si>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</si>
  <si>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将来負担比率は、地方債現在高等の増加と充当可能財源等の減少により、算定上の比率は前年度から上昇したものの、充当可能財源等が将来負担額を上回っているため表示されていない。
　実質公債費比率は、過去に発行した地方債の償還終了等に伴い基準財政需要額への算入額が減少したことなどから前年度より上昇したものの、0.9％と低い水準となっている。</t>
    <rPh sb="24" eb="26">
      <t>ザイゲン</t>
    </rPh>
    <phoneticPr fontId="5"/>
  </si>
  <si>
    <t>　有形固定資産減価償却率は、新たな資産の形成に比べて既存施設の減価償却が進んだことで増加した。今後も人口増加が見込まれることなどから、直ちに施設の削減等を予定しておらず、有形固定資産減価償却率は増加していく見通しである。
　将来負担比率は、地方債現在高等の増加と充当可能財源等の減少により、算定上の比率は前年度から上昇したものの、充当可能財源等が将来負担額を上回っているため表示されていない。
　今後も公共施設等総合管理計画をふまえつつ、中期財政計画に基づいた計画的な財政運営を行うことで、持続可能な形での修繕等を計画的に進めていく。</t>
    <rPh sb="135" eb="137">
      <t>ザイゲン</t>
    </rPh>
    <rPh sb="145" eb="148">
      <t>サンテイジョウ</t>
    </rPh>
    <rPh sb="149" eb="151">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</si>
</sst>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CD542AB-71B9-4B80-A7B6-DB90755FFB0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9F2A-4BCC-AA55-85C5F68D6B4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16864</c:v>
                </c:pt>
                <c:pt idx="1">
                  <c:v>15562</c:v>
                </c:pt>
                <c:pt idx="2">
                  <c:v>25663</c:v>
                </c:pt>
                <c:pt idx="3">
                  <c:v>18771</c:v>
                </c:pt>
                <c:pt idx="4">
                  <c:v>41510</c:v>
                </c:pt>
              </c:numCache>
            </c:numRef>
          </c:val>
          <c:smooth val="0"/>
          <c:extLst>
            <c:ext xmlns:c16="http://schemas.microsoft.com/office/drawing/2014/chart" uri="{C3380CC4-5D6E-409C-BE32-E72D297353CC}">
              <c16:uniqueId val="{00000001-9F2A-4BCC-AA55-85C5F68D6B4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6.89</c:v>
                </c:pt>
                <c:pt idx="1">
                  <c:v>9.7100000000000009</c:v>
                </c:pt>
                <c:pt idx="2">
                  <c:v>8.85</c:v>
                </c:pt>
                <c:pt idx="3">
                  <c:v>8.18</c:v>
                </c:pt>
                <c:pt idx="4">
                  <c:v>9.6999999999999993</c:v>
                </c:pt>
              </c:numCache>
            </c:numRef>
          </c:val>
          <c:extLst>
            <c:ext xmlns:c16="http://schemas.microsoft.com/office/drawing/2014/chart" uri="{C3380CC4-5D6E-409C-BE32-E72D297353CC}">
              <c16:uniqueId val="{00000000-4B65-4DC5-B4D6-62D3B65AE35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15.92</c:v>
                </c:pt>
                <c:pt idx="1">
                  <c:v>15.7</c:v>
                </c:pt>
                <c:pt idx="2">
                  <c:v>16.010000000000002</c:v>
                </c:pt>
                <c:pt idx="3">
                  <c:v>16.05</c:v>
                </c:pt>
                <c:pt idx="4">
                  <c:v>12.83</c:v>
                </c:pt>
              </c:numCache>
            </c:numRef>
          </c:val>
          <c:extLst>
            <c:ext xmlns:c16="http://schemas.microsoft.com/office/drawing/2014/chart" uri="{C3380CC4-5D6E-409C-BE32-E72D297353CC}">
              <c16:uniqueId val="{00000001-4B65-4DC5-B4D6-62D3B65AE35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2.62</c:v>
                </c:pt>
                <c:pt idx="1">
                  <c:v>3.18</c:v>
                </c:pt>
                <c:pt idx="2">
                  <c:v>-0.79</c:v>
                </c:pt>
                <c:pt idx="3">
                  <c:v>0.33</c:v>
                </c:pt>
                <c:pt idx="4">
                  <c:v>-1.1000000000000001</c:v>
                </c:pt>
              </c:numCache>
            </c:numRef>
          </c:val>
          <c:smooth val="0"/>
          <c:extLst>
            <c:ext xmlns:c16="http://schemas.microsoft.com/office/drawing/2014/chart" uri="{C3380CC4-5D6E-409C-BE32-E72D297353CC}">
              <c16:uniqueId val="{00000002-4B65-4DC5-B4D6-62D3B65AE35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DB1-4716-B8E9-588DE18F0C1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DB1-4716-B8E9-588DE18F0C16}"/>
            </c:ext>
          </c:extLst>
        </c:ser>
        <c:ser>
          <c:idx val="2"/>
          <c:order val="2"/>
          <c:tx>
            <c:strRef>
              <c:f>データシート!$A$29</c:f>
              <c:strCache>
                <c:ptCount val="1"/>
                <c:pt idx="0">
                  <c:v>三ケ峯台団地汚水処理事業特別会計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2-5DB1-4716-B8E9-588DE18F0C16}"/>
            </c:ext>
          </c:extLst>
        </c:ser>
        <c:ser>
          <c:idx val="3"/>
          <c:order val="3"/>
          <c:tx>
            <c:strRef>
              <c:f>データシート!$A$30</c:f>
              <c:strCache>
                <c:ptCount val="1"/>
                <c:pt idx="0">
                  <c:v>南山エピック団地汚水処理事業特別会計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3-5DB1-4716-B8E9-588DE18F0C16}"/>
            </c:ext>
          </c:extLst>
        </c:ser>
        <c:ser>
          <c:idx val="4"/>
          <c:order val="4"/>
          <c:tx>
            <c:strRef>
              <c:f>データシート!$A$31</c:f>
              <c:strCache>
                <c:ptCount val="1"/>
                <c:pt idx="0">
                  <c:v>五色園団地汚水処理事業特別会計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0.05</c:v>
                </c:pt>
                <c:pt idx="4">
                  <c:v>#N/A</c:v>
                </c:pt>
                <c:pt idx="5">
                  <c:v>0.04</c:v>
                </c:pt>
                <c:pt idx="6">
                  <c:v>#N/A</c:v>
                </c:pt>
                <c:pt idx="7">
                  <c:v>0.02</c:v>
                </c:pt>
                <c:pt idx="8">
                  <c:v>#N/A</c:v>
                </c:pt>
                <c:pt idx="9">
                  <c:v>0.04</c:v>
                </c:pt>
              </c:numCache>
            </c:numRef>
          </c:val>
          <c:extLst>
            <c:ext xmlns:c16="http://schemas.microsoft.com/office/drawing/2014/chart" uri="{C3380CC4-5D6E-409C-BE32-E72D297353CC}">
              <c16:uniqueId val="{00000004-5DB1-4716-B8E9-588DE18F0C16}"/>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0.06</c:v>
                </c:pt>
                <c:pt idx="4">
                  <c:v>#N/A</c:v>
                </c:pt>
                <c:pt idx="5">
                  <c:v>0.05</c:v>
                </c:pt>
                <c:pt idx="6">
                  <c:v>#N/A</c:v>
                </c:pt>
                <c:pt idx="7">
                  <c:v>0.04</c:v>
                </c:pt>
                <c:pt idx="8">
                  <c:v>#N/A</c:v>
                </c:pt>
                <c:pt idx="9">
                  <c:v>0.05</c:v>
                </c:pt>
              </c:numCache>
            </c:numRef>
          </c:val>
          <c:extLst>
            <c:ext xmlns:c16="http://schemas.microsoft.com/office/drawing/2014/chart" uri="{C3380CC4-5D6E-409C-BE32-E72D297353CC}">
              <c16:uniqueId val="{00000005-5DB1-4716-B8E9-588DE18F0C1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0.78</c:v>
                </c:pt>
                <c:pt idx="2">
                  <c:v>#N/A</c:v>
                </c:pt>
                <c:pt idx="3">
                  <c:v>0.89</c:v>
                </c:pt>
                <c:pt idx="4">
                  <c:v>#N/A</c:v>
                </c:pt>
                <c:pt idx="5">
                  <c:v>0.54</c:v>
                </c:pt>
                <c:pt idx="6">
                  <c:v>#N/A</c:v>
                </c:pt>
                <c:pt idx="7">
                  <c:v>0.37</c:v>
                </c:pt>
                <c:pt idx="8">
                  <c:v>#N/A</c:v>
                </c:pt>
                <c:pt idx="9">
                  <c:v>0.51</c:v>
                </c:pt>
              </c:numCache>
            </c:numRef>
          </c:val>
          <c:extLst>
            <c:ext xmlns:c16="http://schemas.microsoft.com/office/drawing/2014/chart" uri="{C3380CC4-5D6E-409C-BE32-E72D297353CC}">
              <c16:uniqueId val="{00000006-5DB1-4716-B8E9-588DE18F0C1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2.5099999999999998</c:v>
                </c:pt>
                <c:pt idx="2">
                  <c:v>#N/A</c:v>
                </c:pt>
                <c:pt idx="3">
                  <c:v>1.01</c:v>
                </c:pt>
                <c:pt idx="4">
                  <c:v>#N/A</c:v>
                </c:pt>
                <c:pt idx="5">
                  <c:v>0.31</c:v>
                </c:pt>
                <c:pt idx="6">
                  <c:v>#N/A</c:v>
                </c:pt>
                <c:pt idx="7">
                  <c:v>0.99</c:v>
                </c:pt>
                <c:pt idx="8">
                  <c:v>#N/A</c:v>
                </c:pt>
                <c:pt idx="9">
                  <c:v>0.64</c:v>
                </c:pt>
              </c:numCache>
            </c:numRef>
          </c:val>
          <c:extLst>
            <c:ext xmlns:c16="http://schemas.microsoft.com/office/drawing/2014/chart" uri="{C3380CC4-5D6E-409C-BE32-E72D297353CC}">
              <c16:uniqueId val="{00000007-5DB1-4716-B8E9-588DE18F0C1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0.74</c:v>
                </c:pt>
                <c:pt idx="2">
                  <c:v>#N/A</c:v>
                </c:pt>
                <c:pt idx="3">
                  <c:v>1.01</c:v>
                </c:pt>
                <c:pt idx="4">
                  <c:v>#N/A</c:v>
                </c:pt>
                <c:pt idx="5">
                  <c:v>1.74</c:v>
                </c:pt>
                <c:pt idx="6">
                  <c:v>#N/A</c:v>
                </c:pt>
                <c:pt idx="7">
                  <c:v>1.97</c:v>
                </c:pt>
                <c:pt idx="8">
                  <c:v>#N/A</c:v>
                </c:pt>
                <c:pt idx="9">
                  <c:v>1.87</c:v>
                </c:pt>
              </c:numCache>
            </c:numRef>
          </c:val>
          <c:extLst>
            <c:ext xmlns:c16="http://schemas.microsoft.com/office/drawing/2014/chart" uri="{C3380CC4-5D6E-409C-BE32-E72D297353CC}">
              <c16:uniqueId val="{00000008-5DB1-4716-B8E9-588DE18F0C1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6.79</c:v>
                </c:pt>
                <c:pt idx="2">
                  <c:v>#N/A</c:v>
                </c:pt>
                <c:pt idx="3">
                  <c:v>9.6199999999999992</c:v>
                </c:pt>
                <c:pt idx="4">
                  <c:v>#N/A</c:v>
                </c:pt>
                <c:pt idx="5">
                  <c:v>8.77</c:v>
                </c:pt>
                <c:pt idx="6">
                  <c:v>#N/A</c:v>
                </c:pt>
                <c:pt idx="7">
                  <c:v>8.11</c:v>
                </c:pt>
                <c:pt idx="8">
                  <c:v>#N/A</c:v>
                </c:pt>
                <c:pt idx="9">
                  <c:v>9.61</c:v>
                </c:pt>
              </c:numCache>
            </c:numRef>
          </c:val>
          <c:extLst>
            <c:ext xmlns:c16="http://schemas.microsoft.com/office/drawing/2014/chart" uri="{C3380CC4-5D6E-409C-BE32-E72D297353CC}">
              <c16:uniqueId val="{00000009-5DB1-4716-B8E9-588DE18F0C1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1511</c:v>
                </c:pt>
                <c:pt idx="5">
                  <c:v>1498</c:v>
                </c:pt>
                <c:pt idx="8">
                  <c:v>1432</c:v>
                </c:pt>
                <c:pt idx="11">
                  <c:v>1458</c:v>
                </c:pt>
                <c:pt idx="14">
                  <c:v>1232</c:v>
                </c:pt>
              </c:numCache>
            </c:numRef>
          </c:val>
          <c:extLst>
            <c:ext xmlns:c16="http://schemas.microsoft.com/office/drawing/2014/chart" uri="{C3380CC4-5D6E-409C-BE32-E72D297353CC}">
              <c16:uniqueId val="{00000000-A6EA-42F7-8FD0-D80DE583758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6EA-42F7-8FD0-D80DE583758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6EA-42F7-8FD0-D80DE583758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44</c:v>
                </c:pt>
                <c:pt idx="3">
                  <c:v>47</c:v>
                </c:pt>
                <c:pt idx="6">
                  <c:v>47</c:v>
                </c:pt>
                <c:pt idx="9">
                  <c:v>68</c:v>
                </c:pt>
                <c:pt idx="12">
                  <c:v>72</c:v>
                </c:pt>
              </c:numCache>
            </c:numRef>
          </c:val>
          <c:extLst>
            <c:ext xmlns:c16="http://schemas.microsoft.com/office/drawing/2014/chart" uri="{C3380CC4-5D6E-409C-BE32-E72D297353CC}">
              <c16:uniqueId val="{00000003-A6EA-42F7-8FD0-D80DE583758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502</c:v>
                </c:pt>
                <c:pt idx="3">
                  <c:v>491</c:v>
                </c:pt>
                <c:pt idx="6">
                  <c:v>557</c:v>
                </c:pt>
                <c:pt idx="9">
                  <c:v>460</c:v>
                </c:pt>
                <c:pt idx="12">
                  <c:v>431</c:v>
                </c:pt>
              </c:numCache>
            </c:numRef>
          </c:val>
          <c:extLst>
            <c:ext xmlns:c16="http://schemas.microsoft.com/office/drawing/2014/chart" uri="{C3380CC4-5D6E-409C-BE32-E72D297353CC}">
              <c16:uniqueId val="{00000004-A6EA-42F7-8FD0-D80DE583758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EA-42F7-8FD0-D80DE583758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6EA-42F7-8FD0-D80DE583758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1168</c:v>
                </c:pt>
                <c:pt idx="3">
                  <c:v>1139</c:v>
                </c:pt>
                <c:pt idx="6">
                  <c:v>1015</c:v>
                </c:pt>
                <c:pt idx="9">
                  <c:v>983</c:v>
                </c:pt>
                <c:pt idx="12">
                  <c:v>983</c:v>
                </c:pt>
              </c:numCache>
            </c:numRef>
          </c:val>
          <c:extLst>
            <c:ext xmlns:c16="http://schemas.microsoft.com/office/drawing/2014/chart" uri="{C3380CC4-5D6E-409C-BE32-E72D297353CC}">
              <c16:uniqueId val="{00000007-A6EA-42F7-8FD0-D80DE583758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203</c:v>
                </c:pt>
                <c:pt idx="2">
                  <c:v>#N/A</c:v>
                </c:pt>
                <c:pt idx="3">
                  <c:v>#N/A</c:v>
                </c:pt>
                <c:pt idx="4">
                  <c:v>179</c:v>
                </c:pt>
                <c:pt idx="5">
                  <c:v>#N/A</c:v>
                </c:pt>
                <c:pt idx="6">
                  <c:v>#N/A</c:v>
                </c:pt>
                <c:pt idx="7">
                  <c:v>187</c:v>
                </c:pt>
                <c:pt idx="8">
                  <c:v>#N/A</c:v>
                </c:pt>
                <c:pt idx="9">
                  <c:v>#N/A</c:v>
                </c:pt>
                <c:pt idx="10">
                  <c:v>53</c:v>
                </c:pt>
                <c:pt idx="11">
                  <c:v>#N/A</c:v>
                </c:pt>
                <c:pt idx="12">
                  <c:v>#N/A</c:v>
                </c:pt>
                <c:pt idx="13">
                  <c:v>254</c:v>
                </c:pt>
                <c:pt idx="14">
                  <c:v>#N/A</c:v>
                </c:pt>
              </c:numCache>
            </c:numRef>
          </c:val>
          <c:smooth val="0"/>
          <c:extLst>
            <c:ext xmlns:c16="http://schemas.microsoft.com/office/drawing/2014/chart" uri="{C3380CC4-5D6E-409C-BE32-E72D297353CC}">
              <c16:uniqueId val="{00000008-A6EA-42F7-8FD0-D80DE583758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9087</c:v>
                </c:pt>
                <c:pt idx="5">
                  <c:v>8489</c:v>
                </c:pt>
                <c:pt idx="8">
                  <c:v>7729</c:v>
                </c:pt>
                <c:pt idx="11">
                  <c:v>7052</c:v>
                </c:pt>
                <c:pt idx="14">
                  <c:v>6473</c:v>
                </c:pt>
              </c:numCache>
            </c:numRef>
          </c:val>
          <c:extLst>
            <c:ext xmlns:c16="http://schemas.microsoft.com/office/drawing/2014/chart" uri="{C3380CC4-5D6E-409C-BE32-E72D297353CC}">
              <c16:uniqueId val="{00000000-DFEE-4A58-B864-D01C52654E5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4415</c:v>
                </c:pt>
                <c:pt idx="5">
                  <c:v>4235</c:v>
                </c:pt>
                <c:pt idx="8">
                  <c:v>3883</c:v>
                </c:pt>
                <c:pt idx="11">
                  <c:v>4250</c:v>
                </c:pt>
                <c:pt idx="14">
                  <c:v>4359</c:v>
                </c:pt>
              </c:numCache>
            </c:numRef>
          </c:val>
          <c:extLst>
            <c:ext xmlns:c16="http://schemas.microsoft.com/office/drawing/2014/chart" uri="{C3380CC4-5D6E-409C-BE32-E72D297353CC}">
              <c16:uniqueId val="{00000001-DFEE-4A58-B864-D01C52654E5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7442</c:v>
                </c:pt>
                <c:pt idx="5">
                  <c:v>8655</c:v>
                </c:pt>
                <c:pt idx="8">
                  <c:v>9495</c:v>
                </c:pt>
                <c:pt idx="11">
                  <c:v>9860</c:v>
                </c:pt>
                <c:pt idx="14">
                  <c:v>9270</c:v>
                </c:pt>
              </c:numCache>
            </c:numRef>
          </c:val>
          <c:extLst>
            <c:ext xmlns:c16="http://schemas.microsoft.com/office/drawing/2014/chart" uri="{C3380CC4-5D6E-409C-BE32-E72D297353CC}">
              <c16:uniqueId val="{00000002-DFEE-4A58-B864-D01C52654E5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FEE-4A58-B864-D01C52654E5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FEE-4A58-B864-D01C52654E5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FEE-4A58-B864-D01C52654E5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FEE-4A58-B864-D01C52654E5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244</c:v>
                </c:pt>
                <c:pt idx="3">
                  <c:v>258</c:v>
                </c:pt>
                <c:pt idx="6">
                  <c:v>283</c:v>
                </c:pt>
                <c:pt idx="9">
                  <c:v>286</c:v>
                </c:pt>
                <c:pt idx="12">
                  <c:v>294</c:v>
                </c:pt>
              </c:numCache>
            </c:numRef>
          </c:val>
          <c:extLst>
            <c:ext xmlns:c16="http://schemas.microsoft.com/office/drawing/2014/chart" uri="{C3380CC4-5D6E-409C-BE32-E72D297353CC}">
              <c16:uniqueId val="{00000007-DFEE-4A58-B864-D01C52654E5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6102</c:v>
                </c:pt>
                <c:pt idx="3">
                  <c:v>5561</c:v>
                </c:pt>
                <c:pt idx="6">
                  <c:v>5540</c:v>
                </c:pt>
                <c:pt idx="9">
                  <c:v>5329</c:v>
                </c:pt>
                <c:pt idx="12">
                  <c:v>5137</c:v>
                </c:pt>
              </c:numCache>
            </c:numRef>
          </c:val>
          <c:extLst>
            <c:ext xmlns:c16="http://schemas.microsoft.com/office/drawing/2014/chart" uri="{C3380CC4-5D6E-409C-BE32-E72D297353CC}">
              <c16:uniqueId val="{00000008-DFEE-4A58-B864-D01C52654E5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53</c:v>
                </c:pt>
                <c:pt idx="6">
                  <c:v>39</c:v>
                </c:pt>
                <c:pt idx="9">
                  <c:v>112</c:v>
                </c:pt>
                <c:pt idx="12">
                  <c:v>256</c:v>
                </c:pt>
              </c:numCache>
            </c:numRef>
          </c:val>
          <c:extLst>
            <c:ext xmlns:c16="http://schemas.microsoft.com/office/drawing/2014/chart" uri="{C3380CC4-5D6E-409C-BE32-E72D297353CC}">
              <c16:uniqueId val="{00000009-DFEE-4A58-B864-D01C52654E5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8297</c:v>
                </c:pt>
                <c:pt idx="3">
                  <c:v>7380</c:v>
                </c:pt>
                <c:pt idx="6">
                  <c:v>6913</c:v>
                </c:pt>
                <c:pt idx="9">
                  <c:v>6568</c:v>
                </c:pt>
                <c:pt idx="12">
                  <c:v>7125</c:v>
                </c:pt>
              </c:numCache>
            </c:numRef>
          </c:val>
          <c:extLst>
            <c:ext xmlns:c16="http://schemas.microsoft.com/office/drawing/2014/chart" uri="{C3380CC4-5D6E-409C-BE32-E72D297353CC}">
              <c16:uniqueId val="{0000000A-DFEE-4A58-B864-D01C52654E5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FEE-4A58-B864-D01C52654E5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2939</c:v>
                </c:pt>
                <c:pt idx="1">
                  <c:v>3064</c:v>
                </c:pt>
                <c:pt idx="2">
                  <c:v>2511</c:v>
                </c:pt>
              </c:numCache>
            </c:numRef>
          </c:val>
          <c:extLst>
            <c:ext xmlns:c16="http://schemas.microsoft.com/office/drawing/2014/chart" uri="{C3380CC4-5D6E-409C-BE32-E72D297353CC}">
              <c16:uniqueId val="{00000000-A419-4664-8AF7-85BD9723513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c:v>
                </c:pt>
                <c:pt idx="1">
                  <c:v>14</c:v>
                </c:pt>
                <c:pt idx="2">
                  <c:v>14</c:v>
                </c:pt>
              </c:numCache>
            </c:numRef>
          </c:val>
          <c:extLst>
            <c:ext xmlns:c16="http://schemas.microsoft.com/office/drawing/2014/chart" uri="{C3380CC4-5D6E-409C-BE32-E72D297353CC}">
              <c16:uniqueId val="{00000001-A419-4664-8AF7-85BD9723513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4676</c:v>
                </c:pt>
                <c:pt idx="1">
                  <c:v>5431</c:v>
                </c:pt>
                <c:pt idx="2">
                  <c:v>5681</c:v>
                </c:pt>
              </c:numCache>
            </c:numRef>
          </c:val>
          <c:extLst>
            <c:ext xmlns:c16="http://schemas.microsoft.com/office/drawing/2014/chart" uri="{C3380CC4-5D6E-409C-BE32-E72D297353CC}">
              <c16:uniqueId val="{00000002-A419-4664-8AF7-85BD9723513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{64B6D183-CF0F-474D-845F-D38CF188647F}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104-453C-9253-B26CE4413A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{F9BFC691-0A37-4CB6-96C4-A0818D9D9CD9}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104-453C-9253-B26CE4413A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{9628E75F-AB65-42EC-BC6F-997D9630FF57}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104-453C-9253-B26CE4413A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{CE1259E0-5D8A-47E8-98C4-D53CDFF3FD9C}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104-453C-9253-B26CE4413A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{A3023671-CD7A-43D7-839B-7892C78667B5}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104-453C-9253-B26CE4413A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{918052E7-7508-48A7-B2FE-2BFCF574D48A}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104-453C-9253-B26CE4413A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{C71D6660-6A8B-40D6-8D73-D5D7B2B0F12D}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104-453C-9253-B26CE4413A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{6BF59D86-4581-4FEA-8708-313F9E449E33}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104-453C-9253-B26CE4413A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{EB027046-B3C3-4810-8B56-9A1696193E52}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104-453C-9253-B26CE4413A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60.9</c:v>
                </c:pt>
                <c:pt idx="8">
                  <c:v>62.6</c:v>
                </c:pt>
                <c:pt idx="16">
                  <c:v>64.2</c:v>
                </c:pt>
                <c:pt idx="24">
                  <c:v>66.2</c:v>
                </c:pt>
                <c:pt idx="32">
                  <c:v>67.099999999999994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104-453C-9253-B26CE4413A4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{36F6B2DD-86A9-4B62-8877-C4A4ED422F7D}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104-453C-9253-B26CE4413A4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{68306492-2712-4B6B-8E32-BFC182B11F7B}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104-453C-9253-B26CE4413A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{8DC1ABFB-0E52-4DFF-8762-4CD5732F6865}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104-453C-9253-B26CE4413A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{19B17B09-BFB0-4369-83AA-99A6A46DAD01}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104-453C-9253-B26CE4413A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{0738DE46-1D2E-41DB-8CE9-273836546B47}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104-453C-9253-B26CE4413A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{DF88C9CD-AB55-4D92-8BC8-0A08EF298D5C}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104-453C-9253-B26CE4413A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{A1F4E3B2-4BC4-4F0C-8F2B-D5A5C083D9D1}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104-453C-9253-B26CE4413A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{A666786E-8624-4967-BF74-06084134AE95}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104-453C-9253-B26CE4413A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{5EDA4365-06A4-468D-9247-2D611FE4DB9F}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104-453C-9253-B26CE4413A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1104-453C-9253-B26CE4413A44}"/>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{376D8C32-7D14-47E6-987F-41E98D7AF7E0}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FA8-4CAD-AA39-99DB7652B7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{D9433980-9016-4BF4-9B81-78A7D9072BEF}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A8-4CAD-AA39-99DB7652B7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{775CB53E-8D7D-4D8A-B799-B8D9C97C0D97}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A8-4CAD-AA39-99DB7652B7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{2D61EEA4-25B0-4674-89BA-0A3016785BA0}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A8-4CAD-AA39-99DB7652B7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{C0D40CE1-6482-4B6B-BA44-A56C8D9A264F}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A8-4CAD-AA39-99DB7652B75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{57355E8F-D6AF-44AE-BAF8-0EE22ABE26E9}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FA8-4CAD-AA39-99DB7652B75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{03DADBF7-5532-42F4-B9A4-4CC81DE6C97A}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FA8-4CAD-AA39-99DB7652B75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{0BFC8ADF-B34D-4141-87BF-82C32AB49DB3}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FA8-4CAD-AA39-99DB7652B75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{E1F5E4B2-25F3-459C-883F-33F17660D73E}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FA8-4CAD-AA39-99DB7652B7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c:v>
                </c:pt>
                <c:pt idx="8">
                  <c:v>1</c:v>
                </c:pt>
                <c:pt idx="16">
                  <c:v>1.1000000000000001</c:v>
                </c:pt>
                <c:pt idx="24">
                  <c:v>0.7</c:v>
                </c:pt>
                <c:pt idx="32">
                  <c:v>0.9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FA8-4CAD-AA39-99DB7652B75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{26F45145-68AA-4FDC-9077-99296BAA3A66}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FA8-4CAD-AA39-99DB7652B75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{A5F33A41-A99E-4EAB-AB3A-705A170BC9D0}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A8-4CAD-AA39-99DB7652B7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{533B87DE-10E7-49D1-A029-CF3A56B30F45}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A8-4CAD-AA39-99DB7652B7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{945CD087-EB7E-424F-A2C6-65E34AEF6263}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A8-4CAD-AA39-99DB7652B7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{5AD2C2B8-969E-49FD-8240-BB9F28567EB5}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A8-4CAD-AA39-99DB7652B75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{5D2B13EC-689D-4733-AE82-B84BF9D85FCA}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FA8-4CAD-AA39-99DB7652B75E}"/>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{5269375A-597E-4C9C-8261-39F1567D83DE}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FA8-4CAD-AA39-99DB7652B75E}"/>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{F733FFD7-D5B7-42F5-A37E-5F99BD6410AA}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FA8-4CAD-AA39-99DB7652B75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{A0B13AE5-DFAC-4551-A75D-AEDB4762DA20}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FA8-4CAD-AA39-99DB7652B7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1FA8-4CAD-AA39-99DB7652B75E}"/>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愛知県日進市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94,207
91,991
34.91
36,537,253
34,193,324
1,898,595
19,570,785
7,125,467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dk1"/>
              </a:solidFill>
              <a:effectLst/>
              <a:latin typeface="+mn-lt"/>
              <a:ea typeface="+mn-ea"/>
              <a:cs typeface="+mn-cs"/>
            </a:rPr>
            <a:t>景気回復に伴う企業業績の好調による税収増などにより基準財政収入額（１４，８０８，１７７千円→１５，１５０，７４７千円）が増加した</a:t>
          </a:r>
          <a:r>
            <a:rPr kumimoji="1" lang="ja-JP" altLang="ja-JP" sz="1100">
              <a:solidFill>
                <a:schemeClr val="tx1"/>
              </a:solidFill>
              <a:effectLst/>
              <a:latin typeface="+mn-lt"/>
              <a:ea typeface="+mn-ea"/>
              <a:cs typeface="+mn-cs"/>
            </a:rPr>
            <a:t>が、それ以上に、</a:t>
          </a:r>
          <a:r>
            <a:rPr kumimoji="1" lang="ja-JP" altLang="ja-JP" sz="1100">
              <a:solidFill>
                <a:schemeClr val="dk1"/>
              </a:solidFill>
              <a:effectLst/>
              <a:latin typeface="+mn-lt"/>
              <a:ea typeface="+mn-ea"/>
              <a:cs typeface="+mn-cs"/>
            </a:rPr>
            <a:t>人口増加や高齢化などにより基準財政需要額が増加（１４，４６８，２５０千円→１５，００６，８９２千円）した</a:t>
          </a:r>
          <a:r>
            <a:rPr kumimoji="1" lang="ja-JP" altLang="ja-JP" sz="1100">
              <a:solidFill>
                <a:schemeClr val="tx1"/>
              </a:solidFill>
              <a:effectLst/>
              <a:latin typeface="+mn-lt"/>
              <a:ea typeface="+mn-ea"/>
              <a:cs typeface="+mn-cs"/>
            </a:rPr>
            <a:t>。ただし、３か年平均では、財政力指数は前年度より</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となった。</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類似団体の平均は大きく上回るものの、今後も当面は高齢者・子どもの数が増加することが見込まれることから、基準財政需要額の増加が見込まれる。</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今後も、地方財政計画等を鑑みると１．００付近で推移すると見込まれる。</a:t>
          </a:r>
          <a:endParaRPr lang="ja-JP" altLang="ja-JP" sz="1400">
            <a:solidFill>
              <a:schemeClr val="tx1"/>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47625</xdr:rowOff>
    </xdr:from>
    <xdr:to>
      <xdr:col>23</xdr:col>
      <xdr:colOff>133350</xdr:colOff>
      <xdr:row>38</xdr:row>
      <xdr:rowOff>67733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56272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67733</xdr:rowOff>
    </xdr:from>
    <xdr:to>
      <xdr:col>19</xdr:col>
      <xdr:colOff>133350</xdr:colOff>
      <xdr:row>38</xdr:row>
      <xdr:rowOff>67733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5828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7408</xdr:rowOff>
    </xdr:from>
    <xdr:to>
      <xdr:col>15</xdr:col>
      <xdr:colOff>82550</xdr:colOff>
      <xdr:row>38</xdr:row>
      <xdr:rowOff>67733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52250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138642</xdr:rowOff>
    </xdr:from>
    <xdr:to>
      <xdr:col>11</xdr:col>
      <xdr:colOff>31750</xdr:colOff>
      <xdr:row>38</xdr:row>
      <xdr:rowOff>7408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48229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168275</xdr:rowOff>
    </xdr:from>
    <xdr:to>
      <xdr:col>23</xdr:col>
      <xdr:colOff>184150</xdr:colOff>
      <xdr:row>38</xdr:row>
      <xdr:rowOff>98425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13352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35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16933</xdr:rowOff>
    </xdr:from>
    <xdr:to>
      <xdr:col>19</xdr:col>
      <xdr:colOff>184150</xdr:colOff>
      <xdr:row>38</xdr:row>
      <xdr:rowOff>118533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128710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30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16933</xdr:rowOff>
    </xdr:from>
    <xdr:to>
      <xdr:col>15</xdr:col>
      <xdr:colOff>133350</xdr:colOff>
      <xdr:row>38</xdr:row>
      <xdr:rowOff>118533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128710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128058</xdr:rowOff>
    </xdr:from>
    <xdr:to>
      <xdr:col>11</xdr:col>
      <xdr:colOff>82550</xdr:colOff>
      <xdr:row>38</xdr:row>
      <xdr:rowOff>58209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4717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68385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24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87842</xdr:rowOff>
    </xdr:from>
    <xdr:to>
      <xdr:col>7</xdr:col>
      <xdr:colOff>31750</xdr:colOff>
      <xdr:row>38</xdr:row>
      <xdr:rowOff>17991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4314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28169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20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en-US" sz="1100">
              <a:solidFill>
                <a:schemeClr val="tx1"/>
              </a:solidFill>
              <a:effectLst/>
              <a:latin typeface="+mn-lt"/>
              <a:ea typeface="+mn-ea"/>
              <a:cs typeface="+mn-cs"/>
            </a:rPr>
            <a:t>景気回復に伴う企業業績の好調から</a:t>
          </a:r>
          <a:r>
            <a:rPr kumimoji="1" lang="ja-JP" altLang="ja-JP" sz="1100">
              <a:solidFill>
                <a:schemeClr val="tx1"/>
              </a:solidFill>
              <a:effectLst/>
              <a:latin typeface="+mn-lt"/>
              <a:ea typeface="+mn-ea"/>
              <a:cs typeface="+mn-cs"/>
            </a:rPr>
            <a:t>税収増となり経常一般財源等が増加したものの、物価高騰対応等に伴い経常経費充当一般財源等がそれ以上に増加し、経常収支比率は</a:t>
          </a:r>
          <a:r>
            <a:rPr kumimoji="1" lang="en-US" altLang="ja-JP" sz="1100">
              <a:solidFill>
                <a:schemeClr val="tx1"/>
              </a:solidFill>
              <a:effectLst/>
              <a:latin typeface="+mn-lt"/>
              <a:ea typeface="+mn-ea"/>
              <a:cs typeface="+mn-cs"/>
            </a:rPr>
            <a:t>1.5</a:t>
          </a:r>
          <a:r>
            <a:rPr kumimoji="1" lang="ja-JP" altLang="ja-JP" sz="1100">
              <a:solidFill>
                <a:schemeClr val="tx1"/>
              </a:solidFill>
              <a:effectLst/>
              <a:latin typeface="+mn-lt"/>
              <a:ea typeface="+mn-ea"/>
              <a:cs typeface="+mn-cs"/>
            </a:rPr>
            <a:t>ポイント悪化した。</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今後は、個人市民税、法人住民税の</a:t>
          </a:r>
          <a:r>
            <a:rPr kumimoji="1" lang="ja-JP" altLang="en-US" sz="1100">
              <a:solidFill>
                <a:schemeClr val="tx1"/>
              </a:solidFill>
              <a:effectLst/>
              <a:latin typeface="+mn-lt"/>
              <a:ea typeface="+mn-ea"/>
              <a:cs typeface="+mn-cs"/>
            </a:rPr>
            <a:t>緩やかな増加</a:t>
          </a:r>
          <a:r>
            <a:rPr kumimoji="1" lang="ja-JP" altLang="ja-JP" sz="1100">
              <a:solidFill>
                <a:schemeClr val="tx1"/>
              </a:solidFill>
              <a:effectLst/>
              <a:latin typeface="+mn-lt"/>
              <a:ea typeface="+mn-ea"/>
              <a:cs typeface="+mn-cs"/>
            </a:rPr>
            <a:t>も見込まれているが、予算編成のタイミングで税の見込みを精査し、歳入に見合った歳出予算にすることで、経常収支比率に留意し、コントロールしていく。</a:t>
          </a:r>
          <a:endParaRPr lang="ja-JP" altLang="ja-JP" sz="1400">
            <a:solidFill>
              <a:schemeClr val="tx1"/>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40957</xdr:rowOff>
    </xdr:from>
    <xdr:to>
      <xdr:col>23</xdr:col>
      <xdr:colOff>133350</xdr:colOff>
      <xdr:row>61</xdr:row>
      <xdr:rowOff>131445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499407"/>
          <a:ext cx="8382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109855</xdr:rowOff>
    </xdr:from>
    <xdr:to>
      <xdr:col>19</xdr:col>
      <xdr:colOff>133350</xdr:colOff>
      <xdr:row>61</xdr:row>
      <xdr:rowOff>40957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396855"/>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25400</xdr:rowOff>
    </xdr:from>
    <xdr:to>
      <xdr:col>15</xdr:col>
      <xdr:colOff>82550</xdr:colOff>
      <xdr:row>60</xdr:row>
      <xdr:rowOff>109855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1240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25400</xdr:rowOff>
    </xdr:from>
    <xdr:to>
      <xdr:col>11</xdr:col>
      <xdr:colOff>31750</xdr:colOff>
      <xdr:row>60</xdr:row>
      <xdr:rowOff>140018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12400"/>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80645</xdr:rowOff>
    </xdr:from>
    <xdr:to>
      <xdr:col>23</xdr:col>
      <xdr:colOff>184150</xdr:colOff>
      <xdr:row>62</xdr:row>
      <xdr:rowOff>10795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97172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38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161607</xdr:rowOff>
    </xdr:from>
    <xdr:to>
      <xdr:col>19</xdr:col>
      <xdr:colOff>184150</xdr:colOff>
      <xdr:row>61</xdr:row>
      <xdr:rowOff>91757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101934</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217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59055</xdr:rowOff>
    </xdr:from>
    <xdr:to>
      <xdr:col>15</xdr:col>
      <xdr:colOff>133350</xdr:colOff>
      <xdr:row>60</xdr:row>
      <xdr:rowOff>160655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170832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146050</xdr:rowOff>
    </xdr:from>
    <xdr:to>
      <xdr:col>11</xdr:col>
      <xdr:colOff>82550</xdr:colOff>
      <xdr:row>60</xdr:row>
      <xdr:rowOff>76200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86377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89218</xdr:rowOff>
    </xdr:from>
    <xdr:to>
      <xdr:col>7</xdr:col>
      <xdr:colOff>31750</xdr:colOff>
      <xdr:row>61</xdr:row>
      <xdr:rowOff>19368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37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29545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145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[143,146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人件費が会計年度任用職員の人数が増えた（４</a:t>
          </a:r>
          <a:r>
            <a:rPr kumimoji="1" lang="ja-JP" altLang="en-US" sz="1100">
              <a:solidFill>
                <a:schemeClr val="tx1"/>
              </a:solidFill>
              <a:effectLst/>
              <a:latin typeface="+mn-lt"/>
              <a:ea typeface="+mn-ea"/>
              <a:cs typeface="+mn-cs"/>
            </a:rPr>
            <a:t>９６</a:t>
          </a:r>
          <a:r>
            <a:rPr kumimoji="1" lang="ja-JP" altLang="ja-JP" sz="1100">
              <a:solidFill>
                <a:schemeClr val="tx1"/>
              </a:solidFill>
              <a:effectLst/>
              <a:latin typeface="+mn-lt"/>
              <a:ea typeface="+mn-ea"/>
              <a:cs typeface="+mn-cs"/>
            </a:rPr>
            <a:t>人→</a:t>
          </a:r>
          <a:r>
            <a:rPr kumimoji="1" lang="ja-JP" altLang="en-US" sz="1100">
              <a:solidFill>
                <a:schemeClr val="tx1"/>
              </a:solidFill>
              <a:effectLst/>
              <a:latin typeface="+mn-lt"/>
              <a:ea typeface="+mn-ea"/>
              <a:cs typeface="+mn-cs"/>
            </a:rPr>
            <a:t>５１９</a:t>
          </a:r>
          <a:r>
            <a:rPr kumimoji="1" lang="ja-JP" altLang="ja-JP" sz="1100">
              <a:solidFill>
                <a:schemeClr val="tx1"/>
              </a:solidFill>
              <a:effectLst/>
              <a:latin typeface="+mn-lt"/>
              <a:ea typeface="+mn-ea"/>
              <a:cs typeface="+mn-cs"/>
            </a:rPr>
            <a:t>人）ことに伴い増加し、物件費も物価高騰対応等に伴い増加したことから、人口１人当たりの決算額は増加した。</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類似団体の平均と同水準にあるものの、引き続き</a:t>
          </a:r>
          <a:r>
            <a:rPr kumimoji="1" lang="ja-JP" altLang="en-US" sz="1100">
              <a:solidFill>
                <a:schemeClr val="tx1"/>
              </a:solidFill>
              <a:effectLst/>
              <a:latin typeface="+mn-lt"/>
              <a:ea typeface="+mn-ea"/>
              <a:cs typeface="+mn-cs"/>
            </a:rPr>
            <a:t>行政改革推進方針</a:t>
          </a:r>
          <a:r>
            <a:rPr kumimoji="1" lang="ja-JP" altLang="ja-JP" sz="1100">
              <a:solidFill>
                <a:schemeClr val="tx1"/>
              </a:solidFill>
              <a:effectLst/>
              <a:latin typeface="+mn-lt"/>
              <a:ea typeface="+mn-ea"/>
              <a:cs typeface="+mn-cs"/>
            </a:rPr>
            <a:t>や定員適正化計画により人件費と物件費を併せて抑制するよう努める。</a:t>
          </a:r>
          <a:endParaRPr lang="ja-JP" altLang="ja-JP" sz="1400">
            <a:solidFill>
              <a:schemeClr val="tx1"/>
            </a:solidFill>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166210</xdr:rowOff>
    </xdr:from>
    <xdr:to>
      <xdr:col>23</xdr:col>
      <xdr:colOff>133350</xdr:colOff>
      <xdr:row>81</xdr:row>
      <xdr:rowOff>4494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82210"/>
          <a:ext cx="838200" cy="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151540</xdr:rowOff>
    </xdr:from>
    <xdr:to>
      <xdr:col>19</xdr:col>
      <xdr:colOff>133350</xdr:colOff>
      <xdr:row>80</xdr:row>
      <xdr:rowOff>166210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67540"/>
          <a:ext cx="889000" cy="1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120594</xdr:rowOff>
    </xdr:from>
    <xdr:to>
      <xdr:col>15</xdr:col>
      <xdr:colOff>82550</xdr:colOff>
      <xdr:row>80</xdr:row>
      <xdr:rowOff>151540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36594"/>
          <a:ext cx="889000" cy="30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93723</xdr:rowOff>
    </xdr:from>
    <xdr:to>
      <xdr:col>11</xdr:col>
      <xdr:colOff>31750</xdr:colOff>
      <xdr:row>80</xdr:row>
      <xdr:rowOff>120594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09723"/>
          <a:ext cx="889000" cy="2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125144</xdr:rowOff>
    </xdr:from>
    <xdr:to>
      <xdr:col>23</xdr:col>
      <xdr:colOff>184150</xdr:colOff>
      <xdr:row>81</xdr:row>
      <xdr:rowOff>55294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4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141671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8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115410</xdr:rowOff>
    </xdr:from>
    <xdr:to>
      <xdr:col>19</xdr:col>
      <xdr:colOff>184150</xdr:colOff>
      <xdr:row>81</xdr:row>
      <xdr:rowOff>45560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3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30337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17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100740</xdr:rowOff>
    </xdr:from>
    <xdr:to>
      <xdr:col>15</xdr:col>
      <xdr:colOff>133350</xdr:colOff>
      <xdr:row>81</xdr:row>
      <xdr:rowOff>30890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1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41067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85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69794</xdr:rowOff>
    </xdr:from>
    <xdr:to>
      <xdr:col>11</xdr:col>
      <xdr:colOff>82550</xdr:colOff>
      <xdr:row>80</xdr:row>
      <xdr:rowOff>171394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8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10121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54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42923</xdr:rowOff>
    </xdr:from>
    <xdr:to>
      <xdr:col>7</xdr:col>
      <xdr:colOff>31750</xdr:colOff>
      <xdr:row>80</xdr:row>
      <xdr:rowOff>144523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5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154700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27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国の給与制度に準拠した給与体系を採用しているが、組織内の一部の学歴区分において年齢構成に偏りがあるため、数値が一時的に上昇する可能性がある。今後も引き続き、国の制度に準拠した給与制度の運用を図ることで、適正な給与水準の維持を図る必要がある</a:t>
          </a:r>
          <a:r>
            <a:rPr kumimoji="1" lang="ja-JP" altLang="en-US" sz="1100">
              <a:solidFill>
                <a:schemeClr val="tx1"/>
              </a:solidFill>
              <a:effectLst/>
              <a:latin typeface="+mn-lt"/>
              <a:ea typeface="+mn-ea"/>
              <a:cs typeface="+mn-cs"/>
            </a:rPr>
            <a:t>。</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48079</xdr:rowOff>
    </xdr:from>
    <xdr:to>
      <xdr:col>81</xdr:col>
      <xdr:colOff>44450</xdr:colOff>
      <xdr:row>84</xdr:row>
      <xdr:rowOff>168729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449879"/>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86</xdr:row>
      <xdr:rowOff>101600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570529"/>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100693</xdr:rowOff>
    </xdr:from>
    <xdr:to>
      <xdr:col>72</xdr:col>
      <xdr:colOff>203200</xdr:colOff>
      <xdr:row>86</xdr:row>
      <xdr:rowOff>101600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673943"/>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85</xdr:row>
      <xdr:rowOff>100693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6394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168729</xdr:rowOff>
    </xdr:from>
    <xdr:to>
      <xdr:col>81</xdr:col>
      <xdr:colOff>95250</xdr:colOff>
      <xdr:row>84</xdr:row>
      <xdr:rowOff>98879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13806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24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32856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60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49893</xdr:rowOff>
    </xdr:from>
    <xdr:to>
      <xdr:col>68</xdr:col>
      <xdr:colOff>203200</xdr:colOff>
      <xdr:row>85</xdr:row>
      <xdr:rowOff>151493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136270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101798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第６次定員適正化計画（令和３年度から令和８度までの５年間）に基づき、人口増加に伴う業務量の増加に加え、業務の専門化や、高度化・多様化する市民ニーズに対応するため、各年度の定年退職予定者等を鑑みながら職員の増員を行ってきた。</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今後については、ＩＣＴ化の推進等により業務の効率を図るとともに、定年延長等の状況を踏まえて適正な職員数の確保に取り組んでいく。</a:t>
          </a:r>
          <a:endParaRPr lang="ja-JP" altLang="ja-JP" sz="1400">
            <a:solidFill>
              <a:schemeClr val="tx1"/>
            </a:solidFill>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74189</xdr:rowOff>
    </xdr:from>
    <xdr:to>
      <xdr:col>81</xdr:col>
      <xdr:colOff>44450</xdr:colOff>
      <xdr:row>59</xdr:row>
      <xdr:rowOff>78211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189739"/>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66146</xdr:rowOff>
    </xdr:from>
    <xdr:to>
      <xdr:col>77</xdr:col>
      <xdr:colOff>44450</xdr:colOff>
      <xdr:row>59</xdr:row>
      <xdr:rowOff>74189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181696"/>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66146</xdr:rowOff>
    </xdr:from>
    <xdr:to>
      <xdr:col>72</xdr:col>
      <xdr:colOff>203200</xdr:colOff>
      <xdr:row>59</xdr:row>
      <xdr:rowOff>80221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181696"/>
          <a:ext cx="889000" cy="1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80221</xdr:rowOff>
    </xdr:from>
    <xdr:to>
      <xdr:col>68</xdr:col>
      <xdr:colOff>152400</xdr:colOff>
      <xdr:row>59</xdr:row>
      <xdr:rowOff>86254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195771"/>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27411</xdr:rowOff>
    </xdr:from>
    <xdr:to>
      <xdr:col>81</xdr:col>
      <xdr:colOff>95250</xdr:colOff>
      <xdr:row>59</xdr:row>
      <xdr:rowOff>129011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43938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99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23389</xdr:rowOff>
    </xdr:from>
    <xdr:to>
      <xdr:col>77</xdr:col>
      <xdr:colOff>95250</xdr:colOff>
      <xdr:row>59</xdr:row>
      <xdr:rowOff>124989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3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135166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07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15346</xdr:rowOff>
    </xdr:from>
    <xdr:to>
      <xdr:col>73</xdr:col>
      <xdr:colOff>44450</xdr:colOff>
      <xdr:row>59</xdr:row>
      <xdr:rowOff>116946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3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127123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89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29421</xdr:rowOff>
    </xdr:from>
    <xdr:to>
      <xdr:col>68</xdr:col>
      <xdr:colOff>203200</xdr:colOff>
      <xdr:row>59</xdr:row>
      <xdr:rowOff>131021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141198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913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35454</xdr:rowOff>
    </xdr:from>
    <xdr:to>
      <xdr:col>64</xdr:col>
      <xdr:colOff>152400</xdr:colOff>
      <xdr:row>59</xdr:row>
      <xdr:rowOff>137054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5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147231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1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en-US" sz="1100">
              <a:solidFill>
                <a:schemeClr val="tx1"/>
              </a:solidFill>
              <a:effectLst/>
              <a:latin typeface="+mn-lt"/>
              <a:ea typeface="+mn-ea"/>
              <a:cs typeface="+mn-cs"/>
            </a:rPr>
            <a:t>分母の標準税収入額等が増加したものの、分子の平成５年度の公害防止事業債の償還終了や平成１５年度分の臨時財政対策債が算入対象外となったことなどに伴う基準財政需要額算入額の減少により、全体としては</a:t>
          </a:r>
          <a:r>
            <a:rPr kumimoji="1" lang="ja-JP" altLang="ja-JP" sz="1100">
              <a:solidFill>
                <a:schemeClr val="tx1"/>
              </a:solidFill>
              <a:effectLst/>
              <a:latin typeface="+mn-lt"/>
              <a:ea typeface="+mn-ea"/>
              <a:cs typeface="+mn-cs"/>
            </a:rPr>
            <a:t>０．</a:t>
          </a:r>
          <a:r>
            <a:rPr kumimoji="1" lang="ja-JP" altLang="en-US" sz="1100">
              <a:solidFill>
                <a:schemeClr val="tx1"/>
              </a:solidFill>
              <a:effectLst/>
              <a:latin typeface="+mn-lt"/>
              <a:ea typeface="+mn-ea"/>
              <a:cs typeface="+mn-cs"/>
            </a:rPr>
            <a:t>２</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悪化</a:t>
          </a:r>
          <a:r>
            <a:rPr kumimoji="1" lang="ja-JP" altLang="ja-JP" sz="1100">
              <a:solidFill>
                <a:schemeClr val="tx1"/>
              </a:solidFill>
              <a:effectLst/>
              <a:latin typeface="+mn-lt"/>
              <a:ea typeface="+mn-ea"/>
              <a:cs typeface="+mn-cs"/>
            </a:rPr>
            <a:t>した。</a:t>
          </a:r>
          <a:endParaRPr lang="ja-JP" altLang="ja-JP" sz="1400">
            <a:solidFill>
              <a:schemeClr val="tx1"/>
            </a:solidFill>
            <a:effectLst/>
          </a:endParaRPr>
        </a:p>
        <a:p>
          <a:r>
            <a:rPr kumimoji="1" lang="ja-JP" altLang="ja-JP" sz="1100">
              <a:solidFill>
                <a:schemeClr val="tx1"/>
              </a:solidFill>
              <a:effectLst/>
              <a:latin typeface="+mn-lt"/>
              <a:ea typeface="+mn-ea"/>
              <a:cs typeface="+mn-cs"/>
            </a:rPr>
            <a:t>　類似団体平均より低い水準にはあるが、今後も中期財政計画に基づき、地方債の発行管理を適性に行い、将来負担比率と同様に健全な水準の維持に努める。</a:t>
          </a:r>
          <a:endParaRPr lang="ja-JP" altLang="ja-JP" sz="1400">
            <a:solidFill>
              <a:schemeClr val="tx1"/>
            </a:solidFill>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124037</xdr:rowOff>
    </xdr:from>
    <xdr:to>
      <xdr:col>81</xdr:col>
      <xdr:colOff>44450</xdr:colOff>
      <xdr:row>38</xdr:row>
      <xdr:rowOff>140123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3913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124037</xdr:rowOff>
    </xdr:from>
    <xdr:to>
      <xdr:col>77</xdr:col>
      <xdr:colOff>44450</xdr:colOff>
      <xdr:row>38</xdr:row>
      <xdr:rowOff>156210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63913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148167</xdr:rowOff>
    </xdr:from>
    <xdr:to>
      <xdr:col>72</xdr:col>
      <xdr:colOff>203200</xdr:colOff>
      <xdr:row>38</xdr:row>
      <xdr:rowOff>156210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66326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148167</xdr:rowOff>
    </xdr:from>
    <xdr:to>
      <xdr:col>68</xdr:col>
      <xdr:colOff>152400</xdr:colOff>
      <xdr:row>38</xdr:row>
      <xdr:rowOff>148167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632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89323</xdr:rowOff>
    </xdr:from>
    <xdr:to>
      <xdr:col>81</xdr:col>
      <xdr:colOff>95250</xdr:colOff>
      <xdr:row>39</xdr:row>
      <xdr:rowOff>19473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0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105850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4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73237</xdr:rowOff>
    </xdr:from>
    <xdr:to>
      <xdr:col>77</xdr:col>
      <xdr:colOff>95250</xdr:colOff>
      <xdr:row>39</xdr:row>
      <xdr:rowOff>3387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58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13564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35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105410</xdr:rowOff>
    </xdr:from>
    <xdr:to>
      <xdr:col>73</xdr:col>
      <xdr:colOff>44450</xdr:colOff>
      <xdr:row>39</xdr:row>
      <xdr:rowOff>35560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45737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8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97367</xdr:rowOff>
    </xdr:from>
    <xdr:to>
      <xdr:col>68</xdr:col>
      <xdr:colOff>203200</xdr:colOff>
      <xdr:row>39</xdr:row>
      <xdr:rowOff>27517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97367</xdr:rowOff>
    </xdr:from>
    <xdr:to>
      <xdr:col>64</xdr:col>
      <xdr:colOff>152400</xdr:colOff>
      <xdr:row>39</xdr:row>
      <xdr:rowOff>27517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37694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将来負担額に対し、充当可能財源等が上回るため、引き続き将来負担比率の表示はない。</a:t>
          </a:r>
          <a:endParaRPr lang="ja-JP" altLang="ja-JP" sz="1400">
            <a:solidFill>
              <a:schemeClr val="tx1"/>
            </a:solidFill>
            <a:effectLst/>
          </a:endParaRPr>
        </a:p>
        <a:p>
          <a:r>
            <a:rPr kumimoji="1" lang="ja-JP" altLang="ja-JP" sz="1100">
              <a:solidFill>
                <a:schemeClr val="tx1"/>
              </a:solidFill>
              <a:effectLst/>
              <a:latin typeface="+mn-lt"/>
              <a:ea typeface="+mn-ea"/>
              <a:cs typeface="+mn-cs"/>
            </a:rPr>
            <a:t>　しかしながら、今後も人口増加に伴う子育て施策の拡充や公共施設の老朽化対応、下水道整備事業等が見込まれるため、世代間の公平性を勘案して地方債の発行管理を適正に行い、中期財政計画に基づき引き続き健全な水準の維持に努める。</a:t>
          </a:r>
          <a:endParaRPr lang="ja-JP" altLang="ja-JP" sz="1400">
            <a:solidFill>
              <a:schemeClr val="tx1"/>
            </a:solidFill>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愛知県日進市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94,207
91,991
34.91
36,537,253
34,193,324
1,898,595
19,570,785
7,125,467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全体の経常一般財源が増加したものの、会計年度任用職員の人数の増加（</a:t>
          </a:r>
          <a:r>
            <a:rPr kumimoji="1" lang="ja-JP" altLang="en-US" sz="1100">
              <a:solidFill>
                <a:schemeClr val="tx1"/>
              </a:solidFill>
              <a:effectLst/>
              <a:latin typeface="+mn-lt"/>
              <a:ea typeface="+mn-ea"/>
              <a:cs typeface="+mn-cs"/>
            </a:rPr>
            <a:t>４９６人→５１９人</a:t>
          </a:r>
          <a:r>
            <a:rPr kumimoji="1" lang="ja-JP" altLang="ja-JP" sz="1100">
              <a:solidFill>
                <a:schemeClr val="tx1"/>
              </a:solidFill>
              <a:effectLst/>
              <a:latin typeface="+mn-lt"/>
              <a:ea typeface="+mn-ea"/>
              <a:cs typeface="+mn-cs"/>
            </a:rPr>
            <a:t>）などにより人件費に充当する経常経費充当一般財源が増加したことから、０．８ポイント増加した。類似団体の平均を引き続き下回っているものの、今後も引き続き、国の制度に準拠した給与制度の運用を図ることで、適正な給与水準の維持を図る必要がある。</a:t>
          </a:r>
          <a:endParaRPr lang="ja-JP" altLang="ja-JP" sz="1400">
            <a:solidFill>
              <a:schemeClr val="tx1"/>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28702</xdr:rowOff>
    </xdr:from>
    <xdr:to>
      <xdr:col>24</xdr:col>
      <xdr:colOff>25400</xdr:colOff>
      <xdr:row>37</xdr:row>
      <xdr:rowOff>65278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723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163576</xdr:rowOff>
    </xdr:from>
    <xdr:to>
      <xdr:col>19</xdr:col>
      <xdr:colOff>187325</xdr:colOff>
      <xdr:row>37</xdr:row>
      <xdr:rowOff>28702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357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36</xdr:row>
      <xdr:rowOff>163576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220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36</xdr:row>
      <xdr:rowOff>168148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220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14478</xdr:rowOff>
    </xdr:from>
    <xdr:to>
      <xdr:col>24</xdr:col>
      <xdr:colOff>76200</xdr:colOff>
      <xdr:row>37</xdr:row>
      <xdr:rowOff>116078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31005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0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149352</xdr:rowOff>
    </xdr:from>
    <xdr:to>
      <xdr:col>20</xdr:col>
      <xdr:colOff>38100</xdr:colOff>
      <xdr:row>37</xdr:row>
      <xdr:rowOff>79502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112776</xdr:rowOff>
    </xdr:from>
    <xdr:to>
      <xdr:col>15</xdr:col>
      <xdr:colOff>149225</xdr:colOff>
      <xdr:row>37</xdr:row>
      <xdr:rowOff>42926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53103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39387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117348</xdr:rowOff>
    </xdr:from>
    <xdr:to>
      <xdr:col>6</xdr:col>
      <xdr:colOff>171450</xdr:colOff>
      <xdr:row>37</xdr:row>
      <xdr:rowOff>47498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57675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a:t>
          </a:r>
          <a:r>
            <a:rPr kumimoji="1" lang="ja-JP" altLang="ja-JP" sz="1100">
              <a:solidFill>
                <a:schemeClr val="dk1"/>
              </a:solidFill>
              <a:effectLst/>
              <a:latin typeface="+mn-lt"/>
              <a:ea typeface="+mn-ea"/>
              <a:cs typeface="+mn-cs"/>
            </a:rPr>
            <a:t>全体の経常一般財源が増加した</a:t>
          </a:r>
          <a:r>
            <a:rPr kumimoji="1" lang="ja-JP" altLang="en-US" sz="1100">
              <a:solidFill>
                <a:schemeClr val="dk1"/>
              </a:solidFill>
              <a:effectLst/>
              <a:latin typeface="+mn-lt"/>
              <a:ea typeface="+mn-ea"/>
              <a:cs typeface="+mn-cs"/>
            </a:rPr>
            <a:t>ものの、学校給食賄材料費の増加などにより</a:t>
          </a:r>
          <a:r>
            <a:rPr kumimoji="1" lang="ja-JP" altLang="ja-JP" sz="1100">
              <a:solidFill>
                <a:schemeClr val="tx1"/>
              </a:solidFill>
              <a:effectLst/>
              <a:latin typeface="+mn-lt"/>
              <a:ea typeface="+mn-ea"/>
              <a:cs typeface="+mn-cs"/>
            </a:rPr>
            <a:t>物件費</a:t>
          </a:r>
          <a:r>
            <a:rPr kumimoji="1" lang="ja-JP" altLang="ja-JP" sz="1100">
              <a:solidFill>
                <a:schemeClr val="dk1"/>
              </a:solidFill>
              <a:effectLst/>
              <a:latin typeface="+mn-lt"/>
              <a:ea typeface="+mn-ea"/>
              <a:cs typeface="+mn-cs"/>
            </a:rPr>
            <a:t>に充当する経常経費充当一般財源が増加したことから、０．</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ポイント増加した。</a:t>
          </a:r>
          <a:endParaRPr lang="ja-JP" altLang="ja-JP" sz="1400">
            <a:solidFill>
              <a:schemeClr val="tx1"/>
            </a:solidFill>
            <a:effectLst/>
          </a:endParaRPr>
        </a:p>
        <a:p>
          <a:r>
            <a:rPr kumimoji="1" lang="ja-JP" altLang="ja-JP" sz="1100">
              <a:solidFill>
                <a:schemeClr val="tx1"/>
              </a:solidFill>
              <a:effectLst/>
              <a:latin typeface="+mn-lt"/>
              <a:ea typeface="+mn-ea"/>
              <a:cs typeface="+mn-cs"/>
            </a:rPr>
            <a:t>　類似団体の平均を上回っている理由は、アウトソーシングを積極的に進めていることや公債費の比率が全国と比較して低いため相対的に高い水準となっていることがあげられる。今後も、人件費と併せた経常収支比率の健全な水準の維持に努める。</a:t>
          </a:r>
          <a:endParaRPr lang="ja-JP" altLang="ja-JP" sz="1400">
            <a:solidFill>
              <a:schemeClr val="tx1"/>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60706</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895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32783</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3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60706</xdr:rowOff>
    </xdr:from>
    <xdr:to>
      <xdr:col>82</xdr:col>
      <xdr:colOff>196850</xdr:colOff>
      <xdr:row>21</xdr:row>
      <xdr:rowOff>60706</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61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21</xdr:row>
      <xdr:rowOff>42418</xdr:rowOff>
    </xdr:from>
    <xdr:to>
      <xdr:col>82</xdr:col>
      <xdr:colOff>107950</xdr:colOff>
      <xdr:row>21</xdr:row>
      <xdr:rowOff>60706</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36428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8145</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751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163068</xdr:rowOff>
    </xdr:from>
    <xdr:to>
      <xdr:col>82</xdr:col>
      <xdr:colOff>158750</xdr:colOff>
      <xdr:row>17</xdr:row>
      <xdr:rowOff>93218</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21</xdr:row>
      <xdr:rowOff>42418</xdr:rowOff>
    </xdr:from>
    <xdr:to>
      <xdr:col>78</xdr:col>
      <xdr:colOff>69850</xdr:colOff>
      <xdr:row>21</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4782800" y="36428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135636</xdr:rowOff>
    </xdr:from>
    <xdr:to>
      <xdr:col>78</xdr:col>
      <xdr:colOff>120650</xdr:colOff>
      <xdr:row>17</xdr:row>
      <xdr:rowOff>65786</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75963</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47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20</xdr:row>
      <xdr:rowOff>76708</xdr:rowOff>
    </xdr:from>
    <xdr:to>
      <xdr:col>73</xdr:col>
      <xdr:colOff>180975</xdr:colOff>
      <xdr:row>21</xdr:row>
      <xdr:rowOff>69850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350570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89916</xdr:rowOff>
    </xdr:from>
    <xdr:to>
      <xdr:col>74</xdr:col>
      <xdr:colOff>31750</xdr:colOff>
      <xdr:row>17</xdr:row>
      <xdr:rowOff>20066</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30243</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0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76708</xdr:rowOff>
    </xdr:from>
    <xdr:to>
      <xdr:col>69</xdr:col>
      <xdr:colOff>92075</xdr:colOff>
      <xdr:row>20</xdr:row>
      <xdr:rowOff>149860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35057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151638</xdr:rowOff>
    </xdr:from>
    <xdr:to>
      <xdr:col>69</xdr:col>
      <xdr:colOff>142875</xdr:colOff>
      <xdr:row>16</xdr:row>
      <xdr:rowOff>81788</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91965</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49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21</xdr:row>
      <xdr:rowOff>9906</xdr:rowOff>
    </xdr:from>
    <xdr:to>
      <xdr:col>82</xdr:col>
      <xdr:colOff>158750</xdr:colOff>
      <xdr:row>21</xdr:row>
      <xdr:rowOff>111506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361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89933</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351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163068</xdr:rowOff>
    </xdr:from>
    <xdr:to>
      <xdr:col>78</xdr:col>
      <xdr:colOff>120650</xdr:colOff>
      <xdr:row>21</xdr:row>
      <xdr:rowOff>93218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359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77995</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3678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21</xdr:row>
      <xdr:rowOff>19050</xdr:rowOff>
    </xdr:from>
    <xdr:to>
      <xdr:col>74</xdr:col>
      <xdr:colOff>31750</xdr:colOff>
      <xdr:row>21</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361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105427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370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25908</xdr:rowOff>
    </xdr:from>
    <xdr:to>
      <xdr:col>69</xdr:col>
      <xdr:colOff>142875</xdr:colOff>
      <xdr:row>20</xdr:row>
      <xdr:rowOff>127508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345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112285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354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99060</xdr:rowOff>
    </xdr:from>
    <xdr:to>
      <xdr:col>65</xdr:col>
      <xdr:colOff>53975</xdr:colOff>
      <xdr:row>21</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352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21</xdr:row>
      <xdr:rowOff>13987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361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全体の経常一般財源が増加したものの、</a:t>
          </a:r>
          <a:r>
            <a:rPr kumimoji="1" lang="ja-JP" altLang="en-US" sz="1100">
              <a:solidFill>
                <a:schemeClr val="tx1"/>
              </a:solidFill>
              <a:effectLst/>
              <a:latin typeface="+mn-lt"/>
              <a:ea typeface="+mn-ea"/>
              <a:cs typeface="+mn-cs"/>
            </a:rPr>
            <a:t>児童手当や障害児福祉サービス事業費</a:t>
          </a:r>
          <a:r>
            <a:rPr kumimoji="1" lang="ja-JP" altLang="ja-JP" sz="1100">
              <a:solidFill>
                <a:schemeClr val="tx1"/>
              </a:solidFill>
              <a:effectLst/>
              <a:latin typeface="+mn-lt"/>
              <a:ea typeface="+mn-ea"/>
              <a:cs typeface="+mn-cs"/>
            </a:rPr>
            <a:t>の</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などにより扶助費に充当する経常経費充当一般財源が増加した</a:t>
          </a:r>
          <a:r>
            <a:rPr kumimoji="1" lang="ja-JP" altLang="en-US" sz="1100">
              <a:solidFill>
                <a:schemeClr val="tx1"/>
              </a:solidFill>
              <a:effectLst/>
              <a:latin typeface="+mn-lt"/>
              <a:ea typeface="+mn-ea"/>
              <a:cs typeface="+mn-cs"/>
            </a:rPr>
            <a:t>ことから</a:t>
          </a:r>
          <a:r>
            <a:rPr kumimoji="1" lang="ja-JP" altLang="ja-JP" sz="1100">
              <a:solidFill>
                <a:schemeClr val="tx1"/>
              </a:solidFill>
              <a:effectLst/>
              <a:latin typeface="+mn-lt"/>
              <a:ea typeface="+mn-ea"/>
              <a:cs typeface="+mn-cs"/>
            </a:rPr>
            <a:t>、扶助費の経常収支比率は０．</a:t>
          </a:r>
          <a:r>
            <a:rPr kumimoji="1" lang="ja-JP" altLang="en-US" sz="1100">
              <a:solidFill>
                <a:schemeClr val="tx1"/>
              </a:solidFill>
              <a:effectLst/>
              <a:latin typeface="+mn-lt"/>
              <a:ea typeface="+mn-ea"/>
              <a:cs typeface="+mn-cs"/>
            </a:rPr>
            <a:t>８</a:t>
          </a:r>
          <a:r>
            <a:rPr kumimoji="1" lang="ja-JP" altLang="ja-JP" sz="1100">
              <a:solidFill>
                <a:schemeClr val="tx1"/>
              </a:solidFill>
              <a:effectLst/>
              <a:latin typeface="+mn-lt"/>
              <a:ea typeface="+mn-ea"/>
              <a:cs typeface="+mn-cs"/>
            </a:rPr>
            <a:t>ポイント増加した。</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今後も、ニーズの増加により子育て支援、障害者福祉等にかかる費用が増加する傾向であり、比率の推移を注視する。</a:t>
          </a:r>
          <a:endParaRPr lang="ja-JP" altLang="ja-JP" sz="1400">
            <a:solidFill>
              <a:schemeClr val="tx1"/>
            </a:solidFill>
            <a:effectLst/>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136525</xdr:rowOff>
    </xdr:from>
    <xdr:to>
      <xdr:col>24</xdr:col>
      <xdr:colOff>25400</xdr:colOff>
      <xdr:row>56</xdr:row>
      <xdr:rowOff>41275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6627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98425</xdr:rowOff>
    </xdr:from>
    <xdr:to>
      <xdr:col>19</xdr:col>
      <xdr:colOff>187325</xdr:colOff>
      <xdr:row>55</xdr:row>
      <xdr:rowOff>136525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281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98425</xdr:rowOff>
    </xdr:from>
    <xdr:to>
      <xdr:col>15</xdr:col>
      <xdr:colOff>98425</xdr:colOff>
      <xdr:row>55</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5281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79375</xdr:rowOff>
    </xdr:from>
    <xdr:to>
      <xdr:col>11</xdr:col>
      <xdr:colOff>9525</xdr:colOff>
      <xdr:row>55</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5091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161925</xdr:rowOff>
    </xdr:from>
    <xdr:to>
      <xdr:col>24</xdr:col>
      <xdr:colOff>76200</xdr:colOff>
      <xdr:row>56</xdr:row>
      <xdr:rowOff>92075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7002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3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85725</xdr:rowOff>
    </xdr:from>
    <xdr:to>
      <xdr:col>20</xdr:col>
      <xdr:colOff>38100</xdr:colOff>
      <xdr:row>56</xdr:row>
      <xdr:rowOff>15875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1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26052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84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47625</xdr:rowOff>
    </xdr:from>
    <xdr:to>
      <xdr:col>15</xdr:col>
      <xdr:colOff>149225</xdr:colOff>
      <xdr:row>55</xdr:row>
      <xdr:rowOff>149225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7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159402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4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76200</xdr:rowOff>
    </xdr:from>
    <xdr:to>
      <xdr:col>11</xdr:col>
      <xdr:colOff>60325</xdr:colOff>
      <xdr:row>56</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28575</xdr:rowOff>
    </xdr:from>
    <xdr:to>
      <xdr:col>6</xdr:col>
      <xdr:colOff>171450</xdr:colOff>
      <xdr:row>55</xdr:row>
      <xdr:rowOff>130175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5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140352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2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引き続き類似団体平均を下回っているものの、今後は、施設の老朽化による維持補修費の増加、高齢化や医療費の増加による介護保険特別会計、後期高齢者医療特別会計への繰出金の増加が見込まれる。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今後も計画的な修繕の遂行、基金の活用等による繰出金の適正な水準の維持により指標の上昇抑制に努める。</a:t>
          </a:r>
          <a:endParaRPr lang="ja-JP" altLang="ja-JP" sz="1400">
            <a:solidFill>
              <a:schemeClr val="tx1"/>
            </a:solidFill>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44704</xdr:rowOff>
    </xdr:from>
    <xdr:to>
      <xdr:col>82</xdr:col>
      <xdr:colOff>107950</xdr:colOff>
      <xdr:row>54</xdr:row>
      <xdr:rowOff>136144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30300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108712</xdr:rowOff>
    </xdr:from>
    <xdr:to>
      <xdr:col>78</xdr:col>
      <xdr:colOff>69850</xdr:colOff>
      <xdr:row>54</xdr:row>
      <xdr:rowOff>136144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3670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62992</xdr:rowOff>
    </xdr:from>
    <xdr:to>
      <xdr:col>73</xdr:col>
      <xdr:colOff>180975</xdr:colOff>
      <xdr:row>54</xdr:row>
      <xdr:rowOff>108712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3212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62992</xdr:rowOff>
    </xdr:from>
    <xdr:to>
      <xdr:col>69</xdr:col>
      <xdr:colOff>92075</xdr:colOff>
      <xdr:row>54</xdr:row>
      <xdr:rowOff>117856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3212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165354</xdr:rowOff>
    </xdr:from>
    <xdr:to>
      <xdr:col>82</xdr:col>
      <xdr:colOff>158750</xdr:colOff>
      <xdr:row>54</xdr:row>
      <xdr:rowOff>95504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2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10431</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09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85344</xdr:rowOff>
    </xdr:from>
    <xdr:to>
      <xdr:col>78</xdr:col>
      <xdr:colOff>120650</xdr:colOff>
      <xdr:row>55</xdr:row>
      <xdr:rowOff>15494</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343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25671</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112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57912</xdr:rowOff>
    </xdr:from>
    <xdr:to>
      <xdr:col>74</xdr:col>
      <xdr:colOff>31750</xdr:colOff>
      <xdr:row>54</xdr:row>
      <xdr:rowOff>159512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31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169689</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08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12192</xdr:rowOff>
    </xdr:from>
    <xdr:to>
      <xdr:col>69</xdr:col>
      <xdr:colOff>142875</xdr:colOff>
      <xdr:row>54</xdr:row>
      <xdr:rowOff>113792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27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123969</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03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67056</xdr:rowOff>
    </xdr:from>
    <xdr:to>
      <xdr:col>65</xdr:col>
      <xdr:colOff>53975</xdr:colOff>
      <xdr:row>54</xdr:row>
      <xdr:rowOff>168656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32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7383</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09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全体の経常一般財源も増加したものの、尾三</a:t>
          </a:r>
          <a:r>
            <a:rPr kumimoji="1" lang="ja-JP" altLang="en-US" sz="1100">
              <a:solidFill>
                <a:schemeClr val="tx1"/>
              </a:solidFill>
              <a:effectLst/>
              <a:latin typeface="+mn-lt"/>
              <a:ea typeface="+mn-ea"/>
              <a:cs typeface="+mn-cs"/>
            </a:rPr>
            <a:t>消防</a:t>
          </a:r>
          <a:r>
            <a:rPr kumimoji="1" lang="ja-JP" altLang="ja-JP" sz="1100">
              <a:solidFill>
                <a:schemeClr val="tx1"/>
              </a:solidFill>
              <a:effectLst/>
              <a:latin typeface="+mn-lt"/>
              <a:ea typeface="+mn-ea"/>
              <a:cs typeface="+mn-cs"/>
            </a:rPr>
            <a:t>組合負担金の増加などにより補助費等に充当する経常経費充当一般財源増加したことから、０．</a:t>
          </a:r>
          <a:r>
            <a:rPr kumimoji="1" lang="ja-JP" altLang="en-US" sz="1100">
              <a:solidFill>
                <a:schemeClr val="tx1"/>
              </a:solidFill>
              <a:effectLst/>
              <a:latin typeface="+mn-lt"/>
              <a:ea typeface="+mn-ea"/>
              <a:cs typeface="+mn-cs"/>
            </a:rPr>
            <a:t>９</a:t>
          </a:r>
          <a:r>
            <a:rPr kumimoji="1" lang="ja-JP" altLang="ja-JP" sz="1100">
              <a:solidFill>
                <a:schemeClr val="tx1"/>
              </a:solidFill>
              <a:effectLst/>
              <a:latin typeface="+mn-lt"/>
              <a:ea typeface="+mn-ea"/>
              <a:cs typeface="+mn-cs"/>
            </a:rPr>
            <a:t>ポイント増加した。</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今後は、一部事務組合の施設の老朽化対策が必要となることから、負担金の増加が予測されるため、補助費等の比率が急増することのないよう努める。</a:t>
          </a:r>
          <a:endParaRPr lang="ja-JP" altLang="ja-JP" sz="1400">
            <a:solidFill>
              <a:schemeClr val="tx1"/>
            </a:solidFill>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122428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25348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2214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49276</xdr:rowOff>
    </xdr:from>
    <xdr:to>
      <xdr:col>73</xdr:col>
      <xdr:colOff>180975</xdr:colOff>
      <xdr:row>36</xdr:row>
      <xdr:rowOff>53848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6221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53848</xdr:rowOff>
    </xdr:from>
    <xdr:to>
      <xdr:col>69</xdr:col>
      <xdr:colOff>92075</xdr:colOff>
      <xdr:row>36</xdr:row>
      <xdr:rowOff>62992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2260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43705</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21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xdr:rowOff>
    </xdr:from>
    <xdr:to>
      <xdr:col>65</xdr:col>
      <xdr:colOff>53975</xdr:colOff>
      <xdr:row>36</xdr:row>
      <xdr:rowOff>113792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123969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年度は、平成１</a:t>
          </a:r>
          <a:r>
            <a:rPr kumimoji="1" lang="ja-JP" altLang="en-US" sz="1100">
              <a:solidFill>
                <a:schemeClr val="tx1"/>
              </a:solidFill>
              <a:effectLst/>
              <a:latin typeface="+mn-lt"/>
              <a:ea typeface="+mn-ea"/>
              <a:cs typeface="+mn-cs"/>
            </a:rPr>
            <a:t>０</a:t>
          </a:r>
          <a:r>
            <a:rPr kumimoji="1" lang="ja-JP" altLang="ja-JP" sz="1100">
              <a:solidFill>
                <a:schemeClr val="tx1"/>
              </a:solidFill>
              <a:effectLst/>
              <a:latin typeface="+mn-lt"/>
              <a:ea typeface="+mn-ea"/>
              <a:cs typeface="+mn-cs"/>
            </a:rPr>
            <a:t>年度に借入れた義務教育施設整備事業債の償還が終わったことなどにより、０．２ポイント減少した。今後は公共施設の大規模改修等に伴う地方債の発行を予定しているため、適正な発行管理により、公債費負担の健全な水準の維持に努める。</a:t>
          </a:r>
          <a:endParaRPr lang="ja-JP" altLang="ja-JP" sz="1400">
            <a:solidFill>
              <a:schemeClr val="tx1"/>
            </a:solidFill>
            <a:effectLst/>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72</xdr:row>
      <xdr:rowOff>157480</xdr:rowOff>
    </xdr:from>
    <xdr:to>
      <xdr:col>24</xdr:col>
      <xdr:colOff>25400</xdr:colOff>
      <xdr:row>73</xdr:row>
      <xdr:rowOff>1270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25018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1270</xdr:rowOff>
    </xdr:from>
    <xdr:to>
      <xdr:col>19</xdr:col>
      <xdr:colOff>187325</xdr:colOff>
      <xdr:row>73</xdr:row>
      <xdr:rowOff>16510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25171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16510</xdr:rowOff>
    </xdr:from>
    <xdr:to>
      <xdr:col>15</xdr:col>
      <xdr:colOff>98425</xdr:colOff>
      <xdr:row>73</xdr:row>
      <xdr:rowOff>77470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209800" y="125323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77470</xdr:rowOff>
    </xdr:from>
    <xdr:to>
      <xdr:col>11</xdr:col>
      <xdr:colOff>9525</xdr:colOff>
      <xdr:row>73</xdr:row>
      <xdr:rowOff>107950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25933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106680</xdr:rowOff>
    </xdr:from>
    <xdr:to>
      <xdr:col>24</xdr:col>
      <xdr:colOff>76200</xdr:colOff>
      <xdr:row>73</xdr:row>
      <xdr:rowOff>36830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245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15257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35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121920</xdr:rowOff>
    </xdr:from>
    <xdr:to>
      <xdr:col>20</xdr:col>
      <xdr:colOff>38100</xdr:colOff>
      <xdr:row>73</xdr:row>
      <xdr:rowOff>52070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246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62247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23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137160</xdr:rowOff>
    </xdr:from>
    <xdr:to>
      <xdr:col>15</xdr:col>
      <xdr:colOff>149225</xdr:colOff>
      <xdr:row>73</xdr:row>
      <xdr:rowOff>67310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248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77487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26670</xdr:rowOff>
    </xdr:from>
    <xdr:to>
      <xdr:col>11</xdr:col>
      <xdr:colOff>60325</xdr:colOff>
      <xdr:row>73</xdr:row>
      <xdr:rowOff>128270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254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138447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31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57150</xdr:rowOff>
    </xdr:from>
    <xdr:to>
      <xdr:col>6</xdr:col>
      <xdr:colOff>171450</xdr:colOff>
      <xdr:row>73</xdr:row>
      <xdr:rowOff>158750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257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168927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tx1"/>
              </a:solidFill>
              <a:effectLst/>
              <a:latin typeface="+mn-lt"/>
              <a:ea typeface="+mn-ea"/>
              <a:cs typeface="+mn-cs"/>
            </a:rPr>
            <a:t>　令和</a:t>
          </a:r>
          <a:r>
            <a:rPr kumimoji="1" lang="ja-JP" altLang="en-US" sz="1000">
              <a:solidFill>
                <a:schemeClr val="tx1"/>
              </a:solidFill>
              <a:effectLst/>
              <a:latin typeface="+mn-lt"/>
              <a:ea typeface="+mn-ea"/>
              <a:cs typeface="+mn-cs"/>
            </a:rPr>
            <a:t>６</a:t>
          </a:r>
          <a:r>
            <a:rPr kumimoji="1" lang="ja-JP" altLang="ja-JP" sz="1000">
              <a:solidFill>
                <a:schemeClr val="tx1"/>
              </a:solidFill>
              <a:effectLst/>
              <a:latin typeface="+mn-lt"/>
              <a:ea typeface="+mn-ea"/>
              <a:cs typeface="+mn-cs"/>
            </a:rPr>
            <a:t>年度は類似団体平均より人件費で０．</a:t>
          </a:r>
          <a:r>
            <a:rPr kumimoji="1" lang="ja-JP" altLang="en-US" sz="1000">
              <a:solidFill>
                <a:schemeClr val="tx1"/>
              </a:solidFill>
              <a:effectLst/>
              <a:latin typeface="+mn-lt"/>
              <a:ea typeface="+mn-ea"/>
              <a:cs typeface="+mn-cs"/>
            </a:rPr>
            <a:t>３</a:t>
          </a:r>
          <a:r>
            <a:rPr kumimoji="1" lang="ja-JP" altLang="ja-JP" sz="1000">
              <a:solidFill>
                <a:schemeClr val="tx1"/>
              </a:solidFill>
              <a:effectLst/>
              <a:latin typeface="+mn-lt"/>
              <a:ea typeface="+mn-ea"/>
              <a:cs typeface="+mn-cs"/>
            </a:rPr>
            <a:t>ポイント、扶助費で</a:t>
          </a:r>
          <a:r>
            <a:rPr kumimoji="1" lang="ja-JP" altLang="en-US" sz="1000">
              <a:solidFill>
                <a:schemeClr val="tx1"/>
              </a:solidFill>
              <a:effectLst/>
              <a:latin typeface="+mn-lt"/>
              <a:ea typeface="+mn-ea"/>
              <a:cs typeface="+mn-cs"/>
            </a:rPr>
            <a:t>０</a:t>
          </a:r>
          <a:r>
            <a:rPr kumimoji="1" lang="ja-JP" altLang="ja-JP" sz="1000">
              <a:solidFill>
                <a:schemeClr val="tx1"/>
              </a:solidFill>
              <a:effectLst/>
              <a:latin typeface="+mn-lt"/>
              <a:ea typeface="+mn-ea"/>
              <a:cs typeface="+mn-cs"/>
            </a:rPr>
            <a:t>．</a:t>
          </a:r>
          <a:r>
            <a:rPr kumimoji="1" lang="ja-JP" altLang="en-US" sz="1000">
              <a:solidFill>
                <a:schemeClr val="tx1"/>
              </a:solidFill>
              <a:effectLst/>
              <a:latin typeface="+mn-lt"/>
              <a:ea typeface="+mn-ea"/>
              <a:cs typeface="+mn-cs"/>
            </a:rPr>
            <a:t>４</a:t>
          </a:r>
          <a:r>
            <a:rPr kumimoji="1" lang="ja-JP" altLang="ja-JP" sz="1000">
              <a:solidFill>
                <a:schemeClr val="tx1"/>
              </a:solidFill>
              <a:effectLst/>
              <a:latin typeface="+mn-lt"/>
              <a:ea typeface="+mn-ea"/>
              <a:cs typeface="+mn-cs"/>
            </a:rPr>
            <a:t>ポイント、その他で</a:t>
          </a:r>
          <a:r>
            <a:rPr kumimoji="1" lang="ja-JP" altLang="en-US" sz="1000">
              <a:solidFill>
                <a:schemeClr val="tx1"/>
              </a:solidFill>
              <a:effectLst/>
              <a:latin typeface="+mn-lt"/>
              <a:ea typeface="+mn-ea"/>
              <a:cs typeface="+mn-cs"/>
            </a:rPr>
            <a:t>６</a:t>
          </a:r>
          <a:r>
            <a:rPr kumimoji="1" lang="ja-JP" altLang="ja-JP" sz="1000">
              <a:solidFill>
                <a:schemeClr val="tx1"/>
              </a:solidFill>
              <a:effectLst/>
              <a:latin typeface="+mn-lt"/>
              <a:ea typeface="+mn-ea"/>
              <a:cs typeface="+mn-cs"/>
            </a:rPr>
            <a:t>．</a:t>
          </a:r>
          <a:r>
            <a:rPr kumimoji="1" lang="ja-JP" altLang="en-US" sz="1000">
              <a:solidFill>
                <a:schemeClr val="tx1"/>
              </a:solidFill>
              <a:effectLst/>
              <a:latin typeface="+mn-lt"/>
              <a:ea typeface="+mn-ea"/>
              <a:cs typeface="+mn-cs"/>
            </a:rPr>
            <a:t>２</a:t>
          </a:r>
          <a:r>
            <a:rPr kumimoji="1" lang="ja-JP" altLang="ja-JP" sz="1000">
              <a:solidFill>
                <a:schemeClr val="tx1"/>
              </a:solidFill>
              <a:effectLst/>
              <a:latin typeface="+mn-lt"/>
              <a:ea typeface="+mn-ea"/>
              <a:cs typeface="+mn-cs"/>
            </a:rPr>
            <a:t>ポイント下回った</a:t>
          </a:r>
          <a:r>
            <a:rPr kumimoji="1" lang="ja-JP" altLang="en-US" sz="1000">
              <a:solidFill>
                <a:schemeClr val="tx1"/>
              </a:solidFill>
              <a:effectLst/>
              <a:latin typeface="+mn-lt"/>
              <a:ea typeface="+mn-ea"/>
              <a:cs typeface="+mn-cs"/>
            </a:rPr>
            <a:t>ものの</a:t>
          </a:r>
          <a:r>
            <a:rPr kumimoji="1" lang="ja-JP" altLang="ja-JP" sz="1000">
              <a:solidFill>
                <a:schemeClr val="tx1"/>
              </a:solidFill>
              <a:effectLst/>
              <a:latin typeface="+mn-lt"/>
              <a:ea typeface="+mn-ea"/>
              <a:cs typeface="+mn-cs"/>
            </a:rPr>
            <a:t>、</a:t>
          </a:r>
          <a:r>
            <a:rPr kumimoji="1" lang="ja-JP" altLang="en-US" sz="1000">
              <a:solidFill>
                <a:schemeClr val="tx1"/>
              </a:solidFill>
              <a:effectLst/>
              <a:latin typeface="+mn-lt"/>
              <a:ea typeface="+mn-ea"/>
              <a:cs typeface="+mn-cs"/>
            </a:rPr>
            <a:t>物件費で７．７ポイント上回ったため、</a:t>
          </a:r>
          <a:r>
            <a:rPr kumimoji="1" lang="ja-JP" altLang="ja-JP" sz="1000">
              <a:solidFill>
                <a:schemeClr val="tx1"/>
              </a:solidFill>
              <a:effectLst/>
              <a:latin typeface="+mn-lt"/>
              <a:ea typeface="+mn-ea"/>
              <a:cs typeface="+mn-cs"/>
            </a:rPr>
            <a:t>公債費以外の経常収支比率で、０．</a:t>
          </a:r>
          <a:r>
            <a:rPr kumimoji="1" lang="ja-JP" altLang="en-US" sz="1000">
              <a:solidFill>
                <a:schemeClr val="tx1"/>
              </a:solidFill>
              <a:effectLst/>
              <a:latin typeface="+mn-lt"/>
              <a:ea typeface="+mn-ea"/>
              <a:cs typeface="+mn-cs"/>
            </a:rPr>
            <a:t>８</a:t>
          </a:r>
          <a:r>
            <a:rPr kumimoji="1" lang="ja-JP" altLang="ja-JP" sz="1000">
              <a:solidFill>
                <a:schemeClr val="tx1"/>
              </a:solidFill>
              <a:effectLst/>
              <a:latin typeface="+mn-lt"/>
              <a:ea typeface="+mn-ea"/>
              <a:cs typeface="+mn-cs"/>
            </a:rPr>
            <a:t>ポイント</a:t>
          </a:r>
          <a:r>
            <a:rPr kumimoji="1" lang="ja-JP" altLang="en-US" sz="1000">
              <a:solidFill>
                <a:schemeClr val="tx1"/>
              </a:solidFill>
              <a:effectLst/>
              <a:latin typeface="+mn-lt"/>
              <a:ea typeface="+mn-ea"/>
              <a:cs typeface="+mn-cs"/>
            </a:rPr>
            <a:t>上回った</a:t>
          </a:r>
          <a:r>
            <a:rPr kumimoji="1" lang="ja-JP" altLang="ja-JP" sz="1000">
              <a:solidFill>
                <a:schemeClr val="tx1"/>
              </a:solidFill>
              <a:effectLst/>
              <a:latin typeface="+mn-lt"/>
              <a:ea typeface="+mn-ea"/>
              <a:cs typeface="+mn-cs"/>
            </a:rPr>
            <a:t>。</a:t>
          </a:r>
          <a:r>
            <a:rPr kumimoji="1" lang="ja-JP" altLang="en-US" sz="1000">
              <a:solidFill>
                <a:schemeClr val="tx1"/>
              </a:solidFill>
              <a:effectLst/>
              <a:latin typeface="+mn-lt"/>
              <a:ea typeface="+mn-ea"/>
              <a:cs typeface="+mn-cs"/>
            </a:rPr>
            <a:t>その他</a:t>
          </a:r>
          <a:r>
            <a:rPr kumimoji="1" lang="ja-JP" altLang="ja-JP" sz="1000">
              <a:solidFill>
                <a:schemeClr val="tx1"/>
              </a:solidFill>
              <a:effectLst/>
              <a:latin typeface="+mn-lt"/>
              <a:ea typeface="+mn-ea"/>
              <a:cs typeface="+mn-cs"/>
            </a:rPr>
            <a:t>の経常収支比率が減少したものの、人件費、扶助費、</a:t>
          </a:r>
          <a:r>
            <a:rPr kumimoji="1" lang="ja-JP" altLang="en-US" sz="1000">
              <a:solidFill>
                <a:schemeClr val="tx1"/>
              </a:solidFill>
              <a:effectLst/>
              <a:latin typeface="+mn-lt"/>
              <a:ea typeface="+mn-ea"/>
              <a:cs typeface="+mn-cs"/>
            </a:rPr>
            <a:t>物件費、</a:t>
          </a:r>
          <a:r>
            <a:rPr kumimoji="1" lang="ja-JP" altLang="ja-JP" sz="1000">
              <a:solidFill>
                <a:schemeClr val="tx1"/>
              </a:solidFill>
              <a:effectLst/>
              <a:latin typeface="+mn-lt"/>
              <a:ea typeface="+mn-ea"/>
              <a:cs typeface="+mn-cs"/>
            </a:rPr>
            <a:t>補助費等の経常収支比率が増加したため、公債費以外の経常収支比率は増加した。</a:t>
          </a:r>
          <a:endParaRPr lang="ja-JP" altLang="ja-JP" sz="1100">
            <a:solidFill>
              <a:schemeClr val="tx1"/>
            </a:solidFill>
            <a:effectLst/>
          </a:endParaRPr>
        </a:p>
        <a:p>
          <a:r>
            <a:rPr kumimoji="1" lang="ja-JP" altLang="ja-JP" sz="1000">
              <a:solidFill>
                <a:schemeClr val="tx1"/>
              </a:solidFill>
              <a:effectLst/>
              <a:latin typeface="+mn-lt"/>
              <a:ea typeface="+mn-ea"/>
              <a:cs typeface="+mn-cs"/>
            </a:rPr>
            <a:t>　今後も、扶助費の増加が見込まれるため、定員適正化計画や中期財政計画等により、適正な水準の維持に努める。</a:t>
          </a:r>
          <a:endParaRPr lang="ja-JP" altLang="ja-JP" sz="1100">
            <a:solidFill>
              <a:schemeClr val="tx1"/>
            </a:solidFill>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xdr:rowOff>
    </xdr:from>
    <xdr:to>
      <xdr:col>82</xdr:col>
      <xdr:colOff>107950</xdr:colOff>
      <xdr:row>76</xdr:row>
      <xdr:rowOff>90424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042900"/>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97282</xdr:rowOff>
    </xdr:from>
    <xdr:to>
      <xdr:col>78</xdr:col>
      <xdr:colOff>69850</xdr:colOff>
      <xdr:row>76</xdr:row>
      <xdr:rowOff>12700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95603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168148</xdr:rowOff>
    </xdr:from>
    <xdr:to>
      <xdr:col>73</xdr:col>
      <xdr:colOff>180975</xdr:colOff>
      <xdr:row>75</xdr:row>
      <xdr:rowOff>97282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8554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168148</xdr:rowOff>
    </xdr:from>
    <xdr:to>
      <xdr:col>69</xdr:col>
      <xdr:colOff>92075</xdr:colOff>
      <xdr:row>75</xdr:row>
      <xdr:rowOff>65278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8554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39624</xdr:rowOff>
    </xdr:from>
    <xdr:to>
      <xdr:col>82</xdr:col>
      <xdr:colOff>158750</xdr:colOff>
      <xdr:row>76</xdr:row>
      <xdr:rowOff>141224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11701</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041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133350</xdr:rowOff>
    </xdr:from>
    <xdr:to>
      <xdr:col>78</xdr:col>
      <xdr:colOff>120650</xdr:colOff>
      <xdr:row>76</xdr:row>
      <xdr:rowOff>63500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48277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07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46482</xdr:rowOff>
    </xdr:from>
    <xdr:to>
      <xdr:col>74</xdr:col>
      <xdr:colOff>31750</xdr:colOff>
      <xdr:row>75</xdr:row>
      <xdr:rowOff>148081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132859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991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117348</xdr:rowOff>
    </xdr:from>
    <xdr:to>
      <xdr:col>69</xdr:col>
      <xdr:colOff>142875</xdr:colOff>
      <xdr:row>75</xdr:row>
      <xdr:rowOff>47498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8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32275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891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xdr:rowOff>
    </xdr:from>
    <xdr:to>
      <xdr:col>65</xdr:col>
      <xdr:colOff>53975</xdr:colOff>
      <xdr:row>75</xdr:row>
      <xdr:rowOff>116078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126255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愛知県日進市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143421</xdr:rowOff>
    </xdr:from>
    <xdr:to>
      <xdr:col>29</xdr:col>
      <xdr:colOff>127000</xdr:colOff>
      <xdr:row>20</xdr:row>
      <xdr:rowOff>43256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48596"/>
          <a:ext cx="647700" cy="712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43256</xdr:rowOff>
    </xdr:from>
    <xdr:to>
      <xdr:col>26</xdr:col>
      <xdr:colOff>50800</xdr:colOff>
      <xdr:row>20</xdr:row>
      <xdr:rowOff>77267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19881"/>
          <a:ext cx="698500" cy="34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77267</xdr:rowOff>
    </xdr:from>
    <xdr:to>
      <xdr:col>22</xdr:col>
      <xdr:colOff>114300</xdr:colOff>
      <xdr:row>20</xdr:row>
      <xdr:rowOff>79858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53892"/>
          <a:ext cx="698500" cy="25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79858</xdr:rowOff>
    </xdr:from>
    <xdr:to>
      <xdr:col>18</xdr:col>
      <xdr:colOff>177800</xdr:colOff>
      <xdr:row>20</xdr:row>
      <xdr:rowOff>88595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56483"/>
          <a:ext cx="698500" cy="8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92621</xdr:rowOff>
    </xdr:from>
    <xdr:to>
      <xdr:col>29</xdr:col>
      <xdr:colOff>177800</xdr:colOff>
      <xdr:row>20</xdr:row>
      <xdr:rowOff>22771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97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64698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9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163906</xdr:rowOff>
    </xdr:from>
    <xdr:to>
      <xdr:col>26</xdr:col>
      <xdr:colOff>101600</xdr:colOff>
      <xdr:row>20</xdr:row>
      <xdr:rowOff>94056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69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78833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55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26467</xdr:rowOff>
    </xdr:from>
    <xdr:to>
      <xdr:col>22</xdr:col>
      <xdr:colOff>165100</xdr:colOff>
      <xdr:row>20</xdr:row>
      <xdr:rowOff>128067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03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112844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8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29058</xdr:rowOff>
    </xdr:from>
    <xdr:to>
      <xdr:col>19</xdr:col>
      <xdr:colOff>38100</xdr:colOff>
      <xdr:row>20</xdr:row>
      <xdr:rowOff>130658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056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115435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92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37795</xdr:rowOff>
    </xdr:from>
    <xdr:to>
      <xdr:col>15</xdr:col>
      <xdr:colOff>101600</xdr:colOff>
      <xdr:row>20</xdr:row>
      <xdr:rowOff>139395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14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124172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0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71417</xdr:rowOff>
    </xdr:from>
    <xdr:to>
      <xdr:col>29</xdr:col>
      <xdr:colOff>127000</xdr:colOff>
      <xdr:row>37</xdr:row>
      <xdr:rowOff>141630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196117"/>
          <a:ext cx="647700" cy="70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94735</xdr:rowOff>
    </xdr:from>
    <xdr:to>
      <xdr:col>26</xdr:col>
      <xdr:colOff>50800</xdr:colOff>
      <xdr:row>37</xdr:row>
      <xdr:rowOff>141630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219435"/>
          <a:ext cx="698500" cy="46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94735</xdr:rowOff>
    </xdr:from>
    <xdr:to>
      <xdr:col>22</xdr:col>
      <xdr:colOff>114300</xdr:colOff>
      <xdr:row>37</xdr:row>
      <xdr:rowOff>96727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219435"/>
          <a:ext cx="698500" cy="1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88040</xdr:rowOff>
    </xdr:from>
    <xdr:to>
      <xdr:col>18</xdr:col>
      <xdr:colOff>177800</xdr:colOff>
      <xdr:row>37</xdr:row>
      <xdr:rowOff>96727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212740"/>
          <a:ext cx="698500" cy="8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20617</xdr:rowOff>
    </xdr:from>
    <xdr:to>
      <xdr:col>29</xdr:col>
      <xdr:colOff>177800</xdr:colOff>
      <xdr:row>37</xdr:row>
      <xdr:rowOff>122217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45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164144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17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90830</xdr:rowOff>
    </xdr:from>
    <xdr:to>
      <xdr:col>26</xdr:col>
      <xdr:colOff>101600</xdr:colOff>
      <xdr:row>37</xdr:row>
      <xdr:rowOff>192430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215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177207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301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43935</xdr:rowOff>
    </xdr:from>
    <xdr:to>
      <xdr:col>22</xdr:col>
      <xdr:colOff>165100</xdr:colOff>
      <xdr:row>37</xdr:row>
      <xdr:rowOff>145535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68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130312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255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45927</xdr:rowOff>
    </xdr:from>
    <xdr:to>
      <xdr:col>19</xdr:col>
      <xdr:colOff>38100</xdr:colOff>
      <xdr:row>37</xdr:row>
      <xdr:rowOff>147527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70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132304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57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37240</xdr:rowOff>
    </xdr:from>
    <xdr:to>
      <xdr:col>15</xdr:col>
      <xdr:colOff>101600</xdr:colOff>
      <xdr:row>37</xdr:row>
      <xdr:rowOff>138840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61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123617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4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愛知県日進市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94,207
91,991
34.91
36,537,253
34,193,324
1,898,595
19,570,785
7,125,467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140549</xdr:rowOff>
    </xdr:from>
    <xdr:to>
      <xdr:col>24</xdr:col>
      <xdr:colOff>63500</xdr:colOff>
      <xdr:row>38</xdr:row>
      <xdr:rowOff>47346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84199"/>
          <a:ext cx="838200" cy="7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47346</xdr:rowOff>
    </xdr:from>
    <xdr:to>
      <xdr:col>19</xdr:col>
      <xdr:colOff>177800</xdr:colOff>
      <xdr:row>38</xdr:row>
      <xdr:rowOff>85342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62446"/>
          <a:ext cx="889000" cy="3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84166</xdr:rowOff>
    </xdr:from>
    <xdr:to>
      <xdr:col>15</xdr:col>
      <xdr:colOff>50800</xdr:colOff>
      <xdr:row>38</xdr:row>
      <xdr:rowOff>85342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99266"/>
          <a:ext cx="8890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84166</xdr:rowOff>
    </xdr:from>
    <xdr:to>
      <xdr:col>10</xdr:col>
      <xdr:colOff>114300</xdr:colOff>
      <xdr:row>38</xdr:row>
      <xdr:rowOff>101753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99266"/>
          <a:ext cx="889000" cy="1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89749</xdr:rowOff>
    </xdr:from>
    <xdr:to>
      <xdr:col>24</xdr:col>
      <xdr:colOff>114300</xdr:colOff>
      <xdr:row>38</xdr:row>
      <xdr:rowOff>19900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3339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68176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1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167996</xdr:rowOff>
    </xdr:from>
    <xdr:to>
      <xdr:col>20</xdr:col>
      <xdr:colOff>38100</xdr:colOff>
      <xdr:row>38</xdr:row>
      <xdr:rowOff>98146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1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89273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0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34542</xdr:rowOff>
    </xdr:from>
    <xdr:to>
      <xdr:col>15</xdr:col>
      <xdr:colOff>101600</xdr:colOff>
      <xdr:row>38</xdr:row>
      <xdr:rowOff>136142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4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127269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4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33366</xdr:rowOff>
    </xdr:from>
    <xdr:to>
      <xdr:col>10</xdr:col>
      <xdr:colOff>165100</xdr:colOff>
      <xdr:row>38</xdr:row>
      <xdr:rowOff>134966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4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126093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50953</xdr:rowOff>
    </xdr:from>
    <xdr:to>
      <xdr:col>6</xdr:col>
      <xdr:colOff>38100</xdr:colOff>
      <xdr:row>38</xdr:row>
      <xdr:rowOff>152553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6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143680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5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165567</xdr:rowOff>
    </xdr:from>
    <xdr:to>
      <xdr:col>24</xdr:col>
      <xdr:colOff>63500</xdr:colOff>
      <xdr:row>57</xdr:row>
      <xdr:rowOff>168464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9938217"/>
          <a:ext cx="838200" cy="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165567</xdr:rowOff>
    </xdr:from>
    <xdr:to>
      <xdr:col>19</xdr:col>
      <xdr:colOff>177800</xdr:colOff>
      <xdr:row>57</xdr:row>
      <xdr:rowOff>169059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9938217"/>
          <a:ext cx="889000" cy="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169059</xdr:rowOff>
    </xdr:from>
    <xdr:to>
      <xdr:col>15</xdr:col>
      <xdr:colOff>50800</xdr:colOff>
      <xdr:row>58</xdr:row>
      <xdr:rowOff>24078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41709"/>
          <a:ext cx="889000" cy="2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24078</xdr:rowOff>
    </xdr:from>
    <xdr:to>
      <xdr:col>10</xdr:col>
      <xdr:colOff>114300</xdr:colOff>
      <xdr:row>58</xdr:row>
      <xdr:rowOff>46823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68178"/>
          <a:ext cx="889000" cy="2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117664</xdr:rowOff>
    </xdr:from>
    <xdr:to>
      <xdr:col>24</xdr:col>
      <xdr:colOff>114300</xdr:colOff>
      <xdr:row>58</xdr:row>
      <xdr:rowOff>47814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89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140541</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4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114767</xdr:rowOff>
    </xdr:from>
    <xdr:to>
      <xdr:col>20</xdr:col>
      <xdr:colOff>38100</xdr:colOff>
      <xdr:row>58</xdr:row>
      <xdr:rowOff>44917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88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61444</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66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118259</xdr:rowOff>
    </xdr:from>
    <xdr:to>
      <xdr:col>15</xdr:col>
      <xdr:colOff>101600</xdr:colOff>
      <xdr:row>58</xdr:row>
      <xdr:rowOff>48409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89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64936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66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144728</xdr:rowOff>
    </xdr:from>
    <xdr:to>
      <xdr:col>10</xdr:col>
      <xdr:colOff>165100</xdr:colOff>
      <xdr:row>58</xdr:row>
      <xdr:rowOff>74878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91405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69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167473</xdr:rowOff>
    </xdr:from>
    <xdr:to>
      <xdr:col>6</xdr:col>
      <xdr:colOff>38100</xdr:colOff>
      <xdr:row>58</xdr:row>
      <xdr:rowOff>97623</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4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114150</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1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56642</xdr:rowOff>
    </xdr:from>
    <xdr:to>
      <xdr:col>24</xdr:col>
      <xdr:colOff>63500</xdr:colOff>
      <xdr:row>78</xdr:row>
      <xdr:rowOff>101981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429742"/>
          <a:ext cx="8382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56642</xdr:rowOff>
    </xdr:from>
    <xdr:to>
      <xdr:col>19</xdr:col>
      <xdr:colOff>177800</xdr:colOff>
      <xdr:row>78</xdr:row>
      <xdr:rowOff>89446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29742"/>
          <a:ext cx="889000" cy="3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89446</xdr:rowOff>
    </xdr:from>
    <xdr:to>
      <xdr:col>15</xdr:col>
      <xdr:colOff>50800</xdr:colOff>
      <xdr:row>78</xdr:row>
      <xdr:rowOff>113640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62546"/>
          <a:ext cx="889000" cy="24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106363</xdr:rowOff>
    </xdr:from>
    <xdr:to>
      <xdr:col>10</xdr:col>
      <xdr:colOff>114300</xdr:colOff>
      <xdr:row>78</xdr:row>
      <xdr:rowOff>113640</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479463"/>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51181</xdr:rowOff>
    </xdr:from>
    <xdr:to>
      <xdr:col>24</xdr:col>
      <xdr:colOff>114300</xdr:colOff>
      <xdr:row>78</xdr:row>
      <xdr:rowOff>152781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2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137558</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3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5842</xdr:rowOff>
    </xdr:from>
    <xdr:to>
      <xdr:col>20</xdr:col>
      <xdr:colOff>38100</xdr:colOff>
      <xdr:row>78</xdr:row>
      <xdr:rowOff>107442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7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98569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47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38646</xdr:rowOff>
    </xdr:from>
    <xdr:to>
      <xdr:col>15</xdr:col>
      <xdr:colOff>101600</xdr:colOff>
      <xdr:row>78</xdr:row>
      <xdr:rowOff>140246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1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131373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0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62840</xdr:rowOff>
    </xdr:from>
    <xdr:to>
      <xdr:col>10</xdr:col>
      <xdr:colOff>165100</xdr:colOff>
      <xdr:row>78</xdr:row>
      <xdr:rowOff>164440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155567</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28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55563</xdr:rowOff>
    </xdr:from>
    <xdr:to>
      <xdr:col>6</xdr:col>
      <xdr:colOff>38100</xdr:colOff>
      <xdr:row>78</xdr:row>
      <xdr:rowOff>157163</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2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148290</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2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88021</xdr:rowOff>
    </xdr:from>
    <xdr:to>
      <xdr:col>24</xdr:col>
      <xdr:colOff>63500</xdr:colOff>
      <xdr:row>97</xdr:row>
      <xdr:rowOff>151533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718671"/>
          <a:ext cx="838200" cy="6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151533</xdr:rowOff>
    </xdr:from>
    <xdr:to>
      <xdr:col>19</xdr:col>
      <xdr:colOff>177800</xdr:colOff>
      <xdr:row>97</xdr:row>
      <xdr:rowOff>160426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782183"/>
          <a:ext cx="889000" cy="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87519</xdr:rowOff>
    </xdr:from>
    <xdr:to>
      <xdr:col>15</xdr:col>
      <xdr:colOff>50800</xdr:colOff>
      <xdr:row>97</xdr:row>
      <xdr:rowOff>160426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718169"/>
          <a:ext cx="889000" cy="7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87519</xdr:rowOff>
    </xdr:from>
    <xdr:to>
      <xdr:col>10</xdr:col>
      <xdr:colOff>114300</xdr:colOff>
      <xdr:row>98</xdr:row>
      <xdr:rowOff>92015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718169"/>
          <a:ext cx="889000" cy="1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122779</xdr:rowOff>
    </xdr:from>
    <xdr:to>
      <xdr:col>6</xdr:col>
      <xdr:colOff>38100</xdr:colOff>
      <xdr:row>97</xdr:row>
      <xdr:rowOff>52929</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58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69456</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357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37221</xdr:rowOff>
    </xdr:from>
    <xdr:to>
      <xdr:col>24</xdr:col>
      <xdr:colOff>114300</xdr:colOff>
      <xdr:row>97</xdr:row>
      <xdr:rowOff>138821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66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123598</xdr:rowOff>
    </xdr:from>
    <xdr:ext cx="534377"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8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100733</xdr:rowOff>
    </xdr:from>
    <xdr:to>
      <xdr:col>20</xdr:col>
      <xdr:colOff>38100</xdr:colOff>
      <xdr:row>98</xdr:row>
      <xdr:rowOff>30883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73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22010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82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109626</xdr:rowOff>
    </xdr:from>
    <xdr:to>
      <xdr:col>15</xdr:col>
      <xdr:colOff>101600</xdr:colOff>
      <xdr:row>98</xdr:row>
      <xdr:rowOff>39776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74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30903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83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36719</xdr:rowOff>
    </xdr:from>
    <xdr:to>
      <xdr:col>10</xdr:col>
      <xdr:colOff>165100</xdr:colOff>
      <xdr:row>97</xdr:row>
      <xdr:rowOff>138319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66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129446</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7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41215</xdr:rowOff>
    </xdr:from>
    <xdr:to>
      <xdr:col>6</xdr:col>
      <xdr:colOff>38100</xdr:colOff>
      <xdr:row>98</xdr:row>
      <xdr:rowOff>142815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84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133942</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93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63081</xdr:rowOff>
    </xdr:from>
    <xdr:to>
      <xdr:col>55</xdr:col>
      <xdr:colOff>0</xdr:colOff>
      <xdr:row>37</xdr:row>
      <xdr:rowOff>75166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406731"/>
          <a:ext cx="838200" cy="1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75166</xdr:rowOff>
    </xdr:from>
    <xdr:to>
      <xdr:col>50</xdr:col>
      <xdr:colOff>114300</xdr:colOff>
      <xdr:row>37</xdr:row>
      <xdr:rowOff>95039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418816"/>
          <a:ext cx="889000" cy="19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95039</xdr:rowOff>
    </xdr:from>
    <xdr:to>
      <xdr:col>45</xdr:col>
      <xdr:colOff>177800</xdr:colOff>
      <xdr:row>37</xdr:row>
      <xdr:rowOff>122494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38689"/>
          <a:ext cx="889000" cy="2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39215</xdr:rowOff>
    </xdr:from>
    <xdr:to>
      <xdr:col>41</xdr:col>
      <xdr:colOff>50800</xdr:colOff>
      <xdr:row>37</xdr:row>
      <xdr:rowOff>122494</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697065"/>
          <a:ext cx="889000" cy="769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12281</xdr:rowOff>
    </xdr:from>
    <xdr:to>
      <xdr:col>55</xdr:col>
      <xdr:colOff>50800</xdr:colOff>
      <xdr:row>37</xdr:row>
      <xdr:rowOff>113881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5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162158</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3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24366</xdr:rowOff>
    </xdr:from>
    <xdr:to>
      <xdr:col>50</xdr:col>
      <xdr:colOff>165100</xdr:colOff>
      <xdr:row>37</xdr:row>
      <xdr:rowOff>125966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117093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46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44239</xdr:rowOff>
    </xdr:from>
    <xdr:to>
      <xdr:col>46</xdr:col>
      <xdr:colOff>38100</xdr:colOff>
      <xdr:row>37</xdr:row>
      <xdr:rowOff>145839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8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136966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48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71694</xdr:rowOff>
    </xdr:from>
    <xdr:to>
      <xdr:col>41</xdr:col>
      <xdr:colOff>101600</xdr:colOff>
      <xdr:row>38</xdr:row>
      <xdr:rowOff>1844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1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164421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159865</xdr:rowOff>
    </xdr:from>
    <xdr:to>
      <xdr:col>36</xdr:col>
      <xdr:colOff>165100</xdr:colOff>
      <xdr:row>33</xdr:row>
      <xdr:rowOff>90015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64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81142</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73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161362</xdr:rowOff>
    </xdr:from>
    <xdr:to>
      <xdr:col>55</xdr:col>
      <xdr:colOff>0</xdr:colOff>
      <xdr:row>58</xdr:row>
      <xdr:rowOff>65993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762562"/>
          <a:ext cx="838200" cy="24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162419</xdr:rowOff>
    </xdr:from>
    <xdr:to>
      <xdr:col>50</xdr:col>
      <xdr:colOff>114300</xdr:colOff>
      <xdr:row>58</xdr:row>
      <xdr:rowOff>65993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8750300" y="9935069"/>
          <a:ext cx="889000" cy="7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162419</xdr:rowOff>
    </xdr:from>
    <xdr:to>
      <xdr:col>45</xdr:col>
      <xdr:colOff>177800</xdr:colOff>
      <xdr:row>58</xdr:row>
      <xdr:rowOff>100925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935069"/>
          <a:ext cx="889000" cy="10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86752</xdr:rowOff>
    </xdr:from>
    <xdr:to>
      <xdr:col>41</xdr:col>
      <xdr:colOff>50800</xdr:colOff>
      <xdr:row>58</xdr:row>
      <xdr:rowOff>100925</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10030852"/>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110562</xdr:rowOff>
    </xdr:from>
    <xdr:to>
      <xdr:col>55</xdr:col>
      <xdr:colOff>50800</xdr:colOff>
      <xdr:row>57</xdr:row>
      <xdr:rowOff>40712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71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88989</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69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15193</xdr:rowOff>
    </xdr:from>
    <xdr:to>
      <xdr:col>50</xdr:col>
      <xdr:colOff>165100</xdr:colOff>
      <xdr:row>58</xdr:row>
      <xdr:rowOff>116793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95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107920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1005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111619</xdr:rowOff>
    </xdr:from>
    <xdr:to>
      <xdr:col>46</xdr:col>
      <xdr:colOff>38100</xdr:colOff>
      <xdr:row>58</xdr:row>
      <xdr:rowOff>41769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88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32896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97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50125</xdr:rowOff>
    </xdr:from>
    <xdr:to>
      <xdr:col>41</xdr:col>
      <xdr:colOff>101600</xdr:colOff>
      <xdr:row>58</xdr:row>
      <xdr:rowOff>151725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99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142852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1008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35952</xdr:rowOff>
    </xdr:from>
    <xdr:to>
      <xdr:col>36</xdr:col>
      <xdr:colOff>165100</xdr:colOff>
      <xdr:row>58</xdr:row>
      <xdr:rowOff>137552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98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128679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10072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168294</xdr:rowOff>
    </xdr:from>
    <xdr:to>
      <xdr:col>55</xdr:col>
      <xdr:colOff>0</xdr:colOff>
      <xdr:row>78</xdr:row>
      <xdr:rowOff>94666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198494"/>
          <a:ext cx="838200" cy="26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94666</xdr:rowOff>
    </xdr:from>
    <xdr:to>
      <xdr:col>50</xdr:col>
      <xdr:colOff>114300</xdr:colOff>
      <xdr:row>78</xdr:row>
      <xdr:rowOff>138004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467766"/>
          <a:ext cx="889000" cy="4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138004</xdr:rowOff>
    </xdr:from>
    <xdr:to>
      <xdr:col>45</xdr:col>
      <xdr:colOff>177800</xdr:colOff>
      <xdr:row>79</xdr:row>
      <xdr:rowOff>3054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511104"/>
          <a:ext cx="889000" cy="3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3054</xdr:rowOff>
    </xdr:from>
    <xdr:to>
      <xdr:col>41</xdr:col>
      <xdr:colOff>50800</xdr:colOff>
      <xdr:row>79</xdr:row>
      <xdr:rowOff>6445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547604"/>
          <a:ext cx="8890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117494</xdr:rowOff>
    </xdr:from>
    <xdr:to>
      <xdr:col>55</xdr:col>
      <xdr:colOff>50800</xdr:colOff>
      <xdr:row>77</xdr:row>
      <xdr:rowOff>47644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14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140371</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299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43866</xdr:rowOff>
    </xdr:from>
    <xdr:to>
      <xdr:col>50</xdr:col>
      <xdr:colOff>165100</xdr:colOff>
      <xdr:row>78</xdr:row>
      <xdr:rowOff>145466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1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136593</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50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87204</xdr:rowOff>
    </xdr:from>
    <xdr:to>
      <xdr:col>46</xdr:col>
      <xdr:colOff>38100</xdr:colOff>
      <xdr:row>79</xdr:row>
      <xdr:rowOff>17354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6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8481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553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123704</xdr:rowOff>
    </xdr:from>
    <xdr:to>
      <xdr:col>41</xdr:col>
      <xdr:colOff>101600</xdr:colOff>
      <xdr:row>79</xdr:row>
      <xdr:rowOff>53854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49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44981</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127095</xdr:rowOff>
    </xdr:from>
    <xdr:to>
      <xdr:col>36</xdr:col>
      <xdr:colOff>165100</xdr:colOff>
      <xdr:row>79</xdr:row>
      <xdr:rowOff>57245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50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48372</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59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155880</xdr:rowOff>
    </xdr:from>
    <xdr:to>
      <xdr:col>55</xdr:col>
      <xdr:colOff>0</xdr:colOff>
      <xdr:row>98</xdr:row>
      <xdr:rowOff>82156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786530"/>
          <a:ext cx="838200" cy="9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82156</xdr:rowOff>
    </xdr:from>
    <xdr:to>
      <xdr:col>50</xdr:col>
      <xdr:colOff>114300</xdr:colOff>
      <xdr:row>98</xdr:row>
      <xdr:rowOff>84176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884256"/>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84176</xdr:rowOff>
    </xdr:from>
    <xdr:to>
      <xdr:col>45</xdr:col>
      <xdr:colOff>177800</xdr:colOff>
      <xdr:row>98</xdr:row>
      <xdr:rowOff>95529</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886276"/>
          <a:ext cx="889000" cy="1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95529</xdr:rowOff>
    </xdr:from>
    <xdr:to>
      <xdr:col>41</xdr:col>
      <xdr:colOff>50800</xdr:colOff>
      <xdr:row>98</xdr:row>
      <xdr:rowOff>115125</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897629"/>
          <a:ext cx="88900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105080</xdr:rowOff>
    </xdr:from>
    <xdr:to>
      <xdr:col>55</xdr:col>
      <xdr:colOff>50800</xdr:colOff>
      <xdr:row>98</xdr:row>
      <xdr:rowOff>35230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73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83507</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71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31356</xdr:rowOff>
    </xdr:from>
    <xdr:to>
      <xdr:col>50</xdr:col>
      <xdr:colOff>165100</xdr:colOff>
      <xdr:row>98</xdr:row>
      <xdr:rowOff>132956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83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124083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92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33376</xdr:rowOff>
    </xdr:from>
    <xdr:to>
      <xdr:col>46</xdr:col>
      <xdr:colOff>38100</xdr:colOff>
      <xdr:row>98</xdr:row>
      <xdr:rowOff>134976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83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126103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92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44729</xdr:rowOff>
    </xdr:from>
    <xdr:to>
      <xdr:col>41</xdr:col>
      <xdr:colOff>101600</xdr:colOff>
      <xdr:row>98</xdr:row>
      <xdr:rowOff>146329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84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137456</xdr:rowOff>
    </xdr:from>
    <xdr:ext cx="469744"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626428" y="1693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64325</xdr:rowOff>
    </xdr:from>
    <xdr:to>
      <xdr:col>36</xdr:col>
      <xdr:colOff>165100</xdr:colOff>
      <xdr:row>98</xdr:row>
      <xdr:rowOff>165925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86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157052</xdr:rowOff>
    </xdr:from>
    <xdr:ext cx="469744"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37428" y="1695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83198</xdr:rowOff>
    </xdr:from>
    <xdr:to>
      <xdr:col>85</xdr:col>
      <xdr:colOff>127000</xdr:colOff>
      <xdr:row>78</xdr:row>
      <xdr:rowOff>83375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456298"/>
          <a:ext cx="8382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78499</xdr:rowOff>
    </xdr:from>
    <xdr:to>
      <xdr:col>81</xdr:col>
      <xdr:colOff>50800</xdr:colOff>
      <xdr:row>78</xdr:row>
      <xdr:rowOff>83198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451599"/>
          <a:ext cx="8890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60325</xdr:rowOff>
    </xdr:from>
    <xdr:to>
      <xdr:col>76</xdr:col>
      <xdr:colOff>114300</xdr:colOff>
      <xdr:row>78</xdr:row>
      <xdr:rowOff>78499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433425"/>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55411</xdr:rowOff>
    </xdr:from>
    <xdr:to>
      <xdr:col>71</xdr:col>
      <xdr:colOff>177800</xdr:colOff>
      <xdr:row>78</xdr:row>
      <xdr:rowOff>60325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428511"/>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32575</xdr:rowOff>
    </xdr:from>
    <xdr:to>
      <xdr:col>85</xdr:col>
      <xdr:colOff>177800</xdr:colOff>
      <xdr:row>78</xdr:row>
      <xdr:rowOff>134175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40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118952</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32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32398</xdr:rowOff>
    </xdr:from>
    <xdr:to>
      <xdr:col>81</xdr:col>
      <xdr:colOff>101600</xdr:colOff>
      <xdr:row>78</xdr:row>
      <xdr:rowOff>133998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40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125125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49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27699</xdr:rowOff>
    </xdr:from>
    <xdr:to>
      <xdr:col>76</xdr:col>
      <xdr:colOff>165100</xdr:colOff>
      <xdr:row>78</xdr:row>
      <xdr:rowOff>129299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40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120426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49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9525</xdr:rowOff>
    </xdr:from>
    <xdr:to>
      <xdr:col>72</xdr:col>
      <xdr:colOff>38100</xdr:colOff>
      <xdr:row>78</xdr:row>
      <xdr:rowOff>111125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38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102252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47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4611</xdr:rowOff>
    </xdr:from>
    <xdr:to>
      <xdr:col>67</xdr:col>
      <xdr:colOff>101600</xdr:colOff>
      <xdr:row>78</xdr:row>
      <xdr:rowOff>106211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3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97338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470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50245</xdr:rowOff>
    </xdr:from>
    <xdr:to>
      <xdr:col>85</xdr:col>
      <xdr:colOff>127000</xdr:colOff>
      <xdr:row>98</xdr:row>
      <xdr:rowOff>82055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852345"/>
          <a:ext cx="838200" cy="3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50245</xdr:rowOff>
    </xdr:from>
    <xdr:to>
      <xdr:col>81</xdr:col>
      <xdr:colOff>50800</xdr:colOff>
      <xdr:row>98</xdr:row>
      <xdr:rowOff>59096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852345"/>
          <a:ext cx="889000" cy="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27338</xdr:rowOff>
    </xdr:from>
    <xdr:to>
      <xdr:col>76</xdr:col>
      <xdr:colOff>114300</xdr:colOff>
      <xdr:row>98</xdr:row>
      <xdr:rowOff>59096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829438"/>
          <a:ext cx="889000" cy="3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27338</xdr:rowOff>
    </xdr:from>
    <xdr:to>
      <xdr:col>71</xdr:col>
      <xdr:colOff>177800</xdr:colOff>
      <xdr:row>98</xdr:row>
      <xdr:rowOff>77467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29438"/>
          <a:ext cx="889000" cy="5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31255</xdr:rowOff>
    </xdr:from>
    <xdr:to>
      <xdr:col>85</xdr:col>
      <xdr:colOff>177800</xdr:colOff>
      <xdr:row>98</xdr:row>
      <xdr:rowOff>132855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117632</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48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170895</xdr:rowOff>
    </xdr:from>
    <xdr:to>
      <xdr:col>81</xdr:col>
      <xdr:colOff>101600</xdr:colOff>
      <xdr:row>98</xdr:row>
      <xdr:rowOff>101045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0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92172</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89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8296</xdr:rowOff>
    </xdr:from>
    <xdr:to>
      <xdr:col>76</xdr:col>
      <xdr:colOff>165100</xdr:colOff>
      <xdr:row>98</xdr:row>
      <xdr:rowOff>109896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1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101023</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428" y="1690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147988</xdr:rowOff>
    </xdr:from>
    <xdr:to>
      <xdr:col>72</xdr:col>
      <xdr:colOff>38100</xdr:colOff>
      <xdr:row>98</xdr:row>
      <xdr:rowOff>78138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7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69265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7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26667</xdr:rowOff>
    </xdr:from>
    <xdr:to>
      <xdr:col>67</xdr:col>
      <xdr:colOff>101600</xdr:colOff>
      <xdr:row>98</xdr:row>
      <xdr:rowOff>128267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2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119394</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2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110530</xdr:rowOff>
    </xdr:from>
    <xdr:to>
      <xdr:col>116</xdr:col>
      <xdr:colOff>63500</xdr:colOff>
      <xdr:row>58</xdr:row>
      <xdr:rowOff>110576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54630"/>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110439</xdr:rowOff>
    </xdr:from>
    <xdr:to>
      <xdr:col>111</xdr:col>
      <xdr:colOff>177800</xdr:colOff>
      <xdr:row>58</xdr:row>
      <xdr:rowOff>110530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54539"/>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110210</xdr:rowOff>
    </xdr:from>
    <xdr:to>
      <xdr:col>107</xdr:col>
      <xdr:colOff>50800</xdr:colOff>
      <xdr:row>58</xdr:row>
      <xdr:rowOff>110439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54310"/>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110005</xdr:rowOff>
    </xdr:from>
    <xdr:to>
      <xdr:col>102</xdr:col>
      <xdr:colOff>114300</xdr:colOff>
      <xdr:row>58</xdr:row>
      <xdr:rowOff>110210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54105"/>
          <a:ext cx="88900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59776</xdr:rowOff>
    </xdr:from>
    <xdr:to>
      <xdr:col>116</xdr:col>
      <xdr:colOff>114300</xdr:colOff>
      <xdr:row>58</xdr:row>
      <xdr:rowOff>161376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0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59730</xdr:rowOff>
    </xdr:from>
    <xdr:to>
      <xdr:col>112</xdr:col>
      <xdr:colOff>38100</xdr:colOff>
      <xdr:row>58</xdr:row>
      <xdr:rowOff>161330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0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152457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9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59639</xdr:rowOff>
    </xdr:from>
    <xdr:to>
      <xdr:col>107</xdr:col>
      <xdr:colOff>101600</xdr:colOff>
      <xdr:row>58</xdr:row>
      <xdr:rowOff>161239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0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152366</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9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59410</xdr:rowOff>
    </xdr:from>
    <xdr:to>
      <xdr:col>102</xdr:col>
      <xdr:colOff>165100</xdr:colOff>
      <xdr:row>58</xdr:row>
      <xdr:rowOff>161010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0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152137</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59205</xdr:rowOff>
    </xdr:from>
    <xdr:to>
      <xdr:col>98</xdr:col>
      <xdr:colOff>38100</xdr:colOff>
      <xdr:row>58</xdr:row>
      <xdr:rowOff>160805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0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151932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9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140843</xdr:rowOff>
    </xdr:from>
    <xdr:to>
      <xdr:col>116</xdr:col>
      <xdr:colOff>63500</xdr:colOff>
      <xdr:row>78</xdr:row>
      <xdr:rowOff>19532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342493"/>
          <a:ext cx="838200" cy="5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19532</xdr:rowOff>
    </xdr:from>
    <xdr:to>
      <xdr:col>111</xdr:col>
      <xdr:colOff>177800</xdr:colOff>
      <xdr:row>78</xdr:row>
      <xdr:rowOff>50698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392632"/>
          <a:ext cx="889000" cy="3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33516</xdr:rowOff>
    </xdr:from>
    <xdr:to>
      <xdr:col>107</xdr:col>
      <xdr:colOff>50800</xdr:colOff>
      <xdr:row>78</xdr:row>
      <xdr:rowOff>50698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545300" y="13406616"/>
          <a:ext cx="889000" cy="1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80454</xdr:rowOff>
    </xdr:from>
    <xdr:to>
      <xdr:col>102</xdr:col>
      <xdr:colOff>114300</xdr:colOff>
      <xdr:row>78</xdr:row>
      <xdr:rowOff>33516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3282104"/>
          <a:ext cx="889000" cy="12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90043</xdr:rowOff>
    </xdr:from>
    <xdr:to>
      <xdr:col>116</xdr:col>
      <xdr:colOff>114300</xdr:colOff>
      <xdr:row>78</xdr:row>
      <xdr:rowOff>20193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29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68470</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327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140182</xdr:rowOff>
    </xdr:from>
    <xdr:to>
      <xdr:col>112</xdr:col>
      <xdr:colOff>38100</xdr:colOff>
      <xdr:row>78</xdr:row>
      <xdr:rowOff>70332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34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61459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43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171348</xdr:rowOff>
    </xdr:from>
    <xdr:to>
      <xdr:col>107</xdr:col>
      <xdr:colOff>101600</xdr:colOff>
      <xdr:row>78</xdr:row>
      <xdr:rowOff>101498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37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92625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46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154166</xdr:rowOff>
    </xdr:from>
    <xdr:to>
      <xdr:col>102</xdr:col>
      <xdr:colOff>165100</xdr:colOff>
      <xdr:row>78</xdr:row>
      <xdr:rowOff>84316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35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75443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44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29654</xdr:rowOff>
    </xdr:from>
    <xdr:to>
      <xdr:col>98</xdr:col>
      <xdr:colOff>38100</xdr:colOff>
      <xdr:row>77</xdr:row>
      <xdr:rowOff>131254</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23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122381</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32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歳出決算総額は、住民一人当たり</a:t>
          </a:r>
          <a:r>
            <a:rPr kumimoji="1" lang="en-US" altLang="ja-JP" sz="1100">
              <a:solidFill>
                <a:schemeClr val="tx1"/>
              </a:solidFill>
              <a:effectLst/>
              <a:latin typeface="+mn-lt"/>
              <a:ea typeface="+mn-ea"/>
              <a:cs typeface="+mn-cs"/>
            </a:rPr>
            <a:t>362,960</a:t>
          </a:r>
          <a:r>
            <a:rPr kumimoji="1" lang="ja-JP" altLang="ja-JP" sz="1100">
              <a:solidFill>
                <a:schemeClr val="tx1"/>
              </a:solidFill>
              <a:effectLst/>
              <a:latin typeface="+mn-lt"/>
              <a:ea typeface="+mn-ea"/>
              <a:cs typeface="+mn-cs"/>
            </a:rPr>
            <a:t>円となっている。全国類似団体を上回った物件費については、</a:t>
          </a:r>
          <a:r>
            <a:rPr kumimoji="1" lang="ja-JP" altLang="en-US" sz="1100">
              <a:solidFill>
                <a:schemeClr val="tx1"/>
              </a:solidFill>
              <a:effectLst/>
              <a:latin typeface="+mn-lt"/>
              <a:ea typeface="+mn-ea"/>
              <a:cs typeface="+mn-cs"/>
            </a:rPr>
            <a:t>システム標準化対応委託料</a:t>
          </a:r>
          <a:r>
            <a:rPr kumimoji="1" lang="ja-JP" altLang="ja-JP" sz="1100">
              <a:solidFill>
                <a:schemeClr val="tx1"/>
              </a:solidFill>
              <a:effectLst/>
              <a:latin typeface="+mn-lt"/>
              <a:ea typeface="+mn-ea"/>
              <a:cs typeface="+mn-cs"/>
            </a:rPr>
            <a:t>の皆増などにより、一人当たり物件費は増加しており、依然として類似団体平均と比べてかなり高い水準となった。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扶助費は、住民一人当たり</a:t>
          </a:r>
          <a:r>
            <a:rPr kumimoji="1" lang="en-US" altLang="ja-JP" sz="1100">
              <a:solidFill>
                <a:schemeClr val="tx1"/>
              </a:solidFill>
              <a:effectLst/>
              <a:latin typeface="+mn-lt"/>
              <a:ea typeface="+mn-ea"/>
              <a:cs typeface="+mn-cs"/>
            </a:rPr>
            <a:t>89,282</a:t>
          </a:r>
          <a:r>
            <a:rPr kumimoji="1" lang="ja-JP" altLang="ja-JP" sz="1100">
              <a:solidFill>
                <a:schemeClr val="tx1"/>
              </a:solidFill>
              <a:effectLst/>
              <a:latin typeface="+mn-lt"/>
              <a:ea typeface="+mn-ea"/>
              <a:cs typeface="+mn-cs"/>
            </a:rPr>
            <a:t>円となっている。</a:t>
          </a:r>
          <a:r>
            <a:rPr kumimoji="1" lang="ja-JP" altLang="en-US" sz="1100">
              <a:solidFill>
                <a:schemeClr val="tx1"/>
              </a:solidFill>
              <a:effectLst/>
              <a:latin typeface="+mn-lt"/>
              <a:ea typeface="+mn-ea"/>
              <a:cs typeface="+mn-cs"/>
            </a:rPr>
            <a:t>定額減税補足調整給付金</a:t>
          </a:r>
          <a:r>
            <a:rPr kumimoji="1" lang="ja-JP" altLang="ja-JP" sz="1100">
              <a:solidFill>
                <a:schemeClr val="tx1"/>
              </a:solidFill>
              <a:effectLst/>
              <a:latin typeface="+mn-lt"/>
              <a:ea typeface="+mn-ea"/>
              <a:cs typeface="+mn-cs"/>
            </a:rPr>
            <a:t>の皆増などにより、前年度か</a:t>
          </a:r>
          <a:r>
            <a:rPr kumimoji="1" lang="ja-JP" altLang="en-US" sz="1100">
              <a:solidFill>
                <a:schemeClr val="tx1"/>
              </a:solidFill>
              <a:effectLst/>
              <a:latin typeface="+mn-lt"/>
              <a:ea typeface="+mn-ea"/>
              <a:cs typeface="+mn-cs"/>
            </a:rPr>
            <a:t>ら</a:t>
          </a:r>
          <a:r>
            <a:rPr kumimoji="1" lang="en-US" altLang="ja-JP" sz="1100">
              <a:solidFill>
                <a:schemeClr val="tx1"/>
              </a:solidFill>
              <a:effectLst/>
              <a:latin typeface="+mn-lt"/>
              <a:ea typeface="+mn-ea"/>
              <a:cs typeface="+mn-cs"/>
            </a:rPr>
            <a:t>8,335</a:t>
          </a:r>
          <a:r>
            <a:rPr kumimoji="1" lang="ja-JP" altLang="ja-JP" sz="1100">
              <a:solidFill>
                <a:schemeClr val="tx1"/>
              </a:solidFill>
              <a:effectLst/>
              <a:latin typeface="+mn-lt"/>
              <a:ea typeface="+mn-ea"/>
              <a:cs typeface="+mn-cs"/>
            </a:rPr>
            <a:t>円増加した。</a:t>
          </a:r>
          <a:endParaRPr lang="ja-JP" altLang="ja-JP" sz="1400">
            <a:solidFill>
              <a:schemeClr val="tx1"/>
            </a:solidFill>
            <a:effectLst/>
          </a:endParaRPr>
        </a:p>
        <a:p>
          <a:r>
            <a:rPr kumimoji="1" lang="ja-JP" altLang="ja-JP" sz="1100">
              <a:solidFill>
                <a:schemeClr val="tx1"/>
              </a:solidFill>
              <a:effectLst/>
              <a:latin typeface="+mn-lt"/>
              <a:ea typeface="+mn-ea"/>
              <a:cs typeface="+mn-cs"/>
            </a:rPr>
            <a:t>普通建設事業費は、住民一人当たり</a:t>
          </a:r>
          <a:r>
            <a:rPr kumimoji="1" lang="en-US" altLang="ja-JP" sz="1100">
              <a:solidFill>
                <a:schemeClr val="tx1"/>
              </a:solidFill>
              <a:effectLst/>
              <a:latin typeface="+mn-lt"/>
              <a:ea typeface="+mn-ea"/>
              <a:cs typeface="+mn-cs"/>
            </a:rPr>
            <a:t>41,510</a:t>
          </a:r>
          <a:r>
            <a:rPr kumimoji="1" lang="ja-JP" altLang="ja-JP" sz="1100">
              <a:solidFill>
                <a:schemeClr val="tx1"/>
              </a:solidFill>
              <a:effectLst/>
              <a:latin typeface="+mn-lt"/>
              <a:ea typeface="+mn-ea"/>
              <a:cs typeface="+mn-cs"/>
            </a:rPr>
            <a:t>円となっており、</a:t>
          </a:r>
          <a:r>
            <a:rPr kumimoji="1" lang="ja-JP" altLang="en-US" sz="1100">
              <a:solidFill>
                <a:schemeClr val="tx1"/>
              </a:solidFill>
              <a:effectLst/>
              <a:latin typeface="+mn-lt"/>
              <a:ea typeface="+mn-ea"/>
              <a:cs typeface="+mn-cs"/>
            </a:rPr>
            <a:t>道の駅の整備工事の増加</a:t>
          </a:r>
          <a:r>
            <a:rPr kumimoji="1" lang="ja-JP" altLang="ja-JP" sz="1100">
              <a:solidFill>
                <a:schemeClr val="tx1"/>
              </a:solidFill>
              <a:effectLst/>
              <a:latin typeface="+mn-lt"/>
              <a:ea typeface="+mn-ea"/>
              <a:cs typeface="+mn-cs"/>
            </a:rPr>
            <a:t>などにより、前年度から</a:t>
          </a:r>
          <a:r>
            <a:rPr kumimoji="1" lang="en-US" altLang="ja-JP" sz="1100">
              <a:solidFill>
                <a:schemeClr val="tx1"/>
              </a:solidFill>
              <a:effectLst/>
              <a:latin typeface="+mn-lt"/>
              <a:ea typeface="+mn-ea"/>
              <a:cs typeface="+mn-cs"/>
            </a:rPr>
            <a:t>22,739</a:t>
          </a:r>
          <a:r>
            <a:rPr kumimoji="1" lang="ja-JP" altLang="ja-JP" sz="1100">
              <a:solidFill>
                <a:schemeClr val="tx1"/>
              </a:solidFill>
              <a:effectLst/>
              <a:latin typeface="+mn-lt"/>
              <a:ea typeface="+mn-ea"/>
              <a:cs typeface="+mn-cs"/>
            </a:rPr>
            <a:t>円</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a:t>
          </a:r>
          <a:endParaRPr lang="ja-JP" altLang="ja-JP" sz="1400">
            <a:solidFill>
              <a:schemeClr val="tx1"/>
            </a:solidFill>
            <a:effectLst/>
          </a:endParaRPr>
        </a:p>
        <a:p>
          <a:r>
            <a:rPr kumimoji="1" lang="ja-JP" altLang="ja-JP" sz="1100">
              <a:solidFill>
                <a:schemeClr val="tx1"/>
              </a:solidFill>
              <a:effectLst/>
              <a:latin typeface="+mn-lt"/>
              <a:ea typeface="+mn-ea"/>
              <a:cs typeface="+mn-cs"/>
            </a:rPr>
            <a:t>公債費は、</a:t>
          </a:r>
          <a:r>
            <a:rPr kumimoji="1" lang="ja-JP" altLang="en-US" sz="1100">
              <a:solidFill>
                <a:schemeClr val="tx1"/>
              </a:solidFill>
              <a:effectLst/>
              <a:latin typeface="+mn-lt"/>
              <a:ea typeface="+mn-ea"/>
              <a:cs typeface="+mn-cs"/>
            </a:rPr>
            <a:t>平成１０年度に借入れた義務教育施設整備事業債の償還</a:t>
          </a:r>
          <a:r>
            <a:rPr kumimoji="1" lang="ja-JP" altLang="ja-JP" sz="1100">
              <a:solidFill>
                <a:schemeClr val="tx1"/>
              </a:solidFill>
              <a:effectLst/>
              <a:latin typeface="+mn-lt"/>
              <a:ea typeface="+mn-ea"/>
              <a:cs typeface="+mn-cs"/>
            </a:rPr>
            <a:t>が終わったことなどにより、前年度から</a:t>
          </a:r>
          <a:r>
            <a:rPr kumimoji="1" lang="en-US" altLang="ja-JP" sz="1100">
              <a:solidFill>
                <a:schemeClr val="tx1"/>
              </a:solidFill>
              <a:effectLst/>
              <a:latin typeface="+mn-lt"/>
              <a:ea typeface="+mn-ea"/>
              <a:cs typeface="+mn-cs"/>
            </a:rPr>
            <a:t>14</a:t>
          </a:r>
          <a:r>
            <a:rPr kumimoji="1" lang="ja-JP" altLang="ja-JP" sz="1100">
              <a:solidFill>
                <a:schemeClr val="tx1"/>
              </a:solidFill>
              <a:effectLst/>
              <a:latin typeface="+mn-lt"/>
              <a:ea typeface="+mn-ea"/>
              <a:cs typeface="+mn-cs"/>
            </a:rPr>
            <a:t>円減少した。</a:t>
          </a:r>
          <a:endParaRPr lang="ja-JP" altLang="ja-JP" sz="1400">
            <a:solidFill>
              <a:schemeClr val="tx1"/>
            </a:solidFill>
            <a:effectLst/>
          </a:endParaRPr>
        </a:p>
        <a:p>
          <a:r>
            <a:rPr kumimoji="1" lang="ja-JP" altLang="ja-JP" sz="1100">
              <a:solidFill>
                <a:schemeClr val="tx1"/>
              </a:solidFill>
              <a:effectLst/>
              <a:latin typeface="+mn-lt"/>
              <a:ea typeface="+mn-ea"/>
              <a:cs typeface="+mn-cs"/>
            </a:rPr>
            <a:t>積立金は、財政調整基金元金積立金の減少により、前年度から</a:t>
          </a:r>
          <a:r>
            <a:rPr kumimoji="1" lang="en-US" altLang="ja-JP" sz="1100">
              <a:solidFill>
                <a:schemeClr val="tx1"/>
              </a:solidFill>
              <a:effectLst/>
              <a:latin typeface="+mn-lt"/>
              <a:ea typeface="+mn-ea"/>
              <a:cs typeface="+mn-cs"/>
            </a:rPr>
            <a:t>3,479</a:t>
          </a:r>
          <a:r>
            <a:rPr kumimoji="1" lang="ja-JP" altLang="ja-JP" sz="1100">
              <a:solidFill>
                <a:schemeClr val="tx1"/>
              </a:solidFill>
              <a:effectLst/>
              <a:latin typeface="+mn-lt"/>
              <a:ea typeface="+mn-ea"/>
              <a:cs typeface="+mn-cs"/>
            </a:rPr>
            <a:t>円</a:t>
          </a:r>
          <a:r>
            <a:rPr kumimoji="1" lang="ja-JP" altLang="en-US" sz="1100">
              <a:solidFill>
                <a:schemeClr val="tx1"/>
              </a:solidFill>
              <a:effectLst/>
              <a:latin typeface="+mn-lt"/>
              <a:ea typeface="+mn-ea"/>
              <a:cs typeface="+mn-cs"/>
            </a:rPr>
            <a:t>減少</a:t>
          </a:r>
          <a:r>
            <a:rPr kumimoji="1" lang="ja-JP" altLang="ja-JP" sz="1100">
              <a:solidFill>
                <a:schemeClr val="tx1"/>
              </a:solidFill>
              <a:effectLst/>
              <a:latin typeface="+mn-lt"/>
              <a:ea typeface="+mn-ea"/>
              <a:cs typeface="+mn-cs"/>
            </a:rPr>
            <a:t>した。</a:t>
          </a:r>
          <a:endParaRPr lang="ja-JP" altLang="ja-JP" sz="1400">
            <a:solidFill>
              <a:schemeClr val="tx1"/>
            </a:solidFill>
            <a:effectLst/>
          </a:endParaRPr>
        </a:p>
        <a:p>
          <a:r>
            <a:rPr kumimoji="1" lang="ja-JP" altLang="ja-JP" sz="1100">
              <a:solidFill>
                <a:schemeClr val="tx1"/>
              </a:solidFill>
              <a:effectLst/>
              <a:latin typeface="+mn-lt"/>
              <a:ea typeface="+mn-ea"/>
              <a:cs typeface="+mn-cs"/>
            </a:rPr>
            <a:t>今後は、歳出についてより一層の選択と集中を行うことにより、老朽化を迎えるインフラ・公共施設等の大規模修繕や新規の大規模事業等を計画的に行う。</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愛知県日進市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94,207
91,991
34.91
36,537,253
34,193,324
1,898,595
19,570,785
7,125,467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164846</xdr:rowOff>
    </xdr:from>
    <xdr:to>
      <xdr:col>24</xdr:col>
      <xdr:colOff>63500</xdr:colOff>
      <xdr:row>37</xdr:row>
      <xdr:rowOff>16713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337046"/>
          <a:ext cx="8382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141072</xdr:rowOff>
    </xdr:from>
    <xdr:to>
      <xdr:col>19</xdr:col>
      <xdr:colOff>177800</xdr:colOff>
      <xdr:row>37</xdr:row>
      <xdr:rowOff>16713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313272"/>
          <a:ext cx="889000" cy="4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141072</xdr:rowOff>
    </xdr:from>
    <xdr:to>
      <xdr:col>15</xdr:col>
      <xdr:colOff>50800</xdr:colOff>
      <xdr:row>36</xdr:row>
      <xdr:rowOff>150216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3132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150216</xdr:rowOff>
    </xdr:from>
    <xdr:to>
      <xdr:col>10</xdr:col>
      <xdr:colOff>114300</xdr:colOff>
      <xdr:row>37</xdr:row>
      <xdr:rowOff>5283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322416"/>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114046</xdr:rowOff>
    </xdr:from>
    <xdr:to>
      <xdr:col>24</xdr:col>
      <xdr:colOff>114300</xdr:colOff>
      <xdr:row>37</xdr:row>
      <xdr:rowOff>44196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8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92473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6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137363</xdr:rowOff>
    </xdr:from>
    <xdr:to>
      <xdr:col>20</xdr:col>
      <xdr:colOff>38100</xdr:colOff>
      <xdr:row>37</xdr:row>
      <xdr:rowOff>67513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30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58640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40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90272</xdr:rowOff>
    </xdr:from>
    <xdr:to>
      <xdr:col>15</xdr:col>
      <xdr:colOff>101600</xdr:colOff>
      <xdr:row>37</xdr:row>
      <xdr:rowOff>20422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6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11549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5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99416</xdr:rowOff>
    </xdr:from>
    <xdr:to>
      <xdr:col>10</xdr:col>
      <xdr:colOff>165100</xdr:colOff>
      <xdr:row>37</xdr:row>
      <xdr:rowOff>29566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7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20693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64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125933</xdr:rowOff>
    </xdr:from>
    <xdr:to>
      <xdr:col>6</xdr:col>
      <xdr:colOff>38100</xdr:colOff>
      <xdr:row>37</xdr:row>
      <xdr:rowOff>56083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9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47210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90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161214</xdr:rowOff>
    </xdr:from>
    <xdr:to>
      <xdr:col>24</xdr:col>
      <xdr:colOff>63500</xdr:colOff>
      <xdr:row>57</xdr:row>
      <xdr:rowOff>166381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33864"/>
          <a:ext cx="8382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166381</xdr:rowOff>
    </xdr:from>
    <xdr:to>
      <xdr:col>19</xdr:col>
      <xdr:colOff>177800</xdr:colOff>
      <xdr:row>58</xdr:row>
      <xdr:rowOff>26360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39031"/>
          <a:ext cx="889000" cy="3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6243</xdr:rowOff>
    </xdr:from>
    <xdr:to>
      <xdr:col>15</xdr:col>
      <xdr:colOff>50800</xdr:colOff>
      <xdr:row>58</xdr:row>
      <xdr:rowOff>26360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0343"/>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85293</xdr:rowOff>
    </xdr:from>
    <xdr:to>
      <xdr:col>10</xdr:col>
      <xdr:colOff>114300</xdr:colOff>
      <xdr:row>58</xdr:row>
      <xdr:rowOff>6243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43593"/>
          <a:ext cx="889000" cy="60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110414</xdr:rowOff>
    </xdr:from>
    <xdr:to>
      <xdr:col>24</xdr:col>
      <xdr:colOff>114300</xdr:colOff>
      <xdr:row>58</xdr:row>
      <xdr:rowOff>40564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25341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115581</xdr:rowOff>
    </xdr:from>
    <xdr:to>
      <xdr:col>20</xdr:col>
      <xdr:colOff>38100</xdr:colOff>
      <xdr:row>58</xdr:row>
      <xdr:rowOff>45731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8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36858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8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147010</xdr:rowOff>
    </xdr:from>
    <xdr:to>
      <xdr:col>15</xdr:col>
      <xdr:colOff>101600</xdr:colOff>
      <xdr:row>58</xdr:row>
      <xdr:rowOff>77160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68287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1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126893</xdr:rowOff>
    </xdr:from>
    <xdr:to>
      <xdr:col>10</xdr:col>
      <xdr:colOff>165100</xdr:colOff>
      <xdr:row>58</xdr:row>
      <xdr:rowOff>57043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48170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34493</xdr:rowOff>
    </xdr:from>
    <xdr:to>
      <xdr:col>6</xdr:col>
      <xdr:colOff>38100</xdr:colOff>
      <xdr:row>54</xdr:row>
      <xdr:rowOff>136093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9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127220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85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83365</xdr:rowOff>
    </xdr:from>
    <xdr:to>
      <xdr:col>24</xdr:col>
      <xdr:colOff>63500</xdr:colOff>
      <xdr:row>77</xdr:row>
      <xdr:rowOff>37554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13565"/>
          <a:ext cx="838200" cy="12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25797</xdr:rowOff>
    </xdr:from>
    <xdr:to>
      <xdr:col>19</xdr:col>
      <xdr:colOff>177800</xdr:colOff>
      <xdr:row>77</xdr:row>
      <xdr:rowOff>37554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227447"/>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164945</xdr:rowOff>
    </xdr:from>
    <xdr:to>
      <xdr:col>15</xdr:col>
      <xdr:colOff>50800</xdr:colOff>
      <xdr:row>77</xdr:row>
      <xdr:rowOff>25797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95145"/>
          <a:ext cx="889000" cy="3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164945</xdr:rowOff>
    </xdr:from>
    <xdr:to>
      <xdr:col>10</xdr:col>
      <xdr:colOff>114300</xdr:colOff>
      <xdr:row>77</xdr:row>
      <xdr:rowOff>152806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95145"/>
          <a:ext cx="889000" cy="15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46921</xdr:rowOff>
    </xdr:from>
    <xdr:to>
      <xdr:col>6</xdr:col>
      <xdr:colOff>38100</xdr:colOff>
      <xdr:row>76</xdr:row>
      <xdr:rowOff>148521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165048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32565</xdr:rowOff>
    </xdr:from>
    <xdr:to>
      <xdr:col>24</xdr:col>
      <xdr:colOff>114300</xdr:colOff>
      <xdr:row>76</xdr:row>
      <xdr:rowOff>134165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6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118942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7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158204</xdr:rowOff>
    </xdr:from>
    <xdr:to>
      <xdr:col>20</xdr:col>
      <xdr:colOff>38100</xdr:colOff>
      <xdr:row>77</xdr:row>
      <xdr:rowOff>88354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79481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81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146447</xdr:rowOff>
    </xdr:from>
    <xdr:to>
      <xdr:col>15</xdr:col>
      <xdr:colOff>101600</xdr:colOff>
      <xdr:row>77</xdr:row>
      <xdr:rowOff>76597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7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67724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69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114145</xdr:rowOff>
    </xdr:from>
    <xdr:to>
      <xdr:col>10</xdr:col>
      <xdr:colOff>165100</xdr:colOff>
      <xdr:row>77</xdr:row>
      <xdr:rowOff>44295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35422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37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102006</xdr:rowOff>
    </xdr:from>
    <xdr:to>
      <xdr:col>6</xdr:col>
      <xdr:colOff>38100</xdr:colOff>
      <xdr:row>78</xdr:row>
      <xdr:rowOff>32156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0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23283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96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73963</xdr:rowOff>
    </xdr:from>
    <xdr:to>
      <xdr:col>24</xdr:col>
      <xdr:colOff>63500</xdr:colOff>
      <xdr:row>98</xdr:row>
      <xdr:rowOff>104884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876063"/>
          <a:ext cx="838200" cy="30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73963</xdr:rowOff>
    </xdr:from>
    <xdr:to>
      <xdr:col>19</xdr:col>
      <xdr:colOff>177800</xdr:colOff>
      <xdr:row>98</xdr:row>
      <xdr:rowOff>87080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876063"/>
          <a:ext cx="889000" cy="1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87080</xdr:rowOff>
    </xdr:from>
    <xdr:to>
      <xdr:col>15</xdr:col>
      <xdr:colOff>50800</xdr:colOff>
      <xdr:row>98</xdr:row>
      <xdr:rowOff>87522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889180"/>
          <a:ext cx="889000" cy="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87522</xdr:rowOff>
    </xdr:from>
    <xdr:to>
      <xdr:col>10</xdr:col>
      <xdr:colOff>114300</xdr:colOff>
      <xdr:row>98</xdr:row>
      <xdr:rowOff>120303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889622"/>
          <a:ext cx="889000" cy="3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54084</xdr:rowOff>
    </xdr:from>
    <xdr:to>
      <xdr:col>24</xdr:col>
      <xdr:colOff>114300</xdr:colOff>
      <xdr:row>98</xdr:row>
      <xdr:rowOff>155684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5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23163</xdr:rowOff>
    </xdr:from>
    <xdr:to>
      <xdr:col>20</xdr:col>
      <xdr:colOff>38100</xdr:colOff>
      <xdr:row>98</xdr:row>
      <xdr:rowOff>124763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2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115890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1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36280</xdr:rowOff>
    </xdr:from>
    <xdr:to>
      <xdr:col>15</xdr:col>
      <xdr:colOff>101600</xdr:colOff>
      <xdr:row>98</xdr:row>
      <xdr:rowOff>137880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3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129007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3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36722</xdr:rowOff>
    </xdr:from>
    <xdr:to>
      <xdr:col>10</xdr:col>
      <xdr:colOff>165100</xdr:colOff>
      <xdr:row>98</xdr:row>
      <xdr:rowOff>138322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3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129449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3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69503</xdr:rowOff>
    </xdr:from>
    <xdr:to>
      <xdr:col>6</xdr:col>
      <xdr:colOff>38100</xdr:colOff>
      <xdr:row>98</xdr:row>
      <xdr:rowOff>171103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7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162230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6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39497</xdr:rowOff>
    </xdr:from>
    <xdr:to>
      <xdr:col>55</xdr:col>
      <xdr:colOff>0</xdr:colOff>
      <xdr:row>37</xdr:row>
      <xdr:rowOff>149987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383147"/>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149987</xdr:rowOff>
    </xdr:from>
    <xdr:to>
      <xdr:col>50</xdr:col>
      <xdr:colOff>114300</xdr:colOff>
      <xdr:row>37</xdr:row>
      <xdr:rowOff>165735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93637"/>
          <a:ext cx="889000" cy="1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165735</xdr:rowOff>
    </xdr:from>
    <xdr:to>
      <xdr:col>45</xdr:col>
      <xdr:colOff>177800</xdr:colOff>
      <xdr:row>38</xdr:row>
      <xdr:rowOff>28956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09385"/>
          <a:ext cx="8890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20828</xdr:rowOff>
    </xdr:from>
    <xdr:to>
      <xdr:col>41</xdr:col>
      <xdr:colOff>50800</xdr:colOff>
      <xdr:row>38</xdr:row>
      <xdr:rowOff>28956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35928"/>
          <a:ext cx="889000" cy="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160147</xdr:rowOff>
    </xdr:from>
    <xdr:to>
      <xdr:col>55</xdr:col>
      <xdr:colOff>50800</xdr:colOff>
      <xdr:row>37</xdr:row>
      <xdr:rowOff>90297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33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11574</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18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99187</xdr:rowOff>
    </xdr:from>
    <xdr:to>
      <xdr:col>50</xdr:col>
      <xdr:colOff>165100</xdr:colOff>
      <xdr:row>38</xdr:row>
      <xdr:rowOff>29337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4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45864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21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114935</xdr:rowOff>
    </xdr:from>
    <xdr:to>
      <xdr:col>46</xdr:col>
      <xdr:colOff>38100</xdr:colOff>
      <xdr:row>38</xdr:row>
      <xdr:rowOff>45085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61612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23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149606</xdr:rowOff>
    </xdr:from>
    <xdr:to>
      <xdr:col>41</xdr:col>
      <xdr:colOff>101600</xdr:colOff>
      <xdr:row>38</xdr:row>
      <xdr:rowOff>79756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9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96283</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626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141478</xdr:rowOff>
    </xdr:from>
    <xdr:to>
      <xdr:col>36</xdr:col>
      <xdr:colOff>165100</xdr:colOff>
      <xdr:row>38</xdr:row>
      <xdr:rowOff>71628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8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88155</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26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159550</xdr:rowOff>
    </xdr:from>
    <xdr:to>
      <xdr:col>55</xdr:col>
      <xdr:colOff>0</xdr:colOff>
      <xdr:row>58</xdr:row>
      <xdr:rowOff>166980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103650"/>
          <a:ext cx="8382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165760</xdr:rowOff>
    </xdr:from>
    <xdr:to>
      <xdr:col>50</xdr:col>
      <xdr:colOff>114300</xdr:colOff>
      <xdr:row>58</xdr:row>
      <xdr:rowOff>166980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109860"/>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165760</xdr:rowOff>
    </xdr:from>
    <xdr:to>
      <xdr:col>45</xdr:col>
      <xdr:colOff>177800</xdr:colOff>
      <xdr:row>58</xdr:row>
      <xdr:rowOff>169608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109860"/>
          <a:ext cx="889000" cy="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159703</xdr:rowOff>
    </xdr:from>
    <xdr:to>
      <xdr:col>41</xdr:col>
      <xdr:colOff>50800</xdr:colOff>
      <xdr:row>58</xdr:row>
      <xdr:rowOff>169608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103803"/>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108750</xdr:rowOff>
    </xdr:from>
    <xdr:to>
      <xdr:col>55</xdr:col>
      <xdr:colOff>50800</xdr:colOff>
      <xdr:row>59</xdr:row>
      <xdr:rowOff>38900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5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23677</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6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116180</xdr:rowOff>
    </xdr:from>
    <xdr:to>
      <xdr:col>50</xdr:col>
      <xdr:colOff>165100</xdr:colOff>
      <xdr:row>59</xdr:row>
      <xdr:rowOff>46330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37457</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153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114960</xdr:rowOff>
    </xdr:from>
    <xdr:to>
      <xdr:col>46</xdr:col>
      <xdr:colOff>38100</xdr:colOff>
      <xdr:row>59</xdr:row>
      <xdr:rowOff>45110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36237</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15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118808</xdr:rowOff>
    </xdr:from>
    <xdr:to>
      <xdr:col>41</xdr:col>
      <xdr:colOff>101600</xdr:colOff>
      <xdr:row>59</xdr:row>
      <xdr:rowOff>48958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6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40085</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155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108903</xdr:rowOff>
    </xdr:from>
    <xdr:to>
      <xdr:col>36</xdr:col>
      <xdr:colOff>165100</xdr:colOff>
      <xdr:row>59</xdr:row>
      <xdr:rowOff>39053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5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30180</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14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81369</xdr:rowOff>
    </xdr:from>
    <xdr:to>
      <xdr:col>55</xdr:col>
      <xdr:colOff>0</xdr:colOff>
      <xdr:row>77</xdr:row>
      <xdr:rowOff>128727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283019"/>
          <a:ext cx="838200" cy="4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128727</xdr:rowOff>
    </xdr:from>
    <xdr:to>
      <xdr:col>50</xdr:col>
      <xdr:colOff>114300</xdr:colOff>
      <xdr:row>77</xdr:row>
      <xdr:rowOff>143929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330377"/>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143929</xdr:rowOff>
    </xdr:from>
    <xdr:to>
      <xdr:col>45</xdr:col>
      <xdr:colOff>177800</xdr:colOff>
      <xdr:row>77</xdr:row>
      <xdr:rowOff>156807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345579"/>
          <a:ext cx="889000" cy="1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155511</xdr:rowOff>
    </xdr:from>
    <xdr:to>
      <xdr:col>41</xdr:col>
      <xdr:colOff>50800</xdr:colOff>
      <xdr:row>77</xdr:row>
      <xdr:rowOff>156807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357161"/>
          <a:ext cx="8890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30569</xdr:rowOff>
    </xdr:from>
    <xdr:to>
      <xdr:col>55</xdr:col>
      <xdr:colOff>50800</xdr:colOff>
      <xdr:row>77</xdr:row>
      <xdr:rowOff>132169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23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53446</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08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77927</xdr:rowOff>
    </xdr:from>
    <xdr:to>
      <xdr:col>50</xdr:col>
      <xdr:colOff>165100</xdr:colOff>
      <xdr:row>78</xdr:row>
      <xdr:rowOff>8077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27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170654</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372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93129</xdr:rowOff>
    </xdr:from>
    <xdr:to>
      <xdr:col>46</xdr:col>
      <xdr:colOff>38100</xdr:colOff>
      <xdr:row>78</xdr:row>
      <xdr:rowOff>23279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29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14406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38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106007</xdr:rowOff>
    </xdr:from>
    <xdr:to>
      <xdr:col>41</xdr:col>
      <xdr:colOff>101600</xdr:colOff>
      <xdr:row>78</xdr:row>
      <xdr:rowOff>36157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0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27284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400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104711</xdr:rowOff>
    </xdr:from>
    <xdr:to>
      <xdr:col>36</xdr:col>
      <xdr:colOff>165100</xdr:colOff>
      <xdr:row>78</xdr:row>
      <xdr:rowOff>34861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0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25988</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39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66796</xdr:rowOff>
    </xdr:from>
    <xdr:to>
      <xdr:col>55</xdr:col>
      <xdr:colOff>0</xdr:colOff>
      <xdr:row>98</xdr:row>
      <xdr:rowOff>118269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25996"/>
          <a:ext cx="838200" cy="39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32525</xdr:rowOff>
    </xdr:from>
    <xdr:to>
      <xdr:col>50</xdr:col>
      <xdr:colOff>114300</xdr:colOff>
      <xdr:row>98</xdr:row>
      <xdr:rowOff>118269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834625"/>
          <a:ext cx="889000" cy="8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32525</xdr:rowOff>
    </xdr:from>
    <xdr:to>
      <xdr:col>45</xdr:col>
      <xdr:colOff>177800</xdr:colOff>
      <xdr:row>99</xdr:row>
      <xdr:rowOff>5931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834625"/>
          <a:ext cx="889000" cy="14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142596</xdr:rowOff>
    </xdr:from>
    <xdr:to>
      <xdr:col>41</xdr:col>
      <xdr:colOff>50800</xdr:colOff>
      <xdr:row>99</xdr:row>
      <xdr:rowOff>5931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944696"/>
          <a:ext cx="889000" cy="3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15996</xdr:rowOff>
    </xdr:from>
    <xdr:to>
      <xdr:col>55</xdr:col>
      <xdr:colOff>50800</xdr:colOff>
      <xdr:row>96</xdr:row>
      <xdr:rowOff>117596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7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38873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2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67469</xdr:rowOff>
    </xdr:from>
    <xdr:to>
      <xdr:col>50</xdr:col>
      <xdr:colOff>165100</xdr:colOff>
      <xdr:row>98</xdr:row>
      <xdr:rowOff>169069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6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160196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6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153175</xdr:rowOff>
    </xdr:from>
    <xdr:to>
      <xdr:col>46</xdr:col>
      <xdr:colOff>38100</xdr:colOff>
      <xdr:row>98</xdr:row>
      <xdr:rowOff>83325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74452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876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126581</xdr:rowOff>
    </xdr:from>
    <xdr:to>
      <xdr:col>41</xdr:col>
      <xdr:colOff>101600</xdr:colOff>
      <xdr:row>99</xdr:row>
      <xdr:rowOff>56731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2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47858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2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91796</xdr:rowOff>
    </xdr:from>
    <xdr:to>
      <xdr:col>36</xdr:col>
      <xdr:colOff>165100</xdr:colOff>
      <xdr:row>99</xdr:row>
      <xdr:rowOff>21946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9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13073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98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156521</xdr:rowOff>
    </xdr:from>
    <xdr:to>
      <xdr:col>85</xdr:col>
      <xdr:colOff>127000</xdr:colOff>
      <xdr:row>38</xdr:row>
      <xdr:rowOff>13151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00171"/>
          <a:ext cx="838200" cy="28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3911</xdr:rowOff>
    </xdr:from>
    <xdr:to>
      <xdr:col>81</xdr:col>
      <xdr:colOff>50800</xdr:colOff>
      <xdr:row>38</xdr:row>
      <xdr:rowOff>13151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519011"/>
          <a:ext cx="889000" cy="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3911</xdr:rowOff>
    </xdr:from>
    <xdr:to>
      <xdr:col>76</xdr:col>
      <xdr:colOff>114300</xdr:colOff>
      <xdr:row>38</xdr:row>
      <xdr:rowOff>26181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19011"/>
          <a:ext cx="889000" cy="2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26181</xdr:rowOff>
    </xdr:from>
    <xdr:to>
      <xdr:col>71</xdr:col>
      <xdr:colOff>177800</xdr:colOff>
      <xdr:row>38</xdr:row>
      <xdr:rowOff>29001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41281"/>
          <a:ext cx="8890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105721</xdr:rowOff>
    </xdr:from>
    <xdr:to>
      <xdr:col>85</xdr:col>
      <xdr:colOff>177800</xdr:colOff>
      <xdr:row>38</xdr:row>
      <xdr:rowOff>35871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4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20648</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6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133801</xdr:rowOff>
    </xdr:from>
    <xdr:to>
      <xdr:col>81</xdr:col>
      <xdr:colOff>101600</xdr:colOff>
      <xdr:row>38</xdr:row>
      <xdr:rowOff>63951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7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55078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7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124562</xdr:rowOff>
    </xdr:from>
    <xdr:to>
      <xdr:col>76</xdr:col>
      <xdr:colOff>165100</xdr:colOff>
      <xdr:row>38</xdr:row>
      <xdr:rowOff>54711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682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45838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6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146831</xdr:rowOff>
    </xdr:from>
    <xdr:to>
      <xdr:col>72</xdr:col>
      <xdr:colOff>38100</xdr:colOff>
      <xdr:row>38</xdr:row>
      <xdr:rowOff>76981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9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68108</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68428" y="658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149651</xdr:rowOff>
    </xdr:from>
    <xdr:to>
      <xdr:col>67</xdr:col>
      <xdr:colOff>101600</xdr:colOff>
      <xdr:row>38</xdr:row>
      <xdr:rowOff>79801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9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70928</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79428" y="658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17297</xdr:rowOff>
    </xdr:from>
    <xdr:to>
      <xdr:col>85</xdr:col>
      <xdr:colOff>127000</xdr:colOff>
      <xdr:row>58</xdr:row>
      <xdr:rowOff>23520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961397"/>
          <a:ext cx="8382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17297</xdr:rowOff>
    </xdr:from>
    <xdr:to>
      <xdr:col>81</xdr:col>
      <xdr:colOff>50800</xdr:colOff>
      <xdr:row>58</xdr:row>
      <xdr:rowOff>27559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61397"/>
          <a:ext cx="889000" cy="10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27559</xdr:rowOff>
    </xdr:from>
    <xdr:to>
      <xdr:col>76</xdr:col>
      <xdr:colOff>114300</xdr:colOff>
      <xdr:row>58</xdr:row>
      <xdr:rowOff>110960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71659"/>
          <a:ext cx="889000" cy="8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63729</xdr:rowOff>
    </xdr:from>
    <xdr:to>
      <xdr:col>71</xdr:col>
      <xdr:colOff>177800</xdr:colOff>
      <xdr:row>58</xdr:row>
      <xdr:rowOff>110960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007829"/>
          <a:ext cx="889000" cy="4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144170</xdr:rowOff>
    </xdr:from>
    <xdr:to>
      <xdr:col>85</xdr:col>
      <xdr:colOff>177800</xdr:colOff>
      <xdr:row>58</xdr:row>
      <xdr:rowOff>74320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9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122597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89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137947</xdr:rowOff>
    </xdr:from>
    <xdr:to>
      <xdr:col>81</xdr:col>
      <xdr:colOff>101600</xdr:colOff>
      <xdr:row>58</xdr:row>
      <xdr:rowOff>68097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1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59224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0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148209</xdr:rowOff>
    </xdr:from>
    <xdr:to>
      <xdr:col>76</xdr:col>
      <xdr:colOff>165100</xdr:colOff>
      <xdr:row>58</xdr:row>
      <xdr:rowOff>78359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2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69486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013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60160</xdr:rowOff>
    </xdr:from>
    <xdr:to>
      <xdr:col>72</xdr:col>
      <xdr:colOff>38100</xdr:colOff>
      <xdr:row>58</xdr:row>
      <xdr:rowOff>161760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1000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152887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9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12929</xdr:rowOff>
    </xdr:from>
    <xdr:to>
      <xdr:col>67</xdr:col>
      <xdr:colOff>101600</xdr:colOff>
      <xdr:row>58</xdr:row>
      <xdr:rowOff>114529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5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105656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04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83198</xdr:rowOff>
    </xdr:from>
    <xdr:to>
      <xdr:col>85</xdr:col>
      <xdr:colOff>127000</xdr:colOff>
      <xdr:row>98</xdr:row>
      <xdr:rowOff>83375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885298"/>
          <a:ext cx="8382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78499</xdr:rowOff>
    </xdr:from>
    <xdr:to>
      <xdr:col>81</xdr:col>
      <xdr:colOff>50800</xdr:colOff>
      <xdr:row>98</xdr:row>
      <xdr:rowOff>83198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880599"/>
          <a:ext cx="8890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60325</xdr:rowOff>
    </xdr:from>
    <xdr:to>
      <xdr:col>76</xdr:col>
      <xdr:colOff>114300</xdr:colOff>
      <xdr:row>98</xdr:row>
      <xdr:rowOff>78499</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862425"/>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55411</xdr:rowOff>
    </xdr:from>
    <xdr:to>
      <xdr:col>71</xdr:col>
      <xdr:colOff>177800</xdr:colOff>
      <xdr:row>98</xdr:row>
      <xdr:rowOff>60325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857511"/>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32575</xdr:rowOff>
    </xdr:from>
    <xdr:to>
      <xdr:col>85</xdr:col>
      <xdr:colOff>177800</xdr:colOff>
      <xdr:row>98</xdr:row>
      <xdr:rowOff>134175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83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118952</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74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32398</xdr:rowOff>
    </xdr:from>
    <xdr:to>
      <xdr:col>81</xdr:col>
      <xdr:colOff>101600</xdr:colOff>
      <xdr:row>98</xdr:row>
      <xdr:rowOff>133998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83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125125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92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27699</xdr:rowOff>
    </xdr:from>
    <xdr:to>
      <xdr:col>76</xdr:col>
      <xdr:colOff>165100</xdr:colOff>
      <xdr:row>98</xdr:row>
      <xdr:rowOff>129299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82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120426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92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9525</xdr:rowOff>
    </xdr:from>
    <xdr:to>
      <xdr:col>72</xdr:col>
      <xdr:colOff>38100</xdr:colOff>
      <xdr:row>98</xdr:row>
      <xdr:rowOff>111125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81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102252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90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4611</xdr:rowOff>
    </xdr:from>
    <xdr:to>
      <xdr:col>67</xdr:col>
      <xdr:colOff>101600</xdr:colOff>
      <xdr:row>98</xdr:row>
      <xdr:rowOff>106211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80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97338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89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　</a:t>
          </a:r>
          <a:r>
            <a:rPr kumimoji="1" lang="ja-JP" altLang="en-US" sz="1100">
              <a:solidFill>
                <a:schemeClr val="tx1"/>
              </a:solidFill>
              <a:effectLst/>
              <a:latin typeface="+mn-lt"/>
              <a:ea typeface="+mn-ea"/>
              <a:cs typeface="+mn-cs"/>
            </a:rPr>
            <a:t>類似団体平均と比較すると、労働費、商工費及び土木費が高い水準となっており、その他の費目は低い水準となっている。</a:t>
          </a:r>
          <a:r>
            <a:rPr kumimoji="1" lang="ja-JP" altLang="ja-JP" sz="1100">
              <a:solidFill>
                <a:schemeClr val="tx1"/>
              </a:solidFill>
              <a:effectLst/>
              <a:latin typeface="+mn-lt"/>
              <a:ea typeface="+mn-ea"/>
              <a:cs typeface="+mn-cs"/>
            </a:rPr>
            <a:t>主な構成項目である民生費</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構成比を見ると、児童福祉行政に要する経費である児童福祉費が全体の約６０％を占めており、ついで社会福祉費が約２５％を占めている。生活保護費の割合は低く抑えられている。</a:t>
          </a:r>
          <a:r>
            <a:rPr kumimoji="1" lang="ja-JP" altLang="en-US" sz="1100">
              <a:solidFill>
                <a:schemeClr val="tx1"/>
              </a:solidFill>
              <a:effectLst/>
              <a:latin typeface="+mn-lt"/>
              <a:ea typeface="+mn-ea"/>
              <a:cs typeface="+mn-cs"/>
            </a:rPr>
            <a:t>民生費は、</a:t>
          </a:r>
          <a:r>
            <a:rPr kumimoji="1" lang="ja-JP" altLang="ja-JP" sz="1100">
              <a:solidFill>
                <a:schemeClr val="tx1"/>
              </a:solidFill>
              <a:effectLst/>
              <a:latin typeface="+mn-lt"/>
              <a:ea typeface="+mn-ea"/>
              <a:cs typeface="+mn-cs"/>
            </a:rPr>
            <a:t>住民一人当たり</a:t>
          </a:r>
          <a:r>
            <a:rPr kumimoji="1" lang="en-US" altLang="ja-JP" sz="1100">
              <a:solidFill>
                <a:schemeClr val="tx1"/>
              </a:solidFill>
              <a:effectLst/>
              <a:latin typeface="+mn-lt"/>
              <a:ea typeface="+mn-ea"/>
              <a:cs typeface="+mn-cs"/>
            </a:rPr>
            <a:t>162,393</a:t>
          </a:r>
          <a:r>
            <a:rPr kumimoji="1" lang="ja-JP" altLang="ja-JP" sz="1100">
              <a:solidFill>
                <a:schemeClr val="tx1"/>
              </a:solidFill>
              <a:effectLst/>
              <a:latin typeface="+mn-lt"/>
              <a:ea typeface="+mn-ea"/>
              <a:cs typeface="+mn-cs"/>
            </a:rPr>
            <a:t>円となっており、</a:t>
          </a:r>
          <a:r>
            <a:rPr kumimoji="1" lang="ja-JP" altLang="en-US" sz="1100">
              <a:solidFill>
                <a:schemeClr val="tx1"/>
              </a:solidFill>
              <a:effectLst/>
              <a:latin typeface="+mn-lt"/>
              <a:ea typeface="+mn-ea"/>
              <a:cs typeface="+mn-cs"/>
            </a:rPr>
            <a:t>定額減税補足調整給付</a:t>
          </a:r>
          <a:r>
            <a:rPr kumimoji="1" lang="ja-JP" altLang="ja-JP" sz="1100">
              <a:solidFill>
                <a:schemeClr val="tx1"/>
              </a:solidFill>
              <a:effectLst/>
              <a:latin typeface="+mn-lt"/>
              <a:ea typeface="+mn-ea"/>
              <a:cs typeface="+mn-cs"/>
            </a:rPr>
            <a:t>金</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皆増</a:t>
          </a:r>
          <a:r>
            <a:rPr kumimoji="1" lang="ja-JP" altLang="en-US" sz="1100">
              <a:solidFill>
                <a:schemeClr val="tx1"/>
              </a:solidFill>
              <a:effectLst/>
              <a:latin typeface="+mn-lt"/>
              <a:ea typeface="+mn-ea"/>
              <a:cs typeface="+mn-cs"/>
            </a:rPr>
            <a:t>などにより</a:t>
          </a:r>
          <a:r>
            <a:rPr kumimoji="1" lang="ja-JP" altLang="ja-JP" sz="1100">
              <a:solidFill>
                <a:schemeClr val="tx1"/>
              </a:solidFill>
              <a:effectLst/>
              <a:latin typeface="+mn-lt"/>
              <a:ea typeface="+mn-ea"/>
              <a:cs typeface="+mn-cs"/>
            </a:rPr>
            <a:t>、前年度から</a:t>
          </a:r>
          <a:r>
            <a:rPr kumimoji="1" lang="en-US" altLang="ja-JP" sz="1100">
              <a:solidFill>
                <a:schemeClr val="tx1"/>
              </a:solidFill>
              <a:effectLst/>
              <a:latin typeface="+mn-lt"/>
              <a:ea typeface="+mn-ea"/>
              <a:cs typeface="+mn-cs"/>
            </a:rPr>
            <a:t>16,488</a:t>
          </a:r>
          <a:r>
            <a:rPr kumimoji="1" lang="ja-JP" altLang="ja-JP" sz="1100">
              <a:solidFill>
                <a:schemeClr val="tx1"/>
              </a:solidFill>
              <a:effectLst/>
              <a:latin typeface="+mn-lt"/>
              <a:ea typeface="+mn-ea"/>
              <a:cs typeface="+mn-cs"/>
            </a:rPr>
            <a:t>円</a:t>
          </a:r>
          <a:r>
            <a:rPr kumimoji="1" lang="ja-JP" altLang="en-US" sz="1100">
              <a:solidFill>
                <a:schemeClr val="tx1"/>
              </a:solidFill>
              <a:effectLst/>
              <a:latin typeface="+mn-lt"/>
              <a:ea typeface="+mn-ea"/>
              <a:cs typeface="+mn-cs"/>
            </a:rPr>
            <a:t>増加し</a:t>
          </a:r>
          <a:r>
            <a:rPr kumimoji="1" lang="ja-JP" altLang="ja-JP" sz="1100">
              <a:solidFill>
                <a:schemeClr val="tx1"/>
              </a:solidFill>
              <a:effectLst/>
              <a:latin typeface="+mn-lt"/>
              <a:ea typeface="+mn-ea"/>
              <a:cs typeface="+mn-cs"/>
            </a:rPr>
            <a:t>た。</a:t>
          </a:r>
          <a:endParaRPr lang="ja-JP" altLang="ja-JP" sz="1400">
            <a:solidFill>
              <a:schemeClr val="tx1"/>
            </a:solidFill>
            <a:effectLst/>
          </a:endParaRPr>
        </a:p>
        <a:p>
          <a:r>
            <a:rPr kumimoji="1" lang="ja-JP" altLang="ja-JP" sz="1100">
              <a:solidFill>
                <a:schemeClr val="tx1"/>
              </a:solidFill>
              <a:effectLst/>
              <a:latin typeface="+mn-lt"/>
              <a:ea typeface="+mn-ea"/>
              <a:cs typeface="+mn-cs"/>
            </a:rPr>
            <a:t>　土木費は、道の駅</a:t>
          </a:r>
          <a:r>
            <a:rPr kumimoji="1" lang="ja-JP" altLang="en-US" sz="1100">
              <a:solidFill>
                <a:schemeClr val="tx1"/>
              </a:solidFill>
              <a:effectLst/>
              <a:latin typeface="+mn-lt"/>
              <a:ea typeface="+mn-ea"/>
              <a:cs typeface="+mn-cs"/>
            </a:rPr>
            <a:t>の整備工事</a:t>
          </a:r>
          <a:r>
            <a:rPr kumimoji="1" lang="ja-JP" altLang="ja-JP" sz="1100">
              <a:solidFill>
                <a:schemeClr val="tx1"/>
              </a:solidFill>
              <a:effectLst/>
              <a:latin typeface="+mn-lt"/>
              <a:ea typeface="+mn-ea"/>
              <a:cs typeface="+mn-cs"/>
            </a:rPr>
            <a:t>の</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などにより、前年度から</a:t>
          </a:r>
          <a:r>
            <a:rPr kumimoji="1" lang="en-US" altLang="ja-JP" sz="1100">
              <a:solidFill>
                <a:schemeClr val="tx1"/>
              </a:solidFill>
              <a:effectLst/>
              <a:latin typeface="+mn-lt"/>
              <a:ea typeface="+mn-ea"/>
              <a:cs typeface="+mn-cs"/>
            </a:rPr>
            <a:t>20,702</a:t>
          </a:r>
          <a:r>
            <a:rPr kumimoji="1" lang="ja-JP" altLang="ja-JP" sz="1100">
              <a:solidFill>
                <a:schemeClr val="tx1"/>
              </a:solidFill>
              <a:effectLst/>
              <a:latin typeface="+mn-lt"/>
              <a:ea typeface="+mn-ea"/>
              <a:cs typeface="+mn-cs"/>
            </a:rPr>
            <a:t>円</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a:t>
          </a:r>
          <a:endParaRPr lang="ja-JP" altLang="ja-JP" sz="1400">
            <a:solidFill>
              <a:schemeClr val="tx1"/>
            </a:solidFill>
            <a:effectLst/>
          </a:endParaRPr>
        </a:p>
        <a:p>
          <a:r>
            <a:rPr kumimoji="1" lang="ja-JP" altLang="ja-JP" sz="1100">
              <a:solidFill>
                <a:schemeClr val="tx1"/>
              </a:solidFill>
              <a:effectLst/>
              <a:latin typeface="+mn-lt"/>
              <a:ea typeface="+mn-ea"/>
              <a:cs typeface="+mn-cs"/>
            </a:rPr>
            <a:t>　教育費は、中学校特別教室等空調設備設置工事の皆</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などにより、前年度から</a:t>
          </a:r>
          <a:r>
            <a:rPr kumimoji="1" lang="en-US" altLang="ja-JP" sz="1100">
              <a:solidFill>
                <a:schemeClr val="tx1"/>
              </a:solidFill>
              <a:effectLst/>
              <a:latin typeface="+mn-lt"/>
              <a:ea typeface="+mn-ea"/>
              <a:cs typeface="+mn-cs"/>
            </a:rPr>
            <a:t>490</a:t>
          </a:r>
          <a:r>
            <a:rPr kumimoji="1" lang="ja-JP" altLang="ja-JP" sz="1100">
              <a:solidFill>
                <a:schemeClr val="tx1"/>
              </a:solidFill>
              <a:effectLst/>
              <a:latin typeface="+mn-lt"/>
              <a:ea typeface="+mn-ea"/>
              <a:cs typeface="+mn-cs"/>
            </a:rPr>
            <a:t>円</a:t>
          </a:r>
          <a:r>
            <a:rPr kumimoji="1" lang="ja-JP" altLang="en-US" sz="1100">
              <a:solidFill>
                <a:schemeClr val="tx1"/>
              </a:solidFill>
              <a:effectLst/>
              <a:latin typeface="+mn-lt"/>
              <a:ea typeface="+mn-ea"/>
              <a:cs typeface="+mn-cs"/>
            </a:rPr>
            <a:t>減少</a:t>
          </a:r>
          <a:r>
            <a:rPr kumimoji="1" lang="ja-JP" altLang="ja-JP" sz="1100">
              <a:solidFill>
                <a:schemeClr val="tx1"/>
              </a:solidFill>
              <a:effectLst/>
              <a:latin typeface="+mn-lt"/>
              <a:ea typeface="+mn-ea"/>
              <a:cs typeface="+mn-cs"/>
            </a:rPr>
            <a:t>した。</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mn-lt"/>
              <a:ea typeface="+mn-ea"/>
              <a:cs typeface="+mn-cs"/>
            </a:rPr>
            <a:t>　</a:t>
          </a:r>
          <a:r>
            <a:rPr kumimoji="1" lang="ja-JP" altLang="ja-JP" sz="1100">
              <a:solidFill>
                <a:schemeClr val="dk1"/>
              </a:solidFill>
              <a:effectLst/>
              <a:latin typeface="+mn-lt"/>
              <a:ea typeface="+mn-ea"/>
              <a:cs typeface="+mn-cs"/>
            </a:rPr>
            <a:t>総務費は、公共施設ＬＥＤ工事の増加などにより、前年度から</a:t>
          </a:r>
          <a:r>
            <a:rPr kumimoji="1" lang="en-US" altLang="ja-JP" sz="1100">
              <a:solidFill>
                <a:schemeClr val="dk1"/>
              </a:solidFill>
              <a:effectLst/>
              <a:latin typeface="+mn-lt"/>
              <a:ea typeface="+mn-ea"/>
              <a:cs typeface="+mn-cs"/>
            </a:rPr>
            <a:t>791</a:t>
          </a:r>
          <a:r>
            <a:rPr kumimoji="1" lang="ja-JP" altLang="ja-JP" sz="1100">
              <a:solidFill>
                <a:schemeClr val="dk1"/>
              </a:solidFill>
              <a:effectLst/>
              <a:latin typeface="+mn-lt"/>
              <a:ea typeface="+mn-ea"/>
              <a:cs typeface="+mn-cs"/>
            </a:rPr>
            <a:t>円増加した。</a:t>
          </a:r>
          <a:endParaRPr lang="ja-JP" altLang="ja-JP" sz="1400">
            <a:effectLst/>
          </a:endParaRPr>
        </a:p>
        <a:p>
          <a:endParaRPr lang="ja-JP" altLang="ja-JP" sz="1400">
            <a:solidFill>
              <a:srgbClr val="FF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愛知県日進市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50">
              <a:solidFill>
                <a:srgbClr val="FF0000"/>
              </a:solidFill>
              <a:effectLst/>
              <a:latin typeface="+mn-lt"/>
              <a:ea typeface="+mn-ea"/>
              <a:cs typeface="+mn-cs"/>
            </a:rPr>
            <a:t>　</a:t>
          </a:r>
          <a:r>
            <a:rPr kumimoji="1" lang="ja-JP" altLang="ja-JP" sz="1050">
              <a:solidFill>
                <a:schemeClr val="tx1"/>
              </a:solidFill>
              <a:effectLst/>
              <a:latin typeface="+mn-lt"/>
              <a:ea typeface="+mn-ea"/>
              <a:cs typeface="+mn-cs"/>
            </a:rPr>
            <a:t>財政調整基金は、中期財政計画に基づき目標残高を３０億円としている。令和</a:t>
          </a:r>
          <a:r>
            <a:rPr kumimoji="1" lang="ja-JP" altLang="en-US" sz="1050">
              <a:solidFill>
                <a:schemeClr val="tx1"/>
              </a:solidFill>
              <a:effectLst/>
              <a:latin typeface="+mn-lt"/>
              <a:ea typeface="+mn-ea"/>
              <a:cs typeface="+mn-cs"/>
            </a:rPr>
            <a:t>６</a:t>
          </a:r>
          <a:r>
            <a:rPr kumimoji="1" lang="ja-JP" altLang="ja-JP" sz="1050">
              <a:solidFill>
                <a:schemeClr val="tx1"/>
              </a:solidFill>
              <a:effectLst/>
              <a:latin typeface="+mn-lt"/>
              <a:ea typeface="+mn-ea"/>
              <a:cs typeface="+mn-cs"/>
            </a:rPr>
            <a:t>年度は、</a:t>
          </a:r>
          <a:r>
            <a:rPr kumimoji="1" lang="ja-JP" altLang="en-US" sz="1050">
              <a:solidFill>
                <a:schemeClr val="tx1"/>
              </a:solidFill>
              <a:effectLst/>
              <a:latin typeface="+mn-lt"/>
              <a:ea typeface="+mn-ea"/>
              <a:cs typeface="+mn-cs"/>
            </a:rPr>
            <a:t>当初予算等における財源不足分</a:t>
          </a:r>
          <a:r>
            <a:rPr kumimoji="1" lang="ja-JP" altLang="ja-JP" sz="1050">
              <a:solidFill>
                <a:schemeClr val="tx1"/>
              </a:solidFill>
              <a:effectLst/>
              <a:latin typeface="+mn-lt"/>
              <a:ea typeface="+mn-ea"/>
              <a:cs typeface="+mn-cs"/>
            </a:rPr>
            <a:t>として、約</a:t>
          </a:r>
          <a:r>
            <a:rPr kumimoji="1" lang="ja-JP" altLang="en-US" sz="1050">
              <a:solidFill>
                <a:schemeClr val="tx1"/>
              </a:solidFill>
              <a:effectLst/>
              <a:latin typeface="+mn-lt"/>
              <a:ea typeface="+mn-ea"/>
              <a:cs typeface="+mn-cs"/>
            </a:rPr>
            <a:t>５億５</a:t>
          </a:r>
          <a:r>
            <a:rPr kumimoji="1" lang="ja-JP" altLang="ja-JP" sz="1050">
              <a:solidFill>
                <a:schemeClr val="tx1"/>
              </a:solidFill>
              <a:effectLst/>
              <a:latin typeface="+mn-lt"/>
              <a:ea typeface="+mn-ea"/>
              <a:cs typeface="+mn-cs"/>
            </a:rPr>
            <a:t>千万円を</a:t>
          </a:r>
          <a:r>
            <a:rPr kumimoji="1" lang="ja-JP" altLang="en-US" sz="1050">
              <a:solidFill>
                <a:schemeClr val="tx1"/>
              </a:solidFill>
              <a:effectLst/>
              <a:latin typeface="+mn-lt"/>
              <a:ea typeface="+mn-ea"/>
              <a:cs typeface="+mn-cs"/>
            </a:rPr>
            <a:t>取り崩しており</a:t>
          </a:r>
          <a:r>
            <a:rPr kumimoji="1" lang="ja-JP" altLang="ja-JP" sz="1050">
              <a:solidFill>
                <a:schemeClr val="tx1"/>
              </a:solidFill>
              <a:effectLst/>
              <a:latin typeface="+mn-lt"/>
              <a:ea typeface="+mn-ea"/>
              <a:cs typeface="+mn-cs"/>
            </a:rPr>
            <a:t>、</a:t>
          </a:r>
          <a:r>
            <a:rPr lang="ja-JP" altLang="ja-JP" sz="1050">
              <a:solidFill>
                <a:schemeClr val="tx1"/>
              </a:solidFill>
              <a:effectLst/>
              <a:latin typeface="+mn-lt"/>
              <a:ea typeface="+mn-ea"/>
              <a:cs typeface="+mn-cs"/>
            </a:rPr>
            <a:t>子どもや高齢者の増加によって経常的経費が上昇傾向にあることに加え、一部事務組合の建設負担金増加などにより、</a:t>
          </a:r>
          <a:r>
            <a:rPr kumimoji="1" lang="ja-JP" altLang="ja-JP" sz="1050">
              <a:solidFill>
                <a:schemeClr val="tx1"/>
              </a:solidFill>
              <a:effectLst/>
              <a:latin typeface="+mn-lt"/>
              <a:ea typeface="+mn-ea"/>
              <a:cs typeface="+mn-cs"/>
            </a:rPr>
            <a:t>令和１０年度まで減少の見込みである。</a:t>
          </a:r>
          <a:endParaRPr lang="ja-JP" altLang="ja-JP" sz="1050">
            <a:solidFill>
              <a:schemeClr val="tx1"/>
            </a:solidFill>
            <a:effectLst/>
          </a:endParaRPr>
        </a:p>
        <a:p>
          <a:pPr eaLnBrk="1" fontAlgn="auto" latinLnBrk="0" hangingPunct="1"/>
          <a:r>
            <a:rPr kumimoji="1" lang="ja-JP" altLang="ja-JP" sz="1050">
              <a:solidFill>
                <a:schemeClr val="tx1"/>
              </a:solidFill>
              <a:effectLst/>
              <a:latin typeface="+mn-lt"/>
              <a:ea typeface="+mn-ea"/>
              <a:cs typeface="+mn-cs"/>
            </a:rPr>
            <a:t>　実質収支額は、市税及び地方消費税交付金の上振れ</a:t>
          </a:r>
          <a:r>
            <a:rPr kumimoji="1" lang="ja-JP" altLang="en-US" sz="1050">
              <a:solidFill>
                <a:schemeClr val="tx1"/>
              </a:solidFill>
              <a:effectLst/>
              <a:latin typeface="+mn-lt"/>
              <a:ea typeface="+mn-ea"/>
              <a:cs typeface="+mn-cs"/>
            </a:rPr>
            <a:t>など</a:t>
          </a:r>
          <a:r>
            <a:rPr kumimoji="1" lang="ja-JP" altLang="ja-JP" sz="1050">
              <a:solidFill>
                <a:schemeClr val="tx1"/>
              </a:solidFill>
              <a:effectLst/>
              <a:latin typeface="+mn-lt"/>
              <a:ea typeface="+mn-ea"/>
              <a:cs typeface="+mn-cs"/>
            </a:rPr>
            <a:t>により、前年度比で</a:t>
          </a:r>
          <a:r>
            <a:rPr kumimoji="1" lang="ja-JP" altLang="en-US" sz="1050">
              <a:solidFill>
                <a:schemeClr val="tx1"/>
              </a:solidFill>
              <a:effectLst/>
              <a:latin typeface="+mn-lt"/>
              <a:ea typeface="+mn-ea"/>
              <a:cs typeface="+mn-cs"/>
            </a:rPr>
            <a:t>増加</a:t>
          </a:r>
          <a:r>
            <a:rPr kumimoji="1" lang="ja-JP" altLang="ja-JP" sz="1050">
              <a:solidFill>
                <a:schemeClr val="tx1"/>
              </a:solidFill>
              <a:effectLst/>
              <a:latin typeface="+mn-lt"/>
              <a:ea typeface="+mn-ea"/>
              <a:cs typeface="+mn-cs"/>
            </a:rPr>
            <a:t>となった。</a:t>
          </a:r>
          <a:endParaRPr lang="ja-JP" altLang="ja-JP" sz="1050">
            <a:solidFill>
              <a:schemeClr val="tx1"/>
            </a:solidFill>
            <a:effectLst/>
          </a:endParaRPr>
        </a:p>
        <a:p>
          <a:r>
            <a:rPr kumimoji="1" lang="ja-JP" altLang="ja-JP" sz="1050">
              <a:solidFill>
                <a:schemeClr val="tx1"/>
              </a:solidFill>
              <a:effectLst/>
              <a:latin typeface="+mn-lt"/>
              <a:ea typeface="+mn-ea"/>
              <a:cs typeface="+mn-cs"/>
            </a:rPr>
            <a:t>　実質単年度収支は、単年度収支が</a:t>
          </a:r>
          <a:r>
            <a:rPr kumimoji="1" lang="ja-JP" altLang="en-US" sz="1050">
              <a:solidFill>
                <a:schemeClr val="tx1"/>
              </a:solidFill>
              <a:effectLst/>
              <a:latin typeface="+mn-lt"/>
              <a:ea typeface="+mn-ea"/>
              <a:cs typeface="+mn-cs"/>
            </a:rPr>
            <a:t>減少</a:t>
          </a:r>
          <a:r>
            <a:rPr kumimoji="1" lang="ja-JP" altLang="ja-JP" sz="1050">
              <a:solidFill>
                <a:schemeClr val="tx1"/>
              </a:solidFill>
              <a:effectLst/>
              <a:latin typeface="+mn-lt"/>
              <a:ea typeface="+mn-ea"/>
              <a:cs typeface="+mn-cs"/>
            </a:rPr>
            <a:t>したことなどから、前年度比で</a:t>
          </a:r>
          <a:r>
            <a:rPr kumimoji="1" lang="ja-JP" altLang="en-US" sz="1050">
              <a:solidFill>
                <a:schemeClr val="tx1"/>
              </a:solidFill>
              <a:effectLst/>
              <a:latin typeface="+mn-lt"/>
              <a:ea typeface="+mn-ea"/>
              <a:cs typeface="+mn-cs"/>
            </a:rPr>
            <a:t>減少</a:t>
          </a:r>
          <a:r>
            <a:rPr kumimoji="1" lang="ja-JP" altLang="ja-JP" sz="1050">
              <a:solidFill>
                <a:schemeClr val="tx1"/>
              </a:solidFill>
              <a:effectLst/>
              <a:latin typeface="+mn-lt"/>
              <a:ea typeface="+mn-ea"/>
              <a:cs typeface="+mn-cs"/>
            </a:rPr>
            <a:t>となった。</a:t>
          </a:r>
          <a:endParaRPr lang="ja-JP" altLang="ja-JP" sz="105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愛知県日進市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一般会計は、標準財政規模が増加した</a:t>
          </a:r>
          <a:r>
            <a:rPr kumimoji="1" lang="ja-JP" altLang="en-US" sz="1100">
              <a:solidFill>
                <a:schemeClr val="tx1"/>
              </a:solidFill>
              <a:effectLst/>
              <a:latin typeface="+mn-lt"/>
              <a:ea typeface="+mn-ea"/>
              <a:cs typeface="+mn-cs"/>
            </a:rPr>
            <a:t>ものの</a:t>
          </a:r>
          <a:r>
            <a:rPr kumimoji="1" lang="ja-JP" altLang="ja-JP" sz="1100">
              <a:solidFill>
                <a:schemeClr val="tx1"/>
              </a:solidFill>
              <a:effectLst/>
              <a:latin typeface="+mn-lt"/>
              <a:ea typeface="+mn-ea"/>
              <a:cs typeface="+mn-cs"/>
            </a:rPr>
            <a:t>、実質収支も増加したことにより、令和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年度は前年度比</a:t>
          </a:r>
          <a:r>
            <a:rPr kumimoji="1" lang="ja-JP" altLang="en-US" sz="1100">
              <a:solidFill>
                <a:schemeClr val="tx1"/>
              </a:solidFill>
              <a:effectLst/>
              <a:latin typeface="+mn-lt"/>
              <a:ea typeface="+mn-ea"/>
              <a:cs typeface="+mn-cs"/>
            </a:rPr>
            <a:t>１</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５</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した。全体としては、この水準を保っていく。</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　国民健康保険特別会計については、一般会計からの法定外繰入や基準外繰入を行っているため、黒字を保っている。また、保険料水準を上げることにより法定外繰入を減少させることとしている。</a:t>
          </a:r>
          <a:endParaRPr kumimoji="1" lang="en-US" altLang="ja-JP" sz="1100">
            <a:solidFill>
              <a:schemeClr val="tx1"/>
            </a:solidFill>
            <a:effectLst/>
            <a:latin typeface="+mn-lt"/>
            <a:ea typeface="+mn-ea"/>
            <a:cs typeface="+mn-cs"/>
          </a:endParaRPr>
        </a:p>
        <a:p>
          <a:pPr eaLnBrk="1" fontAlgn="auto" latinLnBrk="0" hangingPunct="1"/>
          <a:r>
            <a:rPr kumimoji="1" lang="ja-JP" altLang="en-US" sz="1100">
              <a:solidFill>
                <a:schemeClr val="tx1"/>
              </a:solidFill>
              <a:effectLst/>
              <a:latin typeface="+mn-lt"/>
              <a:ea typeface="+mn-ea"/>
              <a:cs typeface="+mn-cs"/>
            </a:rPr>
            <a:t>　な</a:t>
          </a:r>
          <a:r>
            <a:rPr kumimoji="1" lang="ja-JP" altLang="ja-JP" sz="1100">
              <a:solidFill>
                <a:schemeClr val="tx1"/>
              </a:solidFill>
              <a:effectLst/>
              <a:latin typeface="+mn-lt"/>
              <a:ea typeface="+mn-ea"/>
              <a:cs typeface="+mn-cs"/>
            </a:rPr>
            <a:t>お、特別会計については、積極的に基金の活用を行っていくこととしている。</a:t>
          </a:r>
          <a:endParaRPr kumimoji="1" lang="en-US" altLang="ja-JP" sz="1100">
            <a:solidFill>
              <a:schemeClr val="tx1"/>
            </a:solidFill>
            <a:effectLst/>
            <a:latin typeface="+mn-lt"/>
            <a:ea typeface="+mn-ea"/>
            <a:cs typeface="+mn-cs"/>
          </a:endParaRPr>
        </a:p>
        <a:p>
          <a:pPr eaLnBrk="1" fontAlgn="auto" latinLnBrk="0" hangingPunct="1"/>
          <a:r>
            <a:rPr kumimoji="1" lang="ja-JP" altLang="en-US" sz="1100">
              <a:solidFill>
                <a:schemeClr val="tx1"/>
              </a:solidFill>
              <a:effectLst/>
              <a:latin typeface="+mn-lt"/>
              <a:ea typeface="+mn-ea"/>
              <a:cs typeface="+mn-cs"/>
            </a:rPr>
            <a:t>　今後も各会計の財務体質の強化を図りながら、適正な財政運営を継続していく。</a:t>
          </a:r>
          <a:endParaRPr kumimoji="1" lang="en-US" altLang="ja-JP" sz="1100">
            <a:solidFill>
              <a:schemeClr val="tx1"/>
            </a:solidFill>
            <a:effectLst/>
            <a:latin typeface="+mn-lt"/>
            <a:ea typeface="+mn-ea"/>
            <a:cs typeface="+mn-cs"/>
          </a:endParaRPr>
        </a:p>
        <a:p>
          <a:pPr eaLnBrk="1" fontAlgn="auto" latinLnBrk="0" hangingPunct="1"/>
          <a:r>
            <a:rPr kumimoji="1" lang="ja-JP" altLang="en-US" sz="1100">
              <a:solidFill>
                <a:srgbClr val="FF0000"/>
              </a:solidFill>
              <a:effectLst/>
              <a:latin typeface="+mn-lt"/>
              <a:ea typeface="+mn-ea"/>
              <a:cs typeface="+mn-cs"/>
            </a:rPr>
            <a:t>　</a:t>
          </a:r>
          <a:endParaRPr lang="ja-JP" altLang="ja-JP" sz="1400">
            <a:solidFill>
              <a:srgbClr val="FF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愛知県日進市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　元利償還金は既借入分の償還が進んだ</a:t>
          </a:r>
          <a:r>
            <a:rPr kumimoji="1" lang="ja-JP" altLang="en-US" sz="1100">
              <a:solidFill>
                <a:schemeClr val="tx1"/>
              </a:solidFill>
              <a:effectLst/>
              <a:latin typeface="+mn-lt"/>
              <a:ea typeface="+mn-ea"/>
              <a:cs typeface="+mn-cs"/>
            </a:rPr>
            <a:t>ものの</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新規借入が増加傾向にあるため、</a:t>
          </a:r>
          <a:r>
            <a:rPr kumimoji="1" lang="ja-JP" altLang="ja-JP" sz="1100">
              <a:solidFill>
                <a:schemeClr val="tx1"/>
              </a:solidFill>
              <a:effectLst/>
              <a:latin typeface="+mn-lt"/>
              <a:ea typeface="+mn-ea"/>
              <a:cs typeface="+mn-cs"/>
            </a:rPr>
            <a:t>全体として</a:t>
          </a:r>
          <a:r>
            <a:rPr kumimoji="1" lang="ja-JP" altLang="en-US" sz="1100">
              <a:solidFill>
                <a:schemeClr val="tx1"/>
              </a:solidFill>
              <a:effectLst/>
              <a:latin typeface="+mn-lt"/>
              <a:ea typeface="+mn-ea"/>
              <a:cs typeface="+mn-cs"/>
            </a:rPr>
            <a:t>横ばい</a:t>
          </a:r>
          <a:r>
            <a:rPr kumimoji="1" lang="ja-JP" altLang="ja-JP" sz="1100">
              <a:solidFill>
                <a:schemeClr val="tx1"/>
              </a:solidFill>
              <a:effectLst/>
              <a:latin typeface="+mn-lt"/>
              <a:ea typeface="+mn-ea"/>
              <a:cs typeface="+mn-cs"/>
            </a:rPr>
            <a:t>となった。</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en-US" sz="1100">
              <a:solidFill>
                <a:schemeClr val="tx1"/>
              </a:solidFill>
              <a:effectLst/>
              <a:latin typeface="+mn-lt"/>
              <a:ea typeface="+mn-ea"/>
              <a:cs typeface="+mn-cs"/>
            </a:rPr>
            <a:t>公営企業債の元利償還金に対する繰入金は、下水道事業会計分の償還が進んだことにより、全体で減少となった。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今後は、公営企業である下水道事業会計も含めた借入金額を中期財政計画に基づいた適正な金額とすることで、引き続き健全な水準を維持していく。</a:t>
          </a:r>
          <a:endParaRPr lang="ja-JP" altLang="ja-JP" sz="1400">
            <a:solidFill>
              <a:schemeClr val="tx1"/>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愛知県日進市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一般会計等に係る地方債の残高は、地方債の償還が進</a:t>
          </a:r>
          <a:r>
            <a:rPr kumimoji="1" lang="ja-JP" altLang="en-US" sz="1100">
              <a:solidFill>
                <a:schemeClr val="tx1"/>
              </a:solidFill>
              <a:effectLst/>
              <a:latin typeface="+mn-lt"/>
              <a:ea typeface="+mn-ea"/>
              <a:cs typeface="+mn-cs"/>
            </a:rPr>
            <a:t>んだものの</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道の駅整備事業等における地方債の発行があったため、前年度から増加した。</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　債務負担行為に基づく支出予定額は、尾張土地開発公社に取得を依頼した</a:t>
          </a:r>
          <a:r>
            <a:rPr kumimoji="1" lang="ja-JP" altLang="en-US" sz="1100">
              <a:solidFill>
                <a:schemeClr val="tx1"/>
              </a:solidFill>
              <a:effectLst/>
              <a:latin typeface="+mn-lt"/>
              <a:ea typeface="+mn-ea"/>
              <a:cs typeface="+mn-cs"/>
            </a:rPr>
            <a:t>公共施設マネジメント事業用地</a:t>
          </a:r>
          <a:r>
            <a:rPr kumimoji="1" lang="ja-JP" altLang="ja-JP" sz="1100">
              <a:solidFill>
                <a:schemeClr val="tx1"/>
              </a:solidFill>
              <a:effectLst/>
              <a:latin typeface="+mn-lt"/>
              <a:ea typeface="+mn-ea"/>
              <a:cs typeface="+mn-cs"/>
            </a:rPr>
            <a:t>の買い戻しに係る支出額が</a:t>
          </a:r>
          <a:r>
            <a:rPr kumimoji="1" lang="ja-JP" altLang="en-US" sz="1100">
              <a:solidFill>
                <a:schemeClr val="tx1"/>
              </a:solidFill>
              <a:effectLst/>
              <a:latin typeface="+mn-lt"/>
              <a:ea typeface="+mn-ea"/>
              <a:cs typeface="+mn-cs"/>
            </a:rPr>
            <a:t>皆増</a:t>
          </a:r>
          <a:r>
            <a:rPr kumimoji="1" lang="ja-JP" altLang="ja-JP" sz="1100">
              <a:solidFill>
                <a:schemeClr val="tx1"/>
              </a:solidFill>
              <a:effectLst/>
              <a:latin typeface="+mn-lt"/>
              <a:ea typeface="+mn-ea"/>
              <a:cs typeface="+mn-cs"/>
            </a:rPr>
            <a:t>した。</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公営企業債等繰入見込額は、下水道事業債残高が減少しているため、前年度から減少した。</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組合等負担等見込額は、ごみ処理施設に対する地方債の償還が進んだものの、消防施設に対する地方債の発行があったため、前年度から増加した。</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今後は、老朽化を迎えるインフラ・公共施設等の大規模修繕や新規の大規模事業等が見込まれるため、世代負担を意識しつつ、適正に管理していく。</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充当可能財源等のうち充当可能基金は、主に公共施設整備基金やふるさと応援基金に積み立てた。</a:t>
          </a:r>
          <a:endParaRPr lang="ja-JP" altLang="ja-JP" sz="1400">
            <a:solidFill>
              <a:schemeClr val="tx1"/>
            </a:solidFill>
            <a:effectLst/>
          </a:endParaRPr>
        </a:p>
        <a:p>
          <a:r>
            <a:rPr kumimoji="1" lang="ja-JP" altLang="ja-JP" sz="1100">
              <a:solidFill>
                <a:schemeClr val="tx1"/>
              </a:solidFill>
              <a:effectLst/>
              <a:latin typeface="+mn-lt"/>
              <a:ea typeface="+mn-ea"/>
              <a:cs typeface="+mn-cs"/>
            </a:rPr>
            <a:t>　上記により、将来負担比率の分子は前年度に引き続きマイナスの値となり、将来負担比率の表示はない。</a:t>
          </a:r>
          <a:endParaRPr lang="ja-JP" altLang="ja-JP" sz="14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愛知県日進市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全体の残高は３０３，０２６千円の減少となった。主な理由は、財政調整基金を５５６，３３６千円、公共施設整備基金を１４５，４６８千円、ふるさと応援基金を８０，４５１千円取り崩したものの、令和６年度補正予算における財源確保分及び利子収入分として、公共施設整備基金を３００，００１千円、ふるさと応援基金を１４０，２０４千円積み立てたためであ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本市では、中期財政計画を毎年のローリング更新をしており、財政調整基金の積立目標等を定めていることから、同計画に基づき運用を行う。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・主な特定目的基金である公共施設整備基金は、公共施設の大規模修繕や更新費用として積み立てている。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・ふるさと応援基金はふるさとである日進市を応援しようとする者からの寄附金を積み立て、その応援に応えて実施する事業の推進を図るため、積み立てている。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・庁舎建設基金は、庁舎の建設及び解体に必要な経費の財源に充てるため積み立てている。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・地域福祉基金は、地域福祉の推進に財源を確保するために積み立てている。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・五色園団地汚水処理事業財政調整基金は、日進市五色園団地汚水処理事業特別会計の資金運用のため積み立てている。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a:t>
          </a:r>
          <a:r>
            <a:rPr kumimoji="1" lang="ja-JP" altLang="en-US" sz="1300" baseline="0">
              <a:solidFill>
                <a:schemeClr val="tx1"/>
              </a:solidFill>
              <a:effectLst/>
              <a:latin typeface="ＭＳ ゴシック" panose="020B0609070205080204" pitchFamily="49" charset="-128"/>
              <a:ea typeface="ＭＳ ゴシック" panose="020B0609070205080204" pitchFamily="49" charset="-128"/>
              <a:cs typeface="+mn-cs"/>
            </a:rPr>
            <a:t>その他特定目的基金の残高は２５０，１１８千円の増加となった。主な理由は、公共施設整備基金を１４５，４６８千円、ふるさと応援基金を８０，４５１千円取り崩したものの、令和６年度補正予算における財源確保分及び利子収入分として、公共施設整備基金を３００，００１千円、ふるさと応援基金を１４０，２０４千円を積み立てたこと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主な特定目的基金である公共施設整備基金は、公共施設等総合管理計画に基づき年間３億円を目標に確保していく。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財政調整基金の残高は５５３，１６６千円の減少となった。その理由は、令和６年度当初予算等における財源不足分として５５６，３３６千円を取り崩したことである。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0070C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目標残高を３０億円として積立てを実施していく。</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当該基金の利用予定なし。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当該基金の利用予定なし。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A9BAFAD-879F-4DDD-937B-6C49F9765E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17F64C0-E465-4B18-8820-808B6A4044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83E3DBB-A37F-4122-8394-4CCBCB045E1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9EC7D3D-D41B-4061-ACD1-08CE03B8285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86A492F-DCE5-41A5-A8C0-3EC40437CA9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5A66171-C6A0-496A-A58C-E7B895224D8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014E5E1-26F6-44E2-B30C-D07FE9662A5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5B14803-44E1-4189-B729-327F35E95DD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4E40C80-0ABC-41A6-AD87-6D1C15F4B59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6E1F3D8-333A-4F8D-AC01-1A4865EC57E5}"/>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C100AAD-35E5-42BF-BC3D-3DDDB45AE94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796179E-BC09-45C3-81FE-055E6C030BD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C51A669-97D1-49DF-983E-2C769EAC4FD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7B99F15-CB6B-4CE2-A6AB-056290F87C6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615DB42-2FCC-45D2-9FF0-251E922F574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B3316DA-A2DB-4F55-BABF-40624C67ED7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愛知県日進市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2A2F07B-04EB-4A58-A96C-7284B0467F7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2A2E6FD-ABAD-47B4-BD13-6EA56E7EF3C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37AFB2C-1B36-4E44-A896-DA56AF653FB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2363A1C-FE45-44ED-936F-6279746E60F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586ED0D-4076-4F31-A7E6-E0BBB6440AD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ADA1D4C-216E-4177-89AF-66DDF77FB66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94,207
91,991
34.91
36,537,253
34,193,324
1,898,595
19,570,785
7,125,467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BA8EC9C-6AA5-454D-B827-4155296DB09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07DF308-2EDA-4C13-BD58-7BADA44D667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62D5A76-7BD3-49E2-A6D6-0378793AEF1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9E6767E-C3BE-4667-9A5F-73E8E28793C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785743-9877-4AC9-BF7F-9AB3C7E2DBE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717D826-1180-4FCD-9513-F1322D9DA5D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E1E826F-4B37-4559-A3EA-E40CB261C08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D38CC5A-036D-4C65-9047-FBDC6C7EE0A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CD24549-E4D0-4FD3-9700-60488FE7DB4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6DD925E-8BBA-46DD-84D7-2E92F41BEC9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82A7630-F4EB-4824-9AA0-90D194D7880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F5EB356-8733-49C4-B403-54F5BD4903A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427AFD6-13F6-47CF-9106-4EB3E310E9A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5B523BF-C76E-413A-8838-B41558A5485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C89B02E-FF8B-423C-9D66-7A207CAF746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89A441A-B683-4FFF-9C4E-B78448B5AF2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4BA6766-CD34-4FE0-A1C2-2495E438B12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FBD4585-A40B-4CA1-8C46-ACED3899B72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AEC45E4-5F00-4416-81D7-0ED6CD92BA1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FFB4DBF-C0B1-4A1A-9C07-517FD7EB023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F85E518-23FA-4469-83B1-3AA17528EE3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A6E2B76-6D72-4D6C-83F1-EA5603CEE1D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44881F6-1EBB-4D57-8E1C-0391DD68DAE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FECAEC8-7549-4877-83A3-C605EDDBCDE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29905E4-D4CD-4FD5-93ED-80615AFC9D8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FE5BE47-CB58-4E91-B0FB-40D05FFFA94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EEBC925-9C6D-45B3-9120-DFB80DC44F9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F7FF1B7-3A67-469C-9026-5B7CD5E8CA6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CC34CBC-2AB7-4490-ADF2-9F7E21936CC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4EF94C9-8422-46E0-B8BC-C90F88202A8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4D564EC-E7C9-47E6-BBB6-FD255131EE0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326981B-C49D-4BFF-A01B-2ED4A9E88CD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35F9C5C-7640-439D-B5F4-A8C9AE3B6D0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FB198D3-52C2-4140-A0AF-B97B7D46C44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F0B066D-2CCA-40E2-9A66-25F9535EF64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有形固定資産減価償却率は類似団体のほぼ平均</a:t>
          </a:r>
          <a:r>
            <a:rPr kumimoji="1" lang="ja-JP" altLang="en-US" sz="1100">
              <a:solidFill>
                <a:schemeClr val="dk1"/>
              </a:solidFill>
              <a:effectLst/>
              <a:latin typeface="+mn-lt"/>
              <a:ea typeface="+mn-ea"/>
              <a:cs typeface="+mn-cs"/>
            </a:rPr>
            <a:t>値を推移している。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経年比較では、有形固定資産減価償却率は増加傾向にあり、今後も増加していく見通しである。</a:t>
          </a:r>
          <a:endParaRPr lang="ja-JP" altLang="ja-JP">
            <a:effectLst/>
          </a:endParaRPr>
        </a:p>
        <a:p>
          <a:r>
            <a:rPr kumimoji="1" lang="ja-JP" altLang="ja-JP" sz="1100">
              <a:solidFill>
                <a:schemeClr val="dk1"/>
              </a:solidFill>
              <a:effectLst/>
              <a:latin typeface="+mn-lt"/>
              <a:ea typeface="+mn-ea"/>
              <a:cs typeface="+mn-cs"/>
            </a:rPr>
            <a:t>　なお、公共建築物等については、固定資産台帳から得られる財務情報と現地調査に基づく老朽化状況などを考慮し、計画的な修繕に取り組んでいる。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9E70193-B9F5-490E-8428-7C1EB17B75F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68AFC05-CAF3-4BDC-A399-7A916A379D9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B5E77B98-922D-4A8B-A834-C659F66E11FE}"/>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647BB5C3-532C-49DD-BEF4-E5489E6FEDDF}"/>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17B6C101-38CF-4161-BAB4-2D086C481956}"/>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D0C6696E-BF17-4F2E-A4D4-D31EFEE3FF83}"/>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1BF66E8E-4610-4963-BD6D-0AB165B0760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7A441844-846E-4832-A84D-2862B820055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E4A06E7F-107B-4F42-9505-F931CB5BFBAB}"/>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91DF5E9D-3814-4077-A30A-4D7D7B7E629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C32155C4-E1F5-444F-88E1-E2484A5BC631}"/>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7B42F299-4B14-43E4-8878-44A812D5A2C1}"/>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ECCD0774-8903-479A-8132-BDC7F880739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F1BEB995-B87A-434B-8EFC-38D3805F284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8E1A3C27-3A92-479F-BD53-7FDB68A7D27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396294C5-E65F-48DA-A52B-26F4B06BD61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05627285-C45C-47A3-A270-B0CA244E1571}"/>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119D727A-1233-4154-99F1-58902131FB12}"/>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1967A0C6-4434-48C0-B17E-C391AF621C82}"/>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655D6BE7-9693-4DB0-A7AF-2D338F262411}"/>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1F2E2BFE-4917-4C15-823A-6FECE453CFBA}"/>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3E34A6CC-5819-4B7E-91B8-CA390D791112}"/>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48DC4C59-25FF-4AF6-B45F-B4AB02E8AFD2}"/>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E1A440ED-A44E-42CA-92D0-EEDEE0ACBAEE}"/>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F8EEF1E9-432E-4777-8E04-4C86876AD06F}"/>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87B57CDD-B598-4D4F-BF04-D0C1B05EB007}"/>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E3BCBD9F-DF7F-4BAE-ACFC-1B922AC0F9C8}"/>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B7464D7-5354-4055-843A-9DBDF8672A2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B060E5C-EF03-4946-9EF3-3C493E28645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3859047-1E02-4E7A-BB55-13F67A008B0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1FE666F-9611-4A89-A3A1-DD15A88146B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08960DB-FB71-4436-A4A4-F57A2829B87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150707</xdr:rowOff>
    </xdr:from>
    <xdr:to>
      <xdr:col>23</xdr:col>
      <xdr:colOff>136525</xdr:colOff>
      <xdr:row>32</xdr:row>
      <xdr:rowOff>80857</xdr:rowOff>
    </xdr:to>
    <xdr:sp macro="" textlink="">
      <xdr:nvSpPr>
        <xdr:cNvPr id="91" name="楕円 90">
          <a:extLst>
            <a:ext uri="{FF2B5EF4-FFF2-40B4-BE49-F238E27FC236}">
              <a16:creationId xmlns:a16="http://schemas.microsoft.com/office/drawing/2014/main" id="{6C98377A-DD7C-447A-96B4-78048DE0CF26}"/>
            </a:ext>
          </a:extLst>
        </xdr:cNvPr>
        <xdr:cNvSpPr/>
      </xdr:nvSpPr>
      <xdr:spPr>
        <a:xfrm>
          <a:off x="4711700" y="623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129134</xdr:rowOff>
    </xdr:from>
    <xdr:ext cx="405111" cy="259045"/>
    <xdr:sp macro="" textlink="">
      <xdr:nvSpPr>
        <xdr:cNvPr id="92" name="有形固定資産減価償却率該当値テキスト">
          <a:extLst>
            <a:ext uri="{FF2B5EF4-FFF2-40B4-BE49-F238E27FC236}">
              <a16:creationId xmlns:a16="http://schemas.microsoft.com/office/drawing/2014/main" id="{30030114-836C-498F-BF27-88C542081128}"/>
            </a:ext>
          </a:extLst>
        </xdr:cNvPr>
        <xdr:cNvSpPr txBox="1"/>
      </xdr:nvSpPr>
      <xdr:spPr>
        <a:xfrm>
          <a:off x="4813300" y="6215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118322</xdr:rowOff>
    </xdr:from>
    <xdr:to>
      <xdr:col>19</xdr:col>
      <xdr:colOff>187325</xdr:colOff>
      <xdr:row>32</xdr:row>
      <xdr:rowOff>48472</xdr:rowOff>
    </xdr:to>
    <xdr:sp macro="" textlink="">
      <xdr:nvSpPr>
        <xdr:cNvPr id="93" name="楕円 92">
          <a:extLst>
            <a:ext uri="{FF2B5EF4-FFF2-40B4-BE49-F238E27FC236}">
              <a16:creationId xmlns:a16="http://schemas.microsoft.com/office/drawing/2014/main" id="{CB52E856-4DFB-49CC-BC15-ED433C7BF50A}"/>
            </a:ext>
          </a:extLst>
        </xdr:cNvPr>
        <xdr:cNvSpPr/>
      </xdr:nvSpPr>
      <xdr:spPr>
        <a:xfrm>
          <a:off x="4000500" y="620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169122</xdr:rowOff>
    </xdr:from>
    <xdr:to>
      <xdr:col>23</xdr:col>
      <xdr:colOff>85725</xdr:colOff>
      <xdr:row>32</xdr:row>
      <xdr:rowOff>30057</xdr:rowOff>
    </xdr:to>
    <xdr:cxnSp macro="">
      <xdr:nvCxnSpPr>
        <xdr:cNvPr id="94" name="直線コネクタ 93">
          <a:extLst>
            <a:ext uri="{FF2B5EF4-FFF2-40B4-BE49-F238E27FC236}">
              <a16:creationId xmlns:a16="http://schemas.microsoft.com/office/drawing/2014/main" id="{B9161B21-4744-4D51-BB4C-7BD2176C1C52}"/>
            </a:ext>
          </a:extLst>
        </xdr:cNvPr>
        <xdr:cNvCxnSpPr/>
      </xdr:nvCxnSpPr>
      <xdr:spPr>
        <a:xfrm>
          <a:off x="4051300" y="6255597"/>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46355</xdr:rowOff>
    </xdr:from>
    <xdr:to>
      <xdr:col>15</xdr:col>
      <xdr:colOff>187325</xdr:colOff>
      <xdr:row>31</xdr:row>
      <xdr:rowOff>147955</xdr:rowOff>
    </xdr:to>
    <xdr:sp macro="" textlink="">
      <xdr:nvSpPr>
        <xdr:cNvPr id="95" name="楕円 94">
          <a:extLst>
            <a:ext uri="{FF2B5EF4-FFF2-40B4-BE49-F238E27FC236}">
              <a16:creationId xmlns:a16="http://schemas.microsoft.com/office/drawing/2014/main" id="{749D0FCA-6ACC-48FB-88FD-D60AB245C3BC}"/>
            </a:ext>
          </a:extLst>
        </xdr:cNvPr>
        <xdr:cNvSpPr/>
      </xdr:nvSpPr>
      <xdr:spPr>
        <a:xfrm>
          <a:off x="3238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97155</xdr:rowOff>
    </xdr:from>
    <xdr:to>
      <xdr:col>19</xdr:col>
      <xdr:colOff>136525</xdr:colOff>
      <xdr:row>31</xdr:row>
      <xdr:rowOff>169122</xdr:rowOff>
    </xdr:to>
    <xdr:cxnSp macro="">
      <xdr:nvCxnSpPr>
        <xdr:cNvPr id="96" name="直線コネクタ 95">
          <a:extLst>
            <a:ext uri="{FF2B5EF4-FFF2-40B4-BE49-F238E27FC236}">
              <a16:creationId xmlns:a16="http://schemas.microsoft.com/office/drawing/2014/main" id="{887ADCFD-49F8-4222-8B26-3619A127F155}"/>
            </a:ext>
          </a:extLst>
        </xdr:cNvPr>
        <xdr:cNvCxnSpPr/>
      </xdr:nvCxnSpPr>
      <xdr:spPr>
        <a:xfrm>
          <a:off x="3289300" y="6183630"/>
          <a:ext cx="762000" cy="7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160232</xdr:rowOff>
    </xdr:from>
    <xdr:to>
      <xdr:col>11</xdr:col>
      <xdr:colOff>187325</xdr:colOff>
      <xdr:row>31</xdr:row>
      <xdr:rowOff>90382</xdr:rowOff>
    </xdr:to>
    <xdr:sp macro="" textlink="">
      <xdr:nvSpPr>
        <xdr:cNvPr id="97" name="楕円 96">
          <a:extLst>
            <a:ext uri="{FF2B5EF4-FFF2-40B4-BE49-F238E27FC236}">
              <a16:creationId xmlns:a16="http://schemas.microsoft.com/office/drawing/2014/main" id="{0FE14A65-036B-4CF9-8A4A-D7C33ED7DA2C}"/>
            </a:ext>
          </a:extLst>
        </xdr:cNvPr>
        <xdr:cNvSpPr/>
      </xdr:nvSpPr>
      <xdr:spPr>
        <a:xfrm>
          <a:off x="2476500" y="607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39582</xdr:rowOff>
    </xdr:from>
    <xdr:to>
      <xdr:col>15</xdr:col>
      <xdr:colOff>136525</xdr:colOff>
      <xdr:row>31</xdr:row>
      <xdr:rowOff>97155</xdr:rowOff>
    </xdr:to>
    <xdr:cxnSp macro="">
      <xdr:nvCxnSpPr>
        <xdr:cNvPr id="98" name="直線コネクタ 97">
          <a:extLst>
            <a:ext uri="{FF2B5EF4-FFF2-40B4-BE49-F238E27FC236}">
              <a16:creationId xmlns:a16="http://schemas.microsoft.com/office/drawing/2014/main" id="{356B0B96-FFBA-45CA-B580-E52A4AB39BAB}"/>
            </a:ext>
          </a:extLst>
        </xdr:cNvPr>
        <xdr:cNvCxnSpPr/>
      </xdr:nvCxnSpPr>
      <xdr:spPr>
        <a:xfrm>
          <a:off x="2527300" y="6126057"/>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99060</xdr:rowOff>
    </xdr:from>
    <xdr:to>
      <xdr:col>7</xdr:col>
      <xdr:colOff>187325</xdr:colOff>
      <xdr:row>31</xdr:row>
      <xdr:rowOff>29210</xdr:rowOff>
    </xdr:to>
    <xdr:sp macro="" textlink="">
      <xdr:nvSpPr>
        <xdr:cNvPr id="99" name="楕円 98">
          <a:extLst>
            <a:ext uri="{FF2B5EF4-FFF2-40B4-BE49-F238E27FC236}">
              <a16:creationId xmlns:a16="http://schemas.microsoft.com/office/drawing/2014/main" id="{CE63346C-17AF-4FC3-812F-EA605E037242}"/>
            </a:ext>
          </a:extLst>
        </xdr:cNvPr>
        <xdr:cNvSpPr/>
      </xdr:nvSpPr>
      <xdr:spPr>
        <a:xfrm>
          <a:off x="17145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149860</xdr:rowOff>
    </xdr:from>
    <xdr:to>
      <xdr:col>11</xdr:col>
      <xdr:colOff>136525</xdr:colOff>
      <xdr:row>31</xdr:row>
      <xdr:rowOff>39582</xdr:rowOff>
    </xdr:to>
    <xdr:cxnSp macro="">
      <xdr:nvCxnSpPr>
        <xdr:cNvPr id="100" name="直線コネクタ 99">
          <a:extLst>
            <a:ext uri="{FF2B5EF4-FFF2-40B4-BE49-F238E27FC236}">
              <a16:creationId xmlns:a16="http://schemas.microsoft.com/office/drawing/2014/main" id="{8487E900-303C-49E2-8462-734E9A78F20A}"/>
            </a:ext>
          </a:extLst>
        </xdr:cNvPr>
        <xdr:cNvCxnSpPr/>
      </xdr:nvCxnSpPr>
      <xdr:spPr>
        <a:xfrm>
          <a:off x="1765300" y="6064885"/>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056F7135-84F3-4BCB-8D51-1FFDDB521410}"/>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520806FA-7EFE-4FAA-B256-13E90E245F16}"/>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2F42587B-F187-4A8E-A0F4-14B4CBCF08FD}"/>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AEE78667-0D79-42DB-B4FF-B596A3C929AF}"/>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39599</xdr:rowOff>
    </xdr:from>
    <xdr:ext cx="405111" cy="259045"/>
    <xdr:sp macro="" textlink="">
      <xdr:nvSpPr>
        <xdr:cNvPr id="105" name="n_1mainValue有形固定資産減価償却率">
          <a:extLst>
            <a:ext uri="{FF2B5EF4-FFF2-40B4-BE49-F238E27FC236}">
              <a16:creationId xmlns:a16="http://schemas.microsoft.com/office/drawing/2014/main" id="{8E1FE719-CC8B-47A1-B94C-311D560BC0E4}"/>
            </a:ext>
          </a:extLst>
        </xdr:cNvPr>
        <xdr:cNvSpPr txBox="1"/>
      </xdr:nvSpPr>
      <xdr:spPr>
        <a:xfrm>
          <a:off x="3836044" y="6297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6" name="n_2mainValue有形固定資産減価償却率">
          <a:extLst>
            <a:ext uri="{FF2B5EF4-FFF2-40B4-BE49-F238E27FC236}">
              <a16:creationId xmlns:a16="http://schemas.microsoft.com/office/drawing/2014/main" id="{964E49B1-BF56-42D7-A9F6-5780B3BB9778}"/>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106909</xdr:rowOff>
    </xdr:from>
    <xdr:ext cx="405111" cy="259045"/>
    <xdr:sp macro="" textlink="">
      <xdr:nvSpPr>
        <xdr:cNvPr id="107" name="n_3mainValue有形固定資産減価償却率">
          <a:extLst>
            <a:ext uri="{FF2B5EF4-FFF2-40B4-BE49-F238E27FC236}">
              <a16:creationId xmlns:a16="http://schemas.microsoft.com/office/drawing/2014/main" id="{07D1B2BA-53FC-4438-9953-EC87469D3FF1}"/>
            </a:ext>
          </a:extLst>
        </xdr:cNvPr>
        <xdr:cNvSpPr txBox="1"/>
      </xdr:nvSpPr>
      <xdr:spPr>
        <a:xfrm>
          <a:off x="2324744" y="585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45737</xdr:rowOff>
    </xdr:from>
    <xdr:ext cx="405111" cy="259045"/>
    <xdr:sp macro="" textlink="">
      <xdr:nvSpPr>
        <xdr:cNvPr id="108" name="n_4mainValue有形固定資産減価償却率">
          <a:extLst>
            <a:ext uri="{FF2B5EF4-FFF2-40B4-BE49-F238E27FC236}">
              <a16:creationId xmlns:a16="http://schemas.microsoft.com/office/drawing/2014/main" id="{5494F12B-4398-4ECD-BDB4-8F298608797A}"/>
            </a:ext>
          </a:extLst>
        </xdr:cNvPr>
        <xdr:cNvSpPr txBox="1"/>
      </xdr:nvSpPr>
      <xdr:spPr>
        <a:xfrm>
          <a:off x="1562744"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E5AF46F-BAA9-4F83-9DA3-F718ACD6715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1485B45C-102D-466E-AD46-ECEA7B933F6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2F3D7F0B-0158-4B6C-B2C5-607E34A9A94A}"/>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A52287EF-2181-418A-A084-7B6B2C67A33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15614C5-2E03-4F9E-8E3F-4C444866980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FB068B62-9420-4A33-815B-EEFC975849A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25DE5766-02D4-4C47-8E48-4F667288AE0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6B2A9D13-CBBC-4F03-87FC-C28DA95FE87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3181E0F5-67B1-4B61-BE34-1BCB1872FBE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CB77E08B-9739-40C1-BB1B-E642DCF1DDF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69D84B07-02CB-4807-AD47-8D85B63236A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48047311-21CE-4636-B2C9-E7E31F6097D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581FCC64-6AE3-4507-9D5F-BE4F0013344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a:t>
          </a:r>
          <a:r>
            <a:rPr kumimoji="1" lang="en-US" altLang="ja-JP" sz="1100">
              <a:solidFill>
                <a:schemeClr val="dk1"/>
              </a:solidFill>
              <a:effectLst/>
              <a:latin typeface="+mn-lt"/>
              <a:ea typeface="+mn-ea"/>
              <a:cs typeface="+mn-cs"/>
            </a:rPr>
            <a:t>0.0</a:t>
          </a:r>
          <a:r>
            <a:rPr kumimoji="1" lang="ja-JP" altLang="ja-JP" sz="1100">
              <a:solidFill>
                <a:schemeClr val="dk1"/>
              </a:solidFill>
              <a:effectLst/>
              <a:latin typeface="+mn-lt"/>
              <a:ea typeface="+mn-ea"/>
              <a:cs typeface="+mn-cs"/>
            </a:rPr>
            <a:t>％である。</a:t>
          </a:r>
          <a:r>
            <a:rPr kumimoji="1" lang="ja-JP" altLang="en-US" sz="1100">
              <a:solidFill>
                <a:schemeClr val="dk1"/>
              </a:solidFill>
              <a:effectLst/>
              <a:latin typeface="+mn-lt"/>
              <a:ea typeface="+mn-ea"/>
              <a:cs typeface="+mn-cs"/>
            </a:rPr>
            <a:t>地方債現在高等が増加し、充当可能基金は減少したものの、</a:t>
          </a:r>
          <a:r>
            <a:rPr lang="ja-JP" altLang="en-US"/>
            <a:t>将来負担額に対して充当可能基金及び充当可能特定歳入が上回っていることから、債務負担は小さい状況にある。今後も計画的な地方債の発行等に努め、債務償還比率の推移に注視していく。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CD20B06-6F68-4594-A25E-5529DE8AC70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6498837B-1382-460A-88BC-2CDD18F1C91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83228FA8-1CC9-41DF-85AD-365F902B075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C9BBB8C0-020D-4D3E-B42A-FFE7B45CF39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55247706-3F1C-4361-85E1-D8A0147E9BFB}"/>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D99FB993-421D-4396-BA8C-1E4522F6BAD8}"/>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3E45EB87-A771-4446-976E-EFCBB12C4195}"/>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C2F1355-2A54-41CC-AC55-6D41D807347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2EC55C56-5621-4EF9-B800-C71D9E2CD4D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84C7D1C8-E06C-4A80-88E0-97554B6F79F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80FADCFD-BC8F-4C9A-BA78-8050E48F7BC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18F76BFA-D82B-46C1-81E9-6333F79AD05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A934589-EAC5-4690-84C2-A08D2F0D7ED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32910A96-6061-410D-94BB-0AD4D514FD3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621ADFC6-91AE-46FE-92CA-2C889306B72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7C71CCC9-87A6-42B8-8778-FB9A03F94235}"/>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F4F38351-7CDD-436F-8FC9-1C45291B55B2}"/>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DB8AAA10-A26F-48FE-96C5-AECCDF45012E}"/>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D4DDF23E-012A-4071-A022-07D826F162B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ACD632AB-3186-42BC-B4C3-CC4ADBB2923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66764F88-4AF1-427B-B1C5-61E7D7D808D2}"/>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CF735A3B-FD86-463F-B7FD-4426C49E0AAA}"/>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FA38A79B-5829-492E-B3D2-28B70A6A5307}"/>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A4F9B35A-F2CD-4C9D-A5D4-CA269EF47D82}"/>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E5EB459F-0E03-4F8C-B322-98814FD121C4}"/>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EC971F97-03EB-4978-BD67-95E64AC68927}"/>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805C45A-6771-46AE-8F20-EB0A70F5048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8AF2566B-EAC8-4404-9944-D3C2652D55C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BD4053F-8F19-421D-80EB-99A22EFB846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D9D9A39-8F49-4D02-BB8B-4295B7F0916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F2DA82D-4F18-4A87-BEF2-5522AE8E528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22225</xdr:colOff>
      <xdr:row>26</xdr:row>
      <xdr:rowOff>40845</xdr:rowOff>
    </xdr:from>
    <xdr:to>
      <xdr:col>64</xdr:col>
      <xdr:colOff>123825</xdr:colOff>
      <xdr:row>26</xdr:row>
      <xdr:rowOff>142445</xdr:rowOff>
    </xdr:to>
    <xdr:sp macro="" textlink="">
      <xdr:nvSpPr>
        <xdr:cNvPr id="153" name="楕円 152">
          <a:extLst>
            <a:ext uri="{FF2B5EF4-FFF2-40B4-BE49-F238E27FC236}">
              <a16:creationId xmlns:a16="http://schemas.microsoft.com/office/drawing/2014/main" id="{67822DDA-4A12-453E-9178-83E1A0889DA0}"/>
            </a:ext>
          </a:extLst>
        </xdr:cNvPr>
        <xdr:cNvSpPr/>
      </xdr:nvSpPr>
      <xdr:spPr>
        <a:xfrm>
          <a:off x="12509500" y="527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106694</xdr:rowOff>
    </xdr:from>
    <xdr:to>
      <xdr:col>60</xdr:col>
      <xdr:colOff>123825</xdr:colOff>
      <xdr:row>27</xdr:row>
      <xdr:rowOff>36844</xdr:rowOff>
    </xdr:to>
    <xdr:sp macro="" textlink="">
      <xdr:nvSpPr>
        <xdr:cNvPr id="154" name="楕円 153">
          <a:extLst>
            <a:ext uri="{FF2B5EF4-FFF2-40B4-BE49-F238E27FC236}">
              <a16:creationId xmlns:a16="http://schemas.microsoft.com/office/drawing/2014/main" id="{E5E9042F-6E34-45B9-85AB-1781C9DD148E}"/>
            </a:ext>
          </a:extLst>
        </xdr:cNvPr>
        <xdr:cNvSpPr/>
      </xdr:nvSpPr>
      <xdr:spPr>
        <a:xfrm>
          <a:off x="11747500" y="533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91645</xdr:rowOff>
    </xdr:from>
    <xdr:to>
      <xdr:col>64</xdr:col>
      <xdr:colOff>73025</xdr:colOff>
      <xdr:row>26</xdr:row>
      <xdr:rowOff>157494</xdr:rowOff>
    </xdr:to>
    <xdr:cxnSp macro="">
      <xdr:nvCxnSpPr>
        <xdr:cNvPr id="155" name="直線コネクタ 154">
          <a:extLst>
            <a:ext uri="{FF2B5EF4-FFF2-40B4-BE49-F238E27FC236}">
              <a16:creationId xmlns:a16="http://schemas.microsoft.com/office/drawing/2014/main" id="{4C11F780-F9CF-41E2-AEE2-5B0FB3C39DE5}"/>
            </a:ext>
          </a:extLst>
        </xdr:cNvPr>
        <xdr:cNvCxnSpPr/>
      </xdr:nvCxnSpPr>
      <xdr:spPr>
        <a:xfrm flipV="1">
          <a:off x="11798300" y="5320870"/>
          <a:ext cx="762000" cy="6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6" name="n_1aveValue債務償還比率">
          <a:extLst>
            <a:ext uri="{FF2B5EF4-FFF2-40B4-BE49-F238E27FC236}">
              <a16:creationId xmlns:a16="http://schemas.microsoft.com/office/drawing/2014/main" id="{C8F7D392-6C87-4F95-9895-178D3A911D3A}"/>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7" name="n_2aveValue債務償還比率">
          <a:extLst>
            <a:ext uri="{FF2B5EF4-FFF2-40B4-BE49-F238E27FC236}">
              <a16:creationId xmlns:a16="http://schemas.microsoft.com/office/drawing/2014/main" id="{4F7573BD-0CCC-447A-A8F4-1FE47D8E35F7}"/>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58" name="n_3aveValue債務償還比率">
          <a:extLst>
            <a:ext uri="{FF2B5EF4-FFF2-40B4-BE49-F238E27FC236}">
              <a16:creationId xmlns:a16="http://schemas.microsoft.com/office/drawing/2014/main" id="{E14A9B13-DAF4-4C40-AE3E-19085C814026}"/>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59" name="n_4aveValue債務償還比率">
          <a:extLst>
            <a:ext uri="{FF2B5EF4-FFF2-40B4-BE49-F238E27FC236}">
              <a16:creationId xmlns:a16="http://schemas.microsoft.com/office/drawing/2014/main" id="{EC9BFC8F-7532-4238-84A2-B81F2E0D3810}"/>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24</xdr:row>
      <xdr:rowOff>158972</xdr:rowOff>
    </xdr:from>
    <xdr:ext cx="340478" cy="259045"/>
    <xdr:sp macro="" textlink="">
      <xdr:nvSpPr>
        <xdr:cNvPr id="160" name="n_3mainValue債務償還比率">
          <a:extLst>
            <a:ext uri="{FF2B5EF4-FFF2-40B4-BE49-F238E27FC236}">
              <a16:creationId xmlns:a16="http://schemas.microsoft.com/office/drawing/2014/main" id="{9AAE488C-1326-4BA2-9F5B-E0B850D7411C}"/>
            </a:ext>
          </a:extLst>
        </xdr:cNvPr>
        <xdr:cNvSpPr txBox="1"/>
      </xdr:nvSpPr>
      <xdr:spPr>
        <a:xfrm>
          <a:off x="12390061" y="50452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53371</xdr:rowOff>
    </xdr:from>
    <xdr:ext cx="405111" cy="259045"/>
    <xdr:sp macro="" textlink="">
      <xdr:nvSpPr>
        <xdr:cNvPr id="161" name="n_4mainValue債務償還比率">
          <a:extLst>
            <a:ext uri="{FF2B5EF4-FFF2-40B4-BE49-F238E27FC236}">
              <a16:creationId xmlns:a16="http://schemas.microsoft.com/office/drawing/2014/main" id="{B123D251-11AE-4CB7-A8EE-F746299200D5}"/>
            </a:ext>
          </a:extLst>
        </xdr:cNvPr>
        <xdr:cNvSpPr txBox="1"/>
      </xdr:nvSpPr>
      <xdr:spPr>
        <a:xfrm>
          <a:off x="11595744" y="5111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DADCE159-A62E-4DE9-BE4F-84482141C23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2887151A-DB81-4926-B2A9-092E69AACA3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07C6B561-0ADC-4909-B470-57D1ED8B122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E31EAD71-DB2D-40DF-BC48-F06E18F0D2D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143A29A9-BF77-41D9-841A-28C93314157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59C0EEF1-FEA7-48D5-B023-7B3B4C9FFB2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B441512-0AD3-4705-82B0-5FB9D0F44FB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FBC819F-0807-4A53-92A1-346E0E4B7DB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84DA090-11DE-4E78-B3C9-931D6AAE696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830185E-6CB9-4388-8F07-AF87EF0C411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愛知県日進市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E08D65A-2E41-468C-A1E6-35780A599A1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20A6CF9-DBA9-4256-B29E-4AF07DC58F9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75E8CBA-AFDD-48A9-81A5-FB763FC5FC6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847A411-BE96-42E8-9E33-B886742CC1D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E17EE9-81BA-4BF7-A282-7207F955584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3F620D6-7953-4E9A-A9D9-4CDCB72FB87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94,207
91,991
34.91
36,537,253
34,193,324
1,898,595
19,570,785
7,125,467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20CD310-3228-4912-9B8C-6DF2CE49AFF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B3B9CA8-C8E7-4672-AA21-5D725453113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A6B082-6879-4206-A35C-4BADB3450BE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B0C3D4-CD22-4E3D-89B6-CAFCA5CC3A8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16168EF-6854-437F-AD69-71307B57EA5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53C2AA6-FC81-42C1-8EFC-BC3AA9D6932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B6262AF-5B4D-475E-90C5-8A10B59CA12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68376CB-5AE9-4EA5-A6CE-56F5EBC30C7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C309FDA-80FE-4B2F-8465-551CA54C6D2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928F235-56D0-4EDF-B937-3F05F55AB91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1C69A5-6BF3-45B4-A853-334DDC1EA71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C5C9D76-9CB1-46F9-BDB0-8B6FE4ACE33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B386992-0858-4CD5-993C-6E75C7D9B19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EE9D643-672D-4DF0-A2EC-9BF6119E8F8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6A2451-680A-4084-9258-0A8182FBA69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B7DC906-B1E3-4D72-B945-C4A1289A31A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8E04BE-173A-4038-BDF2-F92D716687F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CAA74BC-B001-439D-A4ED-5DA5882AA19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869A033-99C1-4565-8CEE-BFCC2636883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9D9E280-BD13-4F59-B279-0BB08466C1E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C32384-37F3-41A5-9653-542BB97BF9E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55B164A-9452-43A4-83D1-AE956311A4D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D34DB5E-5D85-47BA-A246-FC50B441EB7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4F9591D-C77E-4B67-B083-0479341CFD8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1A44EA-2D11-4F1E-8BEE-8E3226F5AFD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0D57C1A-F45E-4A80-A191-A2C630992C7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6346E16-1615-48BE-87EF-1E439990E17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EFB6EB-D4F7-4A4C-AA6D-C7B734E1977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70AD37B-C21D-4FBC-B072-0226F5C1E71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DBA88A-07E7-46AC-86A4-3EA6796ECD5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A77CB7A-B0D7-43EF-BBEE-3820ECD16AE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B982195-F019-401A-8376-04124CAECE1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84FAF68-D871-45C6-B632-0F27419EBEF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88A0D31-5BC6-4FDE-AD4C-356F147614D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156A471-B82F-4FD6-B0E5-2F225609235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8041A35-FDE1-4444-992F-C6FBBA76058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86A1CAC-FDE1-4BF7-9850-FBBC5160278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00B19AE-9C13-42AD-95D5-8F9F2E3E131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EBB8D67-D10D-40E8-8B0D-0B9FB962634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161CA47-78C7-4564-AAFF-7CFBC336FD1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3043240-DE8F-488F-B073-783DD8ECD01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EEC791D-AA64-4409-907B-65DBFDA9154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B212A57-C296-4378-8F79-BCD3A2A579C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345D006-4FC0-4796-9CB3-D1ABD8C89BF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ADE66D0-5FBF-4C2A-9875-8F1CF6C2FDB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FA26B077-BC84-4012-862B-67C9FFB7904E}"/>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20CD155F-C1E8-4F03-9336-0F79596C20A2}"/>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E4911E6E-3E5B-45FF-ACF3-7A7E77A8B547}"/>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6554E216-371F-4ABE-9BF7-7932228E079A}"/>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F2CE2884-F7B0-47D4-BC86-C2A84F003906}"/>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76F89624-AF16-4308-8E8A-74CC603B9C1C}"/>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2D53E00A-A981-4ECE-91F5-CA7AEA1A9E7C}"/>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B93DD41B-F2E0-483D-BC60-EE030068E15F}"/>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C2D4EF6-D9F6-41E1-BE13-C52108594848}"/>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4FE2D8FA-A250-4111-B94B-78F32B8E02FA}"/>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D88DA70E-83C9-42A5-A856-3E24C92DBD71}"/>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ED2A829-6570-4A57-850F-D3DEFEDC355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39CDC2E-12E1-43CB-88BE-C1892937485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180D4A1-5061-46BA-AE48-B77FC31B78B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6B4DAFC-4EA3-48C2-A075-E2F72C00D72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C01769E-5573-4D7E-9AD7-61162D1AC0A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88265</xdr:rowOff>
    </xdr:from>
    <xdr:to>
      <xdr:col>24</xdr:col>
      <xdr:colOff>114300</xdr:colOff>
      <xdr:row>39</xdr:row>
      <xdr:rowOff>18415</xdr:rowOff>
    </xdr:to>
    <xdr:sp macro="" textlink="">
      <xdr:nvSpPr>
        <xdr:cNvPr id="73" name="楕円 72">
          <a:extLst>
            <a:ext uri="{FF2B5EF4-FFF2-40B4-BE49-F238E27FC236}">
              <a16:creationId xmlns:a16="http://schemas.microsoft.com/office/drawing/2014/main" id="{E696B33A-0273-4E22-8608-BEEF7D9BAEB5}"/>
            </a:ext>
          </a:extLst>
        </xdr:cNvPr>
        <xdr:cNvSpPr/>
      </xdr:nvSpPr>
      <xdr:spPr>
        <a:xfrm>
          <a:off x="45847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111142</xdr:rowOff>
    </xdr:from>
    <xdr:ext cx="405111" cy="259045"/>
    <xdr:sp macro="" textlink="">
      <xdr:nvSpPr>
        <xdr:cNvPr id="74" name="【道路】&#10;有形固定資産減価償却率該当値テキスト">
          <a:extLst>
            <a:ext uri="{FF2B5EF4-FFF2-40B4-BE49-F238E27FC236}">
              <a16:creationId xmlns:a16="http://schemas.microsoft.com/office/drawing/2014/main" id="{427B9885-5550-40B0-B9C2-7349AE4AB54F}"/>
            </a:ext>
          </a:extLst>
        </xdr:cNvPr>
        <xdr:cNvSpPr txBox="1"/>
      </xdr:nvSpPr>
      <xdr:spPr>
        <a:xfrm>
          <a:off x="4673600" y="645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48260</xdr:rowOff>
    </xdr:from>
    <xdr:to>
      <xdr:col>20</xdr:col>
      <xdr:colOff>38100</xdr:colOff>
      <xdr:row>38</xdr:row>
      <xdr:rowOff>149860</xdr:rowOff>
    </xdr:to>
    <xdr:sp macro="" textlink="">
      <xdr:nvSpPr>
        <xdr:cNvPr id="75" name="楕円 74">
          <a:extLst>
            <a:ext uri="{FF2B5EF4-FFF2-40B4-BE49-F238E27FC236}">
              <a16:creationId xmlns:a16="http://schemas.microsoft.com/office/drawing/2014/main" id="{8D18AA3F-04FA-4598-85B7-C000D513CC85}"/>
            </a:ext>
          </a:extLst>
        </xdr:cNvPr>
        <xdr:cNvSpPr/>
      </xdr:nvSpPr>
      <xdr:spPr>
        <a:xfrm>
          <a:off x="3746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99060</xdr:rowOff>
    </xdr:from>
    <xdr:to>
      <xdr:col>24</xdr:col>
      <xdr:colOff>63500</xdr:colOff>
      <xdr:row>38</xdr:row>
      <xdr:rowOff>139065</xdr:rowOff>
    </xdr:to>
    <xdr:cxnSp macro="">
      <xdr:nvCxnSpPr>
        <xdr:cNvPr id="76" name="直線コネクタ 75">
          <a:extLst>
            <a:ext uri="{FF2B5EF4-FFF2-40B4-BE49-F238E27FC236}">
              <a16:creationId xmlns:a16="http://schemas.microsoft.com/office/drawing/2014/main" id="{2A9052E0-BE67-4746-8630-DDF04A9EE777}"/>
            </a:ext>
          </a:extLst>
        </xdr:cNvPr>
        <xdr:cNvCxnSpPr/>
      </xdr:nvCxnSpPr>
      <xdr:spPr>
        <a:xfrm>
          <a:off x="3797300" y="661416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xdr:rowOff>
    </xdr:from>
    <xdr:to>
      <xdr:col>15</xdr:col>
      <xdr:colOff>101600</xdr:colOff>
      <xdr:row>38</xdr:row>
      <xdr:rowOff>109855</xdr:rowOff>
    </xdr:to>
    <xdr:sp macro="" textlink="">
      <xdr:nvSpPr>
        <xdr:cNvPr id="77" name="楕円 76">
          <a:extLst>
            <a:ext uri="{FF2B5EF4-FFF2-40B4-BE49-F238E27FC236}">
              <a16:creationId xmlns:a16="http://schemas.microsoft.com/office/drawing/2014/main" id="{545627C0-E244-4F23-8F6F-F425E7E2458B}"/>
            </a:ext>
          </a:extLst>
        </xdr:cNvPr>
        <xdr:cNvSpPr/>
      </xdr:nvSpPr>
      <xdr:spPr>
        <a:xfrm>
          <a:off x="2857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59055</xdr:rowOff>
    </xdr:from>
    <xdr:to>
      <xdr:col>19</xdr:col>
      <xdr:colOff>177800</xdr:colOff>
      <xdr:row>38</xdr:row>
      <xdr:rowOff>99060</xdr:rowOff>
    </xdr:to>
    <xdr:cxnSp macro="">
      <xdr:nvCxnSpPr>
        <xdr:cNvPr id="78" name="直線コネクタ 77">
          <a:extLst>
            <a:ext uri="{FF2B5EF4-FFF2-40B4-BE49-F238E27FC236}">
              <a16:creationId xmlns:a16="http://schemas.microsoft.com/office/drawing/2014/main" id="{EC5BF328-53D6-4B6A-A5DC-3D14678BC4BC}"/>
            </a:ext>
          </a:extLst>
        </xdr:cNvPr>
        <xdr:cNvCxnSpPr/>
      </xdr:nvCxnSpPr>
      <xdr:spPr>
        <a:xfrm>
          <a:off x="2908300" y="65741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139700</xdr:rowOff>
    </xdr:from>
    <xdr:to>
      <xdr:col>10</xdr:col>
      <xdr:colOff>165100</xdr:colOff>
      <xdr:row>38</xdr:row>
      <xdr:rowOff>69850</xdr:rowOff>
    </xdr:to>
    <xdr:sp macro="" textlink="">
      <xdr:nvSpPr>
        <xdr:cNvPr id="79" name="楕円 78">
          <a:extLst>
            <a:ext uri="{FF2B5EF4-FFF2-40B4-BE49-F238E27FC236}">
              <a16:creationId xmlns:a16="http://schemas.microsoft.com/office/drawing/2014/main" id="{A333A8F5-ADAC-42AD-BFF9-7A2156248EB1}"/>
            </a:ext>
          </a:extLst>
        </xdr:cNvPr>
        <xdr:cNvSpPr/>
      </xdr:nvSpPr>
      <xdr:spPr>
        <a:xfrm>
          <a:off x="1968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19050</xdr:rowOff>
    </xdr:from>
    <xdr:to>
      <xdr:col>15</xdr:col>
      <xdr:colOff>50800</xdr:colOff>
      <xdr:row>38</xdr:row>
      <xdr:rowOff>59055</xdr:rowOff>
    </xdr:to>
    <xdr:cxnSp macro="">
      <xdr:nvCxnSpPr>
        <xdr:cNvPr id="80" name="直線コネクタ 79">
          <a:extLst>
            <a:ext uri="{FF2B5EF4-FFF2-40B4-BE49-F238E27FC236}">
              <a16:creationId xmlns:a16="http://schemas.microsoft.com/office/drawing/2014/main" id="{F89238B1-7A6B-4481-B1C8-D7177590606A}"/>
            </a:ext>
          </a:extLst>
        </xdr:cNvPr>
        <xdr:cNvCxnSpPr/>
      </xdr:nvCxnSpPr>
      <xdr:spPr>
        <a:xfrm>
          <a:off x="2019300" y="65341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99695</xdr:rowOff>
    </xdr:from>
    <xdr:to>
      <xdr:col>6</xdr:col>
      <xdr:colOff>38100</xdr:colOff>
      <xdr:row>38</xdr:row>
      <xdr:rowOff>29845</xdr:rowOff>
    </xdr:to>
    <xdr:sp macro="" textlink="">
      <xdr:nvSpPr>
        <xdr:cNvPr id="81" name="楕円 80">
          <a:extLst>
            <a:ext uri="{FF2B5EF4-FFF2-40B4-BE49-F238E27FC236}">
              <a16:creationId xmlns:a16="http://schemas.microsoft.com/office/drawing/2014/main" id="{3F18B5B6-215D-4E22-BE8D-C1153D013FC9}"/>
            </a:ext>
          </a:extLst>
        </xdr:cNvPr>
        <xdr:cNvSpPr/>
      </xdr:nvSpPr>
      <xdr:spPr>
        <a:xfrm>
          <a:off x="1079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150495</xdr:rowOff>
    </xdr:from>
    <xdr:to>
      <xdr:col>10</xdr:col>
      <xdr:colOff>114300</xdr:colOff>
      <xdr:row>38</xdr:row>
      <xdr:rowOff>19050</xdr:rowOff>
    </xdr:to>
    <xdr:cxnSp macro="">
      <xdr:nvCxnSpPr>
        <xdr:cNvPr id="82" name="直線コネクタ 81">
          <a:extLst>
            <a:ext uri="{FF2B5EF4-FFF2-40B4-BE49-F238E27FC236}">
              <a16:creationId xmlns:a16="http://schemas.microsoft.com/office/drawing/2014/main" id="{61458D44-017F-4A08-A126-5904CF28857B}"/>
            </a:ext>
          </a:extLst>
        </xdr:cNvPr>
        <xdr:cNvCxnSpPr/>
      </xdr:nvCxnSpPr>
      <xdr:spPr>
        <a:xfrm>
          <a:off x="1130300" y="64941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8F58721A-B404-44D6-9194-14B432285E7B}"/>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73034995-21CF-49A0-A328-43CD092389EA}"/>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D8584EDC-DCDC-4A68-BE67-C50EC0915E6C}"/>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6CB5F1C1-E292-4A22-92C0-C3CD91E8E078}"/>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166387</xdr:rowOff>
    </xdr:from>
    <xdr:ext cx="405111" cy="259045"/>
    <xdr:sp macro="" textlink="">
      <xdr:nvSpPr>
        <xdr:cNvPr id="87" name="n_1mainValue【道路】&#10;有形固定資産減価償却率">
          <a:extLst>
            <a:ext uri="{FF2B5EF4-FFF2-40B4-BE49-F238E27FC236}">
              <a16:creationId xmlns:a16="http://schemas.microsoft.com/office/drawing/2014/main" id="{81939EE7-5D91-4225-A72D-6D7E504C8754}"/>
            </a:ext>
          </a:extLst>
        </xdr:cNvPr>
        <xdr:cNvSpPr txBox="1"/>
      </xdr:nvSpPr>
      <xdr:spPr>
        <a:xfrm>
          <a:off x="35820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126382</xdr:rowOff>
    </xdr:from>
    <xdr:ext cx="405111" cy="259045"/>
    <xdr:sp macro="" textlink="">
      <xdr:nvSpPr>
        <xdr:cNvPr id="88" name="n_2mainValue【道路】&#10;有形固定資産減価償却率">
          <a:extLst>
            <a:ext uri="{FF2B5EF4-FFF2-40B4-BE49-F238E27FC236}">
              <a16:creationId xmlns:a16="http://schemas.microsoft.com/office/drawing/2014/main" id="{B34323AC-9AD7-47F2-941E-7EF09A074756}"/>
            </a:ext>
          </a:extLst>
        </xdr:cNvPr>
        <xdr:cNvSpPr txBox="1"/>
      </xdr:nvSpPr>
      <xdr:spPr>
        <a:xfrm>
          <a:off x="2705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9" name="n_3mainValue【道路】&#10;有形固定資産減価償却率">
          <a:extLst>
            <a:ext uri="{FF2B5EF4-FFF2-40B4-BE49-F238E27FC236}">
              <a16:creationId xmlns:a16="http://schemas.microsoft.com/office/drawing/2014/main" id="{FA26B9B4-BD37-4289-90D3-0C208BB93250}"/>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46372</xdr:rowOff>
    </xdr:from>
    <xdr:ext cx="405111" cy="259045"/>
    <xdr:sp macro="" textlink="">
      <xdr:nvSpPr>
        <xdr:cNvPr id="90" name="n_4mainValue【道路】&#10;有形固定資産減価償却率">
          <a:extLst>
            <a:ext uri="{FF2B5EF4-FFF2-40B4-BE49-F238E27FC236}">
              <a16:creationId xmlns:a16="http://schemas.microsoft.com/office/drawing/2014/main" id="{37D20ABF-17AC-4839-8F50-BE500E43C356}"/>
            </a:ext>
          </a:extLst>
        </xdr:cNvPr>
        <xdr:cNvSpPr txBox="1"/>
      </xdr:nvSpPr>
      <xdr:spPr>
        <a:xfrm>
          <a:off x="92774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DD1A281-01EE-4F48-AA11-519E077F2E7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862DBDE-F3CD-4117-93C3-3AE92B07B29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D1F6A51-5BCE-4779-B868-47FEFFD4AAF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4953B81-6D98-4413-B5FC-FE09344F455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945F37C-7E15-4CB3-87E0-B885EEDCE73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4761351-2DA9-4ED6-B856-7AAEAD0F992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705E4A2-81A6-4D28-8F4D-1D089F5476E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62E03F4-8CFD-4736-B52D-1D549130A02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A61E336-0463-4787-B289-6382B41187C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4F778F1-79A6-4A3A-969A-C8EC19F1946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5E8E610-5F68-47C8-A050-5E227EA4639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694F677-9E59-4DF9-A4B2-8F291C376B9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FD3897E-DA4F-407D-B11C-05D6713D098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D56A8820-728F-4AD8-A92C-832E346574C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31E8776-A57E-40DE-B5CF-488CB4DA13A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01A5E09-3B72-49A3-8603-DEA882E2189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27C6794-E59B-4D65-AC95-DA223C6B4F3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A0B29E90-89A7-4506-ADDE-8A385E7D131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01717DF-0344-4BED-91EE-7FE64E33DF6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CDA7F59-CE59-423E-B5D4-23503BE3DE4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BEA8FAC-7779-40A9-BA42-AE910ABD7A8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7CEE5F0-C13F-4269-9B74-07A09F1D2821}"/>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DD7BE37-0A12-4B16-89A8-45F01AF09AC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7E4D049E-0C9C-4E2A-A205-9DB1E31A6C8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62DD53BA-789D-41F2-BBC8-715452721F9E}"/>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B357E651-9EA6-4789-ADB7-5AC6AACC1713}"/>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A0665540-4A9A-4F51-9FAC-F2DB166A37B2}"/>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5BEF936B-A4B5-4BBB-BA9E-FAA09F4543AF}"/>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58B692C1-CF49-415B-AD30-AD480BDA5A2F}"/>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C3C5F782-C265-4B30-B360-C2174C547E38}"/>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5B435471-CA0A-4C5D-AFDD-CBA4B5995857}"/>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9BEA486A-AAEE-455B-AC0F-367B481ED585}"/>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31308380-E8D7-471A-A257-0D14BE467C9A}"/>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B451C5DF-E0B4-4579-A354-8884066033E5}"/>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4CB22B8-3C51-4687-B983-DC58314164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9828190-750B-43BB-95FD-C4DA61DEEBC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603FB3D-A400-4ADD-B5EA-8CD5D6CC0C9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7AEB44D-7C59-4769-992D-0CB20804A1F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AB7C8C6-C06C-4C11-A709-B984AEBA914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155893</xdr:rowOff>
    </xdr:from>
    <xdr:to>
      <xdr:col>55</xdr:col>
      <xdr:colOff>50800</xdr:colOff>
      <xdr:row>41</xdr:row>
      <xdr:rowOff>86043</xdr:rowOff>
    </xdr:to>
    <xdr:sp macro="" textlink="">
      <xdr:nvSpPr>
        <xdr:cNvPr id="130" name="楕円 129">
          <a:extLst>
            <a:ext uri="{FF2B5EF4-FFF2-40B4-BE49-F238E27FC236}">
              <a16:creationId xmlns:a16="http://schemas.microsoft.com/office/drawing/2014/main" id="{C70CBF1D-0A2B-402A-B96E-8188BA35C261}"/>
            </a:ext>
          </a:extLst>
        </xdr:cNvPr>
        <xdr:cNvSpPr/>
      </xdr:nvSpPr>
      <xdr:spPr>
        <a:xfrm>
          <a:off x="10426700" y="701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70820</xdr:rowOff>
    </xdr:from>
    <xdr:ext cx="469744" cy="259045"/>
    <xdr:sp macro="" textlink="">
      <xdr:nvSpPr>
        <xdr:cNvPr id="131" name="【道路】&#10;一人当たり延長該当値テキスト">
          <a:extLst>
            <a:ext uri="{FF2B5EF4-FFF2-40B4-BE49-F238E27FC236}">
              <a16:creationId xmlns:a16="http://schemas.microsoft.com/office/drawing/2014/main" id="{5F189DFD-65EA-4B49-A8A6-69F8EE01A19D}"/>
            </a:ext>
          </a:extLst>
        </xdr:cNvPr>
        <xdr:cNvSpPr txBox="1"/>
      </xdr:nvSpPr>
      <xdr:spPr>
        <a:xfrm>
          <a:off x="10515600" y="692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155549</xdr:rowOff>
    </xdr:from>
    <xdr:to>
      <xdr:col>50</xdr:col>
      <xdr:colOff>165100</xdr:colOff>
      <xdr:row>41</xdr:row>
      <xdr:rowOff>85699</xdr:rowOff>
    </xdr:to>
    <xdr:sp macro="" textlink="">
      <xdr:nvSpPr>
        <xdr:cNvPr id="132" name="楕円 131">
          <a:extLst>
            <a:ext uri="{FF2B5EF4-FFF2-40B4-BE49-F238E27FC236}">
              <a16:creationId xmlns:a16="http://schemas.microsoft.com/office/drawing/2014/main" id="{1DF9942E-2733-4C5F-A506-E4EC93694FE7}"/>
            </a:ext>
          </a:extLst>
        </xdr:cNvPr>
        <xdr:cNvSpPr/>
      </xdr:nvSpPr>
      <xdr:spPr>
        <a:xfrm>
          <a:off x="9588500" y="701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34899</xdr:rowOff>
    </xdr:from>
    <xdr:to>
      <xdr:col>55</xdr:col>
      <xdr:colOff>0</xdr:colOff>
      <xdr:row>41</xdr:row>
      <xdr:rowOff>35243</xdr:rowOff>
    </xdr:to>
    <xdr:cxnSp macro="">
      <xdr:nvCxnSpPr>
        <xdr:cNvPr id="133" name="直線コネクタ 132">
          <a:extLst>
            <a:ext uri="{FF2B5EF4-FFF2-40B4-BE49-F238E27FC236}">
              <a16:creationId xmlns:a16="http://schemas.microsoft.com/office/drawing/2014/main" id="{12D7E8C2-3AD6-4100-A653-63430910A642}"/>
            </a:ext>
          </a:extLst>
        </xdr:cNvPr>
        <xdr:cNvCxnSpPr/>
      </xdr:nvCxnSpPr>
      <xdr:spPr>
        <a:xfrm>
          <a:off x="9639300" y="7064349"/>
          <a:ext cx="8382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155092</xdr:rowOff>
    </xdr:from>
    <xdr:to>
      <xdr:col>46</xdr:col>
      <xdr:colOff>38100</xdr:colOff>
      <xdr:row>41</xdr:row>
      <xdr:rowOff>85242</xdr:rowOff>
    </xdr:to>
    <xdr:sp macro="" textlink="">
      <xdr:nvSpPr>
        <xdr:cNvPr id="134" name="楕円 133">
          <a:extLst>
            <a:ext uri="{FF2B5EF4-FFF2-40B4-BE49-F238E27FC236}">
              <a16:creationId xmlns:a16="http://schemas.microsoft.com/office/drawing/2014/main" id="{A6480C42-0478-453B-8356-C14B7535ECA6}"/>
            </a:ext>
          </a:extLst>
        </xdr:cNvPr>
        <xdr:cNvSpPr/>
      </xdr:nvSpPr>
      <xdr:spPr>
        <a:xfrm>
          <a:off x="8699500" y="701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34442</xdr:rowOff>
    </xdr:from>
    <xdr:to>
      <xdr:col>50</xdr:col>
      <xdr:colOff>114300</xdr:colOff>
      <xdr:row>41</xdr:row>
      <xdr:rowOff>34899</xdr:rowOff>
    </xdr:to>
    <xdr:cxnSp macro="">
      <xdr:nvCxnSpPr>
        <xdr:cNvPr id="135" name="直線コネクタ 134">
          <a:extLst>
            <a:ext uri="{FF2B5EF4-FFF2-40B4-BE49-F238E27FC236}">
              <a16:creationId xmlns:a16="http://schemas.microsoft.com/office/drawing/2014/main" id="{6793EF01-728B-4521-A3DA-62B481359099}"/>
            </a:ext>
          </a:extLst>
        </xdr:cNvPr>
        <xdr:cNvCxnSpPr/>
      </xdr:nvCxnSpPr>
      <xdr:spPr>
        <a:xfrm>
          <a:off x="8750300" y="706389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153645</xdr:rowOff>
    </xdr:from>
    <xdr:to>
      <xdr:col>41</xdr:col>
      <xdr:colOff>101600</xdr:colOff>
      <xdr:row>41</xdr:row>
      <xdr:rowOff>83795</xdr:rowOff>
    </xdr:to>
    <xdr:sp macro="" textlink="">
      <xdr:nvSpPr>
        <xdr:cNvPr id="136" name="楕円 135">
          <a:extLst>
            <a:ext uri="{FF2B5EF4-FFF2-40B4-BE49-F238E27FC236}">
              <a16:creationId xmlns:a16="http://schemas.microsoft.com/office/drawing/2014/main" id="{AAE734B4-9428-4D45-8430-BE412D401DCA}"/>
            </a:ext>
          </a:extLst>
        </xdr:cNvPr>
        <xdr:cNvSpPr/>
      </xdr:nvSpPr>
      <xdr:spPr>
        <a:xfrm>
          <a:off x="7810500" y="701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32995</xdr:rowOff>
    </xdr:from>
    <xdr:to>
      <xdr:col>45</xdr:col>
      <xdr:colOff>177800</xdr:colOff>
      <xdr:row>41</xdr:row>
      <xdr:rowOff>34442</xdr:rowOff>
    </xdr:to>
    <xdr:cxnSp macro="">
      <xdr:nvCxnSpPr>
        <xdr:cNvPr id="137" name="直線コネクタ 136">
          <a:extLst>
            <a:ext uri="{FF2B5EF4-FFF2-40B4-BE49-F238E27FC236}">
              <a16:creationId xmlns:a16="http://schemas.microsoft.com/office/drawing/2014/main" id="{B3D7D6CB-117F-4F1D-9887-DBCD473BFE9C}"/>
            </a:ext>
          </a:extLst>
        </xdr:cNvPr>
        <xdr:cNvCxnSpPr/>
      </xdr:nvCxnSpPr>
      <xdr:spPr>
        <a:xfrm>
          <a:off x="7861300" y="7062445"/>
          <a:ext cx="8890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151968</xdr:rowOff>
    </xdr:from>
    <xdr:to>
      <xdr:col>36</xdr:col>
      <xdr:colOff>165100</xdr:colOff>
      <xdr:row>41</xdr:row>
      <xdr:rowOff>82118</xdr:rowOff>
    </xdr:to>
    <xdr:sp macro="" textlink="">
      <xdr:nvSpPr>
        <xdr:cNvPr id="138" name="楕円 137">
          <a:extLst>
            <a:ext uri="{FF2B5EF4-FFF2-40B4-BE49-F238E27FC236}">
              <a16:creationId xmlns:a16="http://schemas.microsoft.com/office/drawing/2014/main" id="{092A0AD2-DDCD-400D-84CB-E669025705C7}"/>
            </a:ext>
          </a:extLst>
        </xdr:cNvPr>
        <xdr:cNvSpPr/>
      </xdr:nvSpPr>
      <xdr:spPr>
        <a:xfrm>
          <a:off x="6921500" y="700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31318</xdr:rowOff>
    </xdr:from>
    <xdr:to>
      <xdr:col>41</xdr:col>
      <xdr:colOff>50800</xdr:colOff>
      <xdr:row>41</xdr:row>
      <xdr:rowOff>32995</xdr:rowOff>
    </xdr:to>
    <xdr:cxnSp macro="">
      <xdr:nvCxnSpPr>
        <xdr:cNvPr id="139" name="直線コネクタ 138">
          <a:extLst>
            <a:ext uri="{FF2B5EF4-FFF2-40B4-BE49-F238E27FC236}">
              <a16:creationId xmlns:a16="http://schemas.microsoft.com/office/drawing/2014/main" id="{859F9EE5-1B00-4B09-BA28-8BF075CF4D3F}"/>
            </a:ext>
          </a:extLst>
        </xdr:cNvPr>
        <xdr:cNvCxnSpPr/>
      </xdr:nvCxnSpPr>
      <xdr:spPr>
        <a:xfrm>
          <a:off x="6972300" y="7060768"/>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8838CF6F-1628-4B17-8604-5B61020F991C}"/>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E31D4CB8-C9AE-41BA-AB55-112D3F31523A}"/>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F44DE541-4188-4351-9187-A28799B3C6E3}"/>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C1B1A11E-C6FD-4B7B-8091-BA259F6990B3}"/>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76826</xdr:rowOff>
    </xdr:from>
    <xdr:ext cx="469744" cy="259045"/>
    <xdr:sp macro="" textlink="">
      <xdr:nvSpPr>
        <xdr:cNvPr id="144" name="n_1mainValue【道路】&#10;一人当たり延長">
          <a:extLst>
            <a:ext uri="{FF2B5EF4-FFF2-40B4-BE49-F238E27FC236}">
              <a16:creationId xmlns:a16="http://schemas.microsoft.com/office/drawing/2014/main" id="{5B4E6B2B-054D-47D2-A38E-0A2E36FD07EC}"/>
            </a:ext>
          </a:extLst>
        </xdr:cNvPr>
        <xdr:cNvSpPr txBox="1"/>
      </xdr:nvSpPr>
      <xdr:spPr>
        <a:xfrm>
          <a:off x="9391727" y="7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76369</xdr:rowOff>
    </xdr:from>
    <xdr:ext cx="469744" cy="259045"/>
    <xdr:sp macro="" textlink="">
      <xdr:nvSpPr>
        <xdr:cNvPr id="145" name="n_2mainValue【道路】&#10;一人当たり延長">
          <a:extLst>
            <a:ext uri="{FF2B5EF4-FFF2-40B4-BE49-F238E27FC236}">
              <a16:creationId xmlns:a16="http://schemas.microsoft.com/office/drawing/2014/main" id="{9ED532B2-32F5-411B-B101-A6D5BDA22B28}"/>
            </a:ext>
          </a:extLst>
        </xdr:cNvPr>
        <xdr:cNvSpPr txBox="1"/>
      </xdr:nvSpPr>
      <xdr:spPr>
        <a:xfrm>
          <a:off x="8515427" y="7105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74922</xdr:rowOff>
    </xdr:from>
    <xdr:ext cx="469744" cy="259045"/>
    <xdr:sp macro="" textlink="">
      <xdr:nvSpPr>
        <xdr:cNvPr id="146" name="n_3mainValue【道路】&#10;一人当たり延長">
          <a:extLst>
            <a:ext uri="{FF2B5EF4-FFF2-40B4-BE49-F238E27FC236}">
              <a16:creationId xmlns:a16="http://schemas.microsoft.com/office/drawing/2014/main" id="{C78C6459-9FFD-43A5-994E-547681E27257}"/>
            </a:ext>
          </a:extLst>
        </xdr:cNvPr>
        <xdr:cNvSpPr txBox="1"/>
      </xdr:nvSpPr>
      <xdr:spPr>
        <a:xfrm>
          <a:off x="7626427" y="7104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73245</xdr:rowOff>
    </xdr:from>
    <xdr:ext cx="469744" cy="259045"/>
    <xdr:sp macro="" textlink="">
      <xdr:nvSpPr>
        <xdr:cNvPr id="147" name="n_4mainValue【道路】&#10;一人当たり延長">
          <a:extLst>
            <a:ext uri="{FF2B5EF4-FFF2-40B4-BE49-F238E27FC236}">
              <a16:creationId xmlns:a16="http://schemas.microsoft.com/office/drawing/2014/main" id="{1841F68C-499C-410B-A86D-D580FB8CBB23}"/>
            </a:ext>
          </a:extLst>
        </xdr:cNvPr>
        <xdr:cNvSpPr txBox="1"/>
      </xdr:nvSpPr>
      <xdr:spPr>
        <a:xfrm>
          <a:off x="6737427" y="7102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3177E52-6927-4D67-90D7-4E8AD31BE0F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BDD80A6-479B-4EDD-901B-0C79433C885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A0B0C42-6D12-44E4-B83A-AC5725C05EA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2445CD6-7E7C-47CE-AC13-BC291AB7E51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2441A4C-F466-4259-9002-062883411CF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76E5BA0-0DEC-4B03-AE78-5804F93E35C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022DE5C-9F4C-47C1-9FE5-75849DB188A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7D0F7D9-CED7-4729-BFD7-8C7396B9DBA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576E396-0544-4FDA-AD21-573FD3E82BC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0A289CF-80D8-409D-9043-DF586C0DE3F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1404232-536C-4FFA-BFA5-65C11ED3258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8C0A661-48D7-4F15-A3CF-80793438A03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F80C760-6AAE-4C35-9ECB-2B41A6D6818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CF76998-1A96-4F9A-B325-155E61E6FA8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52E4A45-73F2-4B22-8B70-3FDC4E549D3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C04D523-B040-4ADF-87C1-B684E57E34B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E955DF1-5085-4B2A-87F0-7CD99389A50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19CA6A9-97D1-4984-8C39-5389F23A82A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B4A92334-DCA8-4472-AEFE-E09002EF687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C3B66C6-0467-4681-B48F-EF44A1D5FBF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28AC99D-7D8E-470E-9CC6-251BF8C8EC0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F3C5ABE1-3D8D-4B7F-BE0C-D861FA6985B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9A834F9-FCA9-4041-9F86-8A507ACA83C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335D33D-110E-475F-B672-757C35F800D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BC0AB93-206B-4AB0-AF76-1B78BAF91BA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8729717A-EE2B-4242-A012-02168FC2A93E}"/>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AC4ED29-5BA4-4CAA-AC8A-11C0076E49F9}"/>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6625F379-0F00-4D34-88EB-83CA2B1B9AD5}"/>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1A6B658-65F0-4D18-A045-6C387E206D0E}"/>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DAF10345-8353-48AE-80EC-06EC256F3E6C}"/>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EAF5CDF5-8BC2-4F36-9FD8-699E02B62DA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506C1ECA-5767-4176-80CD-793C030DDA14}"/>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68E5330C-B136-458F-A3D2-6AE406668772}"/>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AC2D97D0-F42F-47D4-863C-D21672942DB2}"/>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EC51558E-E841-45FA-B990-00E7265246BC}"/>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D09A2B06-A33E-40D6-8640-7E7F0DCD0EBC}"/>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8BE825A-0443-4164-A2D0-0D0494E0889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4267AFA-E415-4B3F-A656-C8DAA1F816F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084D29F-0B7F-4B41-A790-1A6AF1A3021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5EE3970-F571-4956-96EF-8CF911310D0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AC7BEDF-7C41-4513-BD63-0723D5B9CFA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156573</xdr:rowOff>
    </xdr:from>
    <xdr:to>
      <xdr:col>24</xdr:col>
      <xdr:colOff>114300</xdr:colOff>
      <xdr:row>62</xdr:row>
      <xdr:rowOff>86723</xdr:rowOff>
    </xdr:to>
    <xdr:sp macro="" textlink="">
      <xdr:nvSpPr>
        <xdr:cNvPr id="189" name="楕円 188">
          <a:extLst>
            <a:ext uri="{FF2B5EF4-FFF2-40B4-BE49-F238E27FC236}">
              <a16:creationId xmlns:a16="http://schemas.microsoft.com/office/drawing/2014/main" id="{C0CC42E8-11F8-4071-8AFA-A66EE48285B5}"/>
            </a:ext>
          </a:extLst>
        </xdr:cNvPr>
        <xdr:cNvSpPr/>
      </xdr:nvSpPr>
      <xdr:spPr>
        <a:xfrm>
          <a:off x="45847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135000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E918CE0-A18E-453A-985D-57F49EEB90E9}"/>
            </a:ext>
          </a:extLst>
        </xdr:cNvPr>
        <xdr:cNvSpPr txBox="1"/>
      </xdr:nvSpPr>
      <xdr:spPr>
        <a:xfrm>
          <a:off x="4673600"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135346</xdr:rowOff>
    </xdr:from>
    <xdr:to>
      <xdr:col>20</xdr:col>
      <xdr:colOff>38100</xdr:colOff>
      <xdr:row>62</xdr:row>
      <xdr:rowOff>65496</xdr:rowOff>
    </xdr:to>
    <xdr:sp macro="" textlink="">
      <xdr:nvSpPr>
        <xdr:cNvPr id="191" name="楕円 190">
          <a:extLst>
            <a:ext uri="{FF2B5EF4-FFF2-40B4-BE49-F238E27FC236}">
              <a16:creationId xmlns:a16="http://schemas.microsoft.com/office/drawing/2014/main" id="{BB1CA4C5-01C1-4A58-B31D-07EC52519179}"/>
            </a:ext>
          </a:extLst>
        </xdr:cNvPr>
        <xdr:cNvSpPr/>
      </xdr:nvSpPr>
      <xdr:spPr>
        <a:xfrm>
          <a:off x="37465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14696</xdr:rowOff>
    </xdr:from>
    <xdr:to>
      <xdr:col>24</xdr:col>
      <xdr:colOff>63500</xdr:colOff>
      <xdr:row>62</xdr:row>
      <xdr:rowOff>35923</xdr:rowOff>
    </xdr:to>
    <xdr:cxnSp macro="">
      <xdr:nvCxnSpPr>
        <xdr:cNvPr id="192" name="直線コネクタ 191">
          <a:extLst>
            <a:ext uri="{FF2B5EF4-FFF2-40B4-BE49-F238E27FC236}">
              <a16:creationId xmlns:a16="http://schemas.microsoft.com/office/drawing/2014/main" id="{B961A8B0-0DAB-4551-9635-B819E2C1C7FC}"/>
            </a:ext>
          </a:extLst>
        </xdr:cNvPr>
        <xdr:cNvCxnSpPr/>
      </xdr:nvCxnSpPr>
      <xdr:spPr>
        <a:xfrm>
          <a:off x="3797300" y="10644596"/>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114119</xdr:rowOff>
    </xdr:from>
    <xdr:to>
      <xdr:col>15</xdr:col>
      <xdr:colOff>101600</xdr:colOff>
      <xdr:row>62</xdr:row>
      <xdr:rowOff>44269</xdr:rowOff>
    </xdr:to>
    <xdr:sp macro="" textlink="">
      <xdr:nvSpPr>
        <xdr:cNvPr id="193" name="楕円 192">
          <a:extLst>
            <a:ext uri="{FF2B5EF4-FFF2-40B4-BE49-F238E27FC236}">
              <a16:creationId xmlns:a16="http://schemas.microsoft.com/office/drawing/2014/main" id="{CA720D6A-9290-4CF4-91C9-79FF80EEB885}"/>
            </a:ext>
          </a:extLst>
        </xdr:cNvPr>
        <xdr:cNvSpPr/>
      </xdr:nvSpPr>
      <xdr:spPr>
        <a:xfrm>
          <a:off x="2857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164919</xdr:rowOff>
    </xdr:from>
    <xdr:to>
      <xdr:col>19</xdr:col>
      <xdr:colOff>177800</xdr:colOff>
      <xdr:row>62</xdr:row>
      <xdr:rowOff>14696</xdr:rowOff>
    </xdr:to>
    <xdr:cxnSp macro="">
      <xdr:nvCxnSpPr>
        <xdr:cNvPr id="194" name="直線コネクタ 193">
          <a:extLst>
            <a:ext uri="{FF2B5EF4-FFF2-40B4-BE49-F238E27FC236}">
              <a16:creationId xmlns:a16="http://schemas.microsoft.com/office/drawing/2014/main" id="{B441C1BD-6715-4988-999C-6AC3EDFBEA9B}"/>
            </a:ext>
          </a:extLst>
        </xdr:cNvPr>
        <xdr:cNvCxnSpPr/>
      </xdr:nvCxnSpPr>
      <xdr:spPr>
        <a:xfrm>
          <a:off x="2908300" y="1062336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92891</xdr:rowOff>
    </xdr:from>
    <xdr:to>
      <xdr:col>10</xdr:col>
      <xdr:colOff>165100</xdr:colOff>
      <xdr:row>62</xdr:row>
      <xdr:rowOff>23041</xdr:rowOff>
    </xdr:to>
    <xdr:sp macro="" textlink="">
      <xdr:nvSpPr>
        <xdr:cNvPr id="195" name="楕円 194">
          <a:extLst>
            <a:ext uri="{FF2B5EF4-FFF2-40B4-BE49-F238E27FC236}">
              <a16:creationId xmlns:a16="http://schemas.microsoft.com/office/drawing/2014/main" id="{04D757F7-6E80-4879-81F3-D2D6897EF8B4}"/>
            </a:ext>
          </a:extLst>
        </xdr:cNvPr>
        <xdr:cNvSpPr/>
      </xdr:nvSpPr>
      <xdr:spPr>
        <a:xfrm>
          <a:off x="1968500" y="105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143691</xdr:rowOff>
    </xdr:from>
    <xdr:to>
      <xdr:col>15</xdr:col>
      <xdr:colOff>50800</xdr:colOff>
      <xdr:row>61</xdr:row>
      <xdr:rowOff>164919</xdr:rowOff>
    </xdr:to>
    <xdr:cxnSp macro="">
      <xdr:nvCxnSpPr>
        <xdr:cNvPr id="196" name="直線コネクタ 195">
          <a:extLst>
            <a:ext uri="{FF2B5EF4-FFF2-40B4-BE49-F238E27FC236}">
              <a16:creationId xmlns:a16="http://schemas.microsoft.com/office/drawing/2014/main" id="{6164E92A-3961-42AC-BB41-CA9225A70525}"/>
            </a:ext>
          </a:extLst>
        </xdr:cNvPr>
        <xdr:cNvCxnSpPr/>
      </xdr:nvCxnSpPr>
      <xdr:spPr>
        <a:xfrm>
          <a:off x="2019300" y="1060214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70031</xdr:rowOff>
    </xdr:from>
    <xdr:to>
      <xdr:col>6</xdr:col>
      <xdr:colOff>38100</xdr:colOff>
      <xdr:row>62</xdr:row>
      <xdr:rowOff>181</xdr:rowOff>
    </xdr:to>
    <xdr:sp macro="" textlink="">
      <xdr:nvSpPr>
        <xdr:cNvPr id="197" name="楕円 196">
          <a:extLst>
            <a:ext uri="{FF2B5EF4-FFF2-40B4-BE49-F238E27FC236}">
              <a16:creationId xmlns:a16="http://schemas.microsoft.com/office/drawing/2014/main" id="{D5B24E7D-AC1B-40F4-93A0-752DAF791A28}"/>
            </a:ext>
          </a:extLst>
        </xdr:cNvPr>
        <xdr:cNvSpPr/>
      </xdr:nvSpPr>
      <xdr:spPr>
        <a:xfrm>
          <a:off x="1079500" y="10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120831</xdr:rowOff>
    </xdr:from>
    <xdr:to>
      <xdr:col>10</xdr:col>
      <xdr:colOff>114300</xdr:colOff>
      <xdr:row>61</xdr:row>
      <xdr:rowOff>143691</xdr:rowOff>
    </xdr:to>
    <xdr:cxnSp macro="">
      <xdr:nvCxnSpPr>
        <xdr:cNvPr id="198" name="直線コネクタ 197">
          <a:extLst>
            <a:ext uri="{FF2B5EF4-FFF2-40B4-BE49-F238E27FC236}">
              <a16:creationId xmlns:a16="http://schemas.microsoft.com/office/drawing/2014/main" id="{9204C3B6-D67B-4B96-AD90-F3B493FE1510}"/>
            </a:ext>
          </a:extLst>
        </xdr:cNvPr>
        <xdr:cNvCxnSpPr/>
      </xdr:nvCxnSpPr>
      <xdr:spPr>
        <a:xfrm>
          <a:off x="1130300" y="1057928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CF1EC291-094E-4DF9-8475-BB29C442F935}"/>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11EB4B9-C960-483A-9D1A-57786A717A42}"/>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242AB88-505C-4436-B31B-5971F309AEC2}"/>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6287BD1-E5F7-491E-99D1-2D92FE0CCDB0}"/>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56623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726C24E-8391-40A2-89E8-3DA568C5F26D}"/>
            </a:ext>
          </a:extLst>
        </xdr:cNvPr>
        <xdr:cNvSpPr txBox="1"/>
      </xdr:nvSpPr>
      <xdr:spPr>
        <a:xfrm>
          <a:off x="3582044" y="1068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35396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B878364-4AD2-41AC-BDB5-25394E02B2A9}"/>
            </a:ext>
          </a:extLst>
        </xdr:cNvPr>
        <xdr:cNvSpPr txBox="1"/>
      </xdr:nvSpPr>
      <xdr:spPr>
        <a:xfrm>
          <a:off x="27057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14168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454028C-B7FC-442F-872C-74C8AB0D1242}"/>
            </a:ext>
          </a:extLst>
        </xdr:cNvPr>
        <xdr:cNvSpPr txBox="1"/>
      </xdr:nvSpPr>
      <xdr:spPr>
        <a:xfrm>
          <a:off x="18167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162758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89DBD4C-FF8C-40B2-AEE9-FB37F5D52C4B}"/>
            </a:ext>
          </a:extLst>
        </xdr:cNvPr>
        <xdr:cNvSpPr txBox="1"/>
      </xdr:nvSpPr>
      <xdr:spPr>
        <a:xfrm>
          <a:off x="9277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3464AF5-0385-451B-A20F-7163CBF7462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54D04CA-4D3A-4C8C-B003-E983A2077E1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9A3AE56-5E91-45DE-9D7D-CC9A659F4C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B0FDD38-0910-4B82-9BED-799170CC889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D1F4270-512A-43E9-BF71-83F5C264B6A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81E05BB-9F39-4B54-9A5B-B8688EFDEA4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2D8A9EB-8E13-44FA-A901-2069D367AAB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D1ABA8E-E5FD-4C8F-9086-0CCAC484322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39E4D39-5499-487B-BEC8-210D4C7CDD2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6BF1EB1-C644-48FC-99BB-EC63054F510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AF0CD6D-A16E-42EA-A3EA-D16BCD9CB8E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856E85B9-5B5E-4739-A21E-D042E9FAA46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C19D3C-A725-43C1-9460-163CE167637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F273D708-8330-44BF-BD49-AB09011A9C6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8201D0B-9AEF-43DD-A255-C7E43338551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4BDA2196-3112-4703-89A2-8CCFF025CEAA}"/>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81702B5-EC2B-4834-A63B-4F91EDF3CEB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6A2C7BED-16FB-4A98-9F87-5DDFD565620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D6CF069-2354-4E15-A8B9-9B48C004C8A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7C9757DA-DB8A-4070-A88B-5247888867C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7BAD105-5574-48D2-8AC6-3AFA53F5F4F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B63F8B0A-FC37-47FF-A440-808B13A8CBA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D066ED8-6A85-411C-8723-4954A052445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7A713E20-3843-4184-B377-A62F74F0C22B}"/>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BD9889A6-3077-4A6F-9929-C433943A1D8A}"/>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2B805472-25F0-4C1C-9B8D-37DBD93C0E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B9156B4-5E16-4DFF-BDF3-C2A8B8D29136}"/>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C0C800B7-FF43-4609-BFAE-F9FE1D2653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2A5D481-0EB5-4ABD-B5B3-E94BD6572233}"/>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12C73525-89CB-43EF-91E2-3B118B43187A}"/>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54DBCADB-4698-4D93-9C06-51566E573D87}"/>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59D8999B-C3EA-4D00-90D0-C94D03FC6238}"/>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9003FFF4-D985-49D0-B9CB-5639590E7666}"/>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1F0D3E26-E02A-4128-A6DD-8462FC2C007D}"/>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2555B29-06BD-4226-8337-416234DC749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45D5BCD-0FD2-4923-B532-899ED6AFF57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696C88A-9000-4756-A4DE-44DF45CEA3E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67B6420-D3A9-4A2B-AA1D-F8337C40BA5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DD54C21-48C4-47EE-ABE4-52787E90636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160069</xdr:rowOff>
    </xdr:from>
    <xdr:to>
      <xdr:col>55</xdr:col>
      <xdr:colOff>50800</xdr:colOff>
      <xdr:row>64</xdr:row>
      <xdr:rowOff>90219</xdr:rowOff>
    </xdr:to>
    <xdr:sp macro="" textlink="">
      <xdr:nvSpPr>
        <xdr:cNvPr id="246" name="楕円 245">
          <a:extLst>
            <a:ext uri="{FF2B5EF4-FFF2-40B4-BE49-F238E27FC236}">
              <a16:creationId xmlns:a16="http://schemas.microsoft.com/office/drawing/2014/main" id="{EF26FE59-2414-4A88-9532-3E85BD7D456B}"/>
            </a:ext>
          </a:extLst>
        </xdr:cNvPr>
        <xdr:cNvSpPr/>
      </xdr:nvSpPr>
      <xdr:spPr>
        <a:xfrm>
          <a:off x="10426700" y="1096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74996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BA105D6D-71DC-4EB0-9CE9-4D9C072BE803}"/>
            </a:ext>
          </a:extLst>
        </xdr:cNvPr>
        <xdr:cNvSpPr txBox="1"/>
      </xdr:nvSpPr>
      <xdr:spPr>
        <a:xfrm>
          <a:off x="10515600" y="1087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160000</xdr:rowOff>
    </xdr:from>
    <xdr:to>
      <xdr:col>50</xdr:col>
      <xdr:colOff>165100</xdr:colOff>
      <xdr:row>64</xdr:row>
      <xdr:rowOff>90150</xdr:rowOff>
    </xdr:to>
    <xdr:sp macro="" textlink="">
      <xdr:nvSpPr>
        <xdr:cNvPr id="248" name="楕円 247">
          <a:extLst>
            <a:ext uri="{FF2B5EF4-FFF2-40B4-BE49-F238E27FC236}">
              <a16:creationId xmlns:a16="http://schemas.microsoft.com/office/drawing/2014/main" id="{03EBC03B-EE7D-42EF-A1D5-9BCAF77040E4}"/>
            </a:ext>
          </a:extLst>
        </xdr:cNvPr>
        <xdr:cNvSpPr/>
      </xdr:nvSpPr>
      <xdr:spPr>
        <a:xfrm>
          <a:off x="9588500" y="1096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39350</xdr:rowOff>
    </xdr:from>
    <xdr:to>
      <xdr:col>55</xdr:col>
      <xdr:colOff>0</xdr:colOff>
      <xdr:row>64</xdr:row>
      <xdr:rowOff>39419</xdr:rowOff>
    </xdr:to>
    <xdr:cxnSp macro="">
      <xdr:nvCxnSpPr>
        <xdr:cNvPr id="249" name="直線コネクタ 248">
          <a:extLst>
            <a:ext uri="{FF2B5EF4-FFF2-40B4-BE49-F238E27FC236}">
              <a16:creationId xmlns:a16="http://schemas.microsoft.com/office/drawing/2014/main" id="{AC14606D-53B3-4A53-9227-79756832785D}"/>
            </a:ext>
          </a:extLst>
        </xdr:cNvPr>
        <xdr:cNvCxnSpPr/>
      </xdr:nvCxnSpPr>
      <xdr:spPr>
        <a:xfrm>
          <a:off x="9639300" y="11012150"/>
          <a:ext cx="8382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159898</xdr:rowOff>
    </xdr:from>
    <xdr:to>
      <xdr:col>46</xdr:col>
      <xdr:colOff>38100</xdr:colOff>
      <xdr:row>64</xdr:row>
      <xdr:rowOff>90048</xdr:rowOff>
    </xdr:to>
    <xdr:sp macro="" textlink="">
      <xdr:nvSpPr>
        <xdr:cNvPr id="250" name="楕円 249">
          <a:extLst>
            <a:ext uri="{FF2B5EF4-FFF2-40B4-BE49-F238E27FC236}">
              <a16:creationId xmlns:a16="http://schemas.microsoft.com/office/drawing/2014/main" id="{4FDD5617-505A-4C6D-A6A5-063D465F09EE}"/>
            </a:ext>
          </a:extLst>
        </xdr:cNvPr>
        <xdr:cNvSpPr/>
      </xdr:nvSpPr>
      <xdr:spPr>
        <a:xfrm>
          <a:off x="8699500" y="1096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39248</xdr:rowOff>
    </xdr:from>
    <xdr:to>
      <xdr:col>50</xdr:col>
      <xdr:colOff>114300</xdr:colOff>
      <xdr:row>64</xdr:row>
      <xdr:rowOff>39350</xdr:rowOff>
    </xdr:to>
    <xdr:cxnSp macro="">
      <xdr:nvCxnSpPr>
        <xdr:cNvPr id="251" name="直線コネクタ 250">
          <a:extLst>
            <a:ext uri="{FF2B5EF4-FFF2-40B4-BE49-F238E27FC236}">
              <a16:creationId xmlns:a16="http://schemas.microsoft.com/office/drawing/2014/main" id="{9F4BF1BC-F37B-4DE0-980C-1B2A6782F79B}"/>
            </a:ext>
          </a:extLst>
        </xdr:cNvPr>
        <xdr:cNvCxnSpPr/>
      </xdr:nvCxnSpPr>
      <xdr:spPr>
        <a:xfrm>
          <a:off x="8750300" y="11012048"/>
          <a:ext cx="889000"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159597</xdr:rowOff>
    </xdr:from>
    <xdr:to>
      <xdr:col>41</xdr:col>
      <xdr:colOff>101600</xdr:colOff>
      <xdr:row>64</xdr:row>
      <xdr:rowOff>89747</xdr:rowOff>
    </xdr:to>
    <xdr:sp macro="" textlink="">
      <xdr:nvSpPr>
        <xdr:cNvPr id="252" name="楕円 251">
          <a:extLst>
            <a:ext uri="{FF2B5EF4-FFF2-40B4-BE49-F238E27FC236}">
              <a16:creationId xmlns:a16="http://schemas.microsoft.com/office/drawing/2014/main" id="{9450D881-EBAC-4996-BB0C-0396C9DEB520}"/>
            </a:ext>
          </a:extLst>
        </xdr:cNvPr>
        <xdr:cNvSpPr/>
      </xdr:nvSpPr>
      <xdr:spPr>
        <a:xfrm>
          <a:off x="7810500" y="1096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38947</xdr:rowOff>
    </xdr:from>
    <xdr:to>
      <xdr:col>45</xdr:col>
      <xdr:colOff>177800</xdr:colOff>
      <xdr:row>64</xdr:row>
      <xdr:rowOff>39248</xdr:rowOff>
    </xdr:to>
    <xdr:cxnSp macro="">
      <xdr:nvCxnSpPr>
        <xdr:cNvPr id="253" name="直線コネクタ 252">
          <a:extLst>
            <a:ext uri="{FF2B5EF4-FFF2-40B4-BE49-F238E27FC236}">
              <a16:creationId xmlns:a16="http://schemas.microsoft.com/office/drawing/2014/main" id="{FECBA87D-B146-42FD-9F93-84EB4927281E}"/>
            </a:ext>
          </a:extLst>
        </xdr:cNvPr>
        <xdr:cNvCxnSpPr/>
      </xdr:nvCxnSpPr>
      <xdr:spPr>
        <a:xfrm>
          <a:off x="7861300" y="11011747"/>
          <a:ext cx="889000" cy="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159345</xdr:rowOff>
    </xdr:from>
    <xdr:to>
      <xdr:col>36</xdr:col>
      <xdr:colOff>165100</xdr:colOff>
      <xdr:row>64</xdr:row>
      <xdr:rowOff>89495</xdr:rowOff>
    </xdr:to>
    <xdr:sp macro="" textlink="">
      <xdr:nvSpPr>
        <xdr:cNvPr id="254" name="楕円 253">
          <a:extLst>
            <a:ext uri="{FF2B5EF4-FFF2-40B4-BE49-F238E27FC236}">
              <a16:creationId xmlns:a16="http://schemas.microsoft.com/office/drawing/2014/main" id="{6C774A66-E26B-4004-B676-49C9F5B2BBF2}"/>
            </a:ext>
          </a:extLst>
        </xdr:cNvPr>
        <xdr:cNvSpPr/>
      </xdr:nvSpPr>
      <xdr:spPr>
        <a:xfrm>
          <a:off x="6921500" y="1096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38695</xdr:rowOff>
    </xdr:from>
    <xdr:to>
      <xdr:col>41</xdr:col>
      <xdr:colOff>50800</xdr:colOff>
      <xdr:row>64</xdr:row>
      <xdr:rowOff>38947</xdr:rowOff>
    </xdr:to>
    <xdr:cxnSp macro="">
      <xdr:nvCxnSpPr>
        <xdr:cNvPr id="255" name="直線コネクタ 254">
          <a:extLst>
            <a:ext uri="{FF2B5EF4-FFF2-40B4-BE49-F238E27FC236}">
              <a16:creationId xmlns:a16="http://schemas.microsoft.com/office/drawing/2014/main" id="{C26ECE14-3506-43E0-9BEC-DDB54272DDC0}"/>
            </a:ext>
          </a:extLst>
        </xdr:cNvPr>
        <xdr:cNvCxnSpPr/>
      </xdr:nvCxnSpPr>
      <xdr:spPr>
        <a:xfrm>
          <a:off x="6972300" y="11011495"/>
          <a:ext cx="889000" cy="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516DF2D-CA8B-4906-8308-F8B86756FA7C}"/>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BD59D22-BDAF-41EF-AE77-8F4F6557955A}"/>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FA78ECBF-551B-4489-84F0-3DE99C94C52F}"/>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D9BF9D1B-16B4-4E20-8085-BAAC67BBED3C}"/>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81277</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7E839791-AFF5-4E60-9958-5AEB0FDC99E4}"/>
            </a:ext>
          </a:extLst>
        </xdr:cNvPr>
        <xdr:cNvSpPr txBox="1"/>
      </xdr:nvSpPr>
      <xdr:spPr>
        <a:xfrm>
          <a:off x="9359411" y="1105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81175</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3600C04E-29F4-4423-BF84-3D1459F9B011}"/>
            </a:ext>
          </a:extLst>
        </xdr:cNvPr>
        <xdr:cNvSpPr txBox="1"/>
      </xdr:nvSpPr>
      <xdr:spPr>
        <a:xfrm>
          <a:off x="8483111" y="11053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80874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2FDD5F4A-CA2A-48B1-9706-29AB5195D88B}"/>
            </a:ext>
          </a:extLst>
        </xdr:cNvPr>
        <xdr:cNvSpPr txBox="1"/>
      </xdr:nvSpPr>
      <xdr:spPr>
        <a:xfrm>
          <a:off x="7594111" y="1105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80622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29D7EA41-E160-4404-9D76-0B337ADAD54F}"/>
            </a:ext>
          </a:extLst>
        </xdr:cNvPr>
        <xdr:cNvSpPr txBox="1"/>
      </xdr:nvSpPr>
      <xdr:spPr>
        <a:xfrm>
          <a:off x="6705111" y="1105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1F5526C-72A6-4D44-9F40-73F7FB7DAC9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84F7F2D-FB4A-48F2-9DE5-F6FC6B54E2E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07515D1-AD4B-4658-9C0E-42D886813F8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621C799-618B-401C-85C4-BA7F1CC5FB5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777C365-62DA-406C-9E56-9A13BF89EE0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3D6271C-B551-4EEE-95A9-465E9E389E0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97AA1A4-9CA0-41A5-B371-3415AE7354B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62CADA2-C7F9-4C97-87A8-66D33AC3E84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70AA7993-F1DB-436A-8A0B-CD39923408A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4369EE2D-D691-456E-82CA-131AD220EE0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2ED2DACC-7DCF-47E3-AA01-17E73D6BAED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CAA34685-D533-48AC-805E-3ED5512F308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3A584C21-3A7C-4ECF-B3B5-AA95625FE77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E1EFE0DD-84E5-40DE-987F-12FC46D7D77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2D17D45A-0DB5-45E0-B8AD-61E177CF9F2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FD6E7DC8-C995-4CE6-9DC5-5B7BAE424296}"/>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ED766692-6EFC-433B-BDAE-2302DA7B510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791A3060-BD2E-4EE4-A5EA-7E26A8B6172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596FB656-28A1-434A-8B71-3DBBA34389C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CFE91E93-424A-4B97-8544-D27F4F8B997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26B9CEA9-142D-4FDE-B457-5F19FBB39B2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ABCF7D92-15B0-49A3-BE49-39F7DE61596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F5F8DB3E-551C-453B-9C8E-B450B686A4B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3768494E-794D-4989-941F-F26ACD4A012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70EE9679-FFD9-44F5-8CCE-1A9AC23BD83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2AA49D94-EE42-4E6C-A4D8-10B7CC7BD51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DD0E92BD-0FE4-430F-B3E5-B55DA744F6E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F29A46AC-2D07-4354-BB2B-0D130D0969C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A8EBA893-454D-4C9E-8120-104F7DCD354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98F0B111-B003-4A29-9953-22B53C9F377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D5184050-19E9-43B3-914A-D678E6E532E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84C48AC7-0F56-4570-B73E-59D62C619D7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7CB56FED-1B19-464E-8075-831EEF4BD70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F307AEC6-55F1-4D96-8394-9942620E954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3CAA5F28-B1D4-4E21-88F4-816B91D8B72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8DA9E356-3148-43B4-890F-23A828EA817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4566FBA5-67DB-4345-8385-2538D5FED64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88409F1A-E75F-44A6-952A-6AD2521A1C5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912F8D9D-7F8B-4FEE-93A1-80DE978B662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E7FB1825-162E-437C-8898-FD113937A68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D933C1CE-1421-42FB-B8CF-B3BCAF828A9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51BBA91-65B1-4185-8AD1-6A4CD6B656F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B50824ED-ECBE-4E09-BAEC-F41C5CC15FC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22D98E61-FA19-42F9-848F-51C99ED308B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9FE307EA-7A3B-4F51-8074-2A126933E8B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E0AF19C2-F891-4999-AE44-BDBDABEE9ED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FA74593B-DF2E-4B98-99BA-2A34031BCFC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5420CBC4-E346-4CE0-8DB2-FA45A0468B2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EE6F8E25-9188-49E8-84D4-6C29D7F4428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4DEC9726-F566-419D-B183-B69FEF61276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0E3185E5-DE28-40BB-AD1A-074EC2466D4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7A00515F-EF61-4877-A127-569A302FE57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57EA691F-3AFB-4FE2-91E8-5EDFA793CE2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019851E5-2FEC-4B99-8AB5-89EC9CD3BF7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839AA34E-5FC1-4C8F-899E-66990C1749C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4425AF62-88BE-427F-B51C-F4D12AE6060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a:extLst>
            <a:ext uri="{FF2B5EF4-FFF2-40B4-BE49-F238E27FC236}">
              <a16:creationId xmlns:a16="http://schemas.microsoft.com/office/drawing/2014/main" id="{DDB8E3E2-1078-4435-A1EC-DF6884C8F1C1}"/>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BFEF1DBB-B3FD-45C7-B44D-F791C85C0DB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FCE4D1FD-F6EE-4988-8119-62792F7934A2}"/>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3CF0D5F4-1314-4BFF-98E9-FBB56F040894}"/>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43202750-AE0E-4BAA-B3CA-D477F3DAD0B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C5B3BC54-D9EF-41B6-A052-5F9EB0FE4787}"/>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a:extLst>
            <a:ext uri="{FF2B5EF4-FFF2-40B4-BE49-F238E27FC236}">
              <a16:creationId xmlns:a16="http://schemas.microsoft.com/office/drawing/2014/main" id="{46EBFA92-E10B-440B-9E3A-A4D398CA6385}"/>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a:extLst>
            <a:ext uri="{FF2B5EF4-FFF2-40B4-BE49-F238E27FC236}">
              <a16:creationId xmlns:a16="http://schemas.microsoft.com/office/drawing/2014/main" id="{FAAF9FAE-1597-4918-976A-165D5977B07C}"/>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a:extLst>
            <a:ext uri="{FF2B5EF4-FFF2-40B4-BE49-F238E27FC236}">
              <a16:creationId xmlns:a16="http://schemas.microsoft.com/office/drawing/2014/main" id="{348661DA-1DF7-4B18-A861-0527C1D84389}"/>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a:extLst>
            <a:ext uri="{FF2B5EF4-FFF2-40B4-BE49-F238E27FC236}">
              <a16:creationId xmlns:a16="http://schemas.microsoft.com/office/drawing/2014/main" id="{5EB029D6-5331-479E-AD47-045D20D896A9}"/>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30" name="フローチャート: 判断 329">
          <a:extLst>
            <a:ext uri="{FF2B5EF4-FFF2-40B4-BE49-F238E27FC236}">
              <a16:creationId xmlns:a16="http://schemas.microsoft.com/office/drawing/2014/main" id="{2F408DAF-7BA2-4CD9-9B8C-75E044E41466}"/>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984C1D9D-71B7-4D7F-B098-16B55B957BB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25B7A54A-D12A-46DC-8CFF-83152E85F64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1E54A7C9-B8C2-4B08-A4DC-1BD72239D76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FD52F419-6EF9-402D-ABB5-510D6AA1BF2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EB5C9C15-88A4-4352-B74A-406A205D254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336" name="楕円 335">
          <a:extLst>
            <a:ext uri="{FF2B5EF4-FFF2-40B4-BE49-F238E27FC236}">
              <a16:creationId xmlns:a16="http://schemas.microsoft.com/office/drawing/2014/main" id="{49C2E3A2-EA64-4FC2-ABBD-A855C6E615FB}"/>
            </a:ext>
          </a:extLst>
        </xdr:cNvPr>
        <xdr:cNvSpPr/>
      </xdr:nvSpPr>
      <xdr:spPr>
        <a:xfrm>
          <a:off x="162687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8272</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A23FC070-D216-4C0D-BF48-EF5C4281BE9C}"/>
            </a:ext>
          </a:extLst>
        </xdr:cNvPr>
        <xdr:cNvSpPr txBox="1"/>
      </xdr:nvSpPr>
      <xdr:spPr>
        <a:xfrm>
          <a:off x="16357600"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111125</xdr:rowOff>
    </xdr:from>
    <xdr:to>
      <xdr:col>81</xdr:col>
      <xdr:colOff>101600</xdr:colOff>
      <xdr:row>37</xdr:row>
      <xdr:rowOff>41275</xdr:rowOff>
    </xdr:to>
    <xdr:sp macro="" textlink="">
      <xdr:nvSpPr>
        <xdr:cNvPr id="338" name="楕円 337">
          <a:extLst>
            <a:ext uri="{FF2B5EF4-FFF2-40B4-BE49-F238E27FC236}">
              <a16:creationId xmlns:a16="http://schemas.microsoft.com/office/drawing/2014/main" id="{0A527AA7-3E5C-4A35-AC98-F1EAAE2D1E5E}"/>
            </a:ext>
          </a:extLst>
        </xdr:cNvPr>
        <xdr:cNvSpPr/>
      </xdr:nvSpPr>
      <xdr:spPr>
        <a:xfrm>
          <a:off x="15430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161925</xdr:rowOff>
    </xdr:from>
    <xdr:to>
      <xdr:col>85</xdr:col>
      <xdr:colOff>127000</xdr:colOff>
      <xdr:row>37</xdr:row>
      <xdr:rowOff>36195</xdr:rowOff>
    </xdr:to>
    <xdr:cxnSp macro="">
      <xdr:nvCxnSpPr>
        <xdr:cNvPr id="339" name="直線コネクタ 338">
          <a:extLst>
            <a:ext uri="{FF2B5EF4-FFF2-40B4-BE49-F238E27FC236}">
              <a16:creationId xmlns:a16="http://schemas.microsoft.com/office/drawing/2014/main" id="{72170D4C-A4D8-4574-9CAB-7F99DA708069}"/>
            </a:ext>
          </a:extLst>
        </xdr:cNvPr>
        <xdr:cNvCxnSpPr/>
      </xdr:nvCxnSpPr>
      <xdr:spPr>
        <a:xfrm>
          <a:off x="15481300" y="633412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63500</xdr:rowOff>
    </xdr:from>
    <xdr:to>
      <xdr:col>76</xdr:col>
      <xdr:colOff>165100</xdr:colOff>
      <xdr:row>36</xdr:row>
      <xdr:rowOff>165100</xdr:rowOff>
    </xdr:to>
    <xdr:sp macro="" textlink="">
      <xdr:nvSpPr>
        <xdr:cNvPr id="340" name="楕円 339">
          <a:extLst>
            <a:ext uri="{FF2B5EF4-FFF2-40B4-BE49-F238E27FC236}">
              <a16:creationId xmlns:a16="http://schemas.microsoft.com/office/drawing/2014/main" id="{6D1DDADE-AD78-47C8-B6FA-F924742B9802}"/>
            </a:ext>
          </a:extLst>
        </xdr:cNvPr>
        <xdr:cNvSpPr/>
      </xdr:nvSpPr>
      <xdr:spPr>
        <a:xfrm>
          <a:off x="14541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114300</xdr:rowOff>
    </xdr:from>
    <xdr:to>
      <xdr:col>81</xdr:col>
      <xdr:colOff>50800</xdr:colOff>
      <xdr:row>36</xdr:row>
      <xdr:rowOff>161925</xdr:rowOff>
    </xdr:to>
    <xdr:cxnSp macro="">
      <xdr:nvCxnSpPr>
        <xdr:cNvPr id="341" name="直線コネクタ 340">
          <a:extLst>
            <a:ext uri="{FF2B5EF4-FFF2-40B4-BE49-F238E27FC236}">
              <a16:creationId xmlns:a16="http://schemas.microsoft.com/office/drawing/2014/main" id="{335056D0-7C13-4695-8228-9B9251264C17}"/>
            </a:ext>
          </a:extLst>
        </xdr:cNvPr>
        <xdr:cNvCxnSpPr/>
      </xdr:nvCxnSpPr>
      <xdr:spPr>
        <a:xfrm>
          <a:off x="14592300" y="62865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17780</xdr:rowOff>
    </xdr:from>
    <xdr:to>
      <xdr:col>72</xdr:col>
      <xdr:colOff>38100</xdr:colOff>
      <xdr:row>36</xdr:row>
      <xdr:rowOff>119380</xdr:rowOff>
    </xdr:to>
    <xdr:sp macro="" textlink="">
      <xdr:nvSpPr>
        <xdr:cNvPr id="342" name="楕円 341">
          <a:extLst>
            <a:ext uri="{FF2B5EF4-FFF2-40B4-BE49-F238E27FC236}">
              <a16:creationId xmlns:a16="http://schemas.microsoft.com/office/drawing/2014/main" id="{5F22A758-B689-4AF7-911F-E2DF7520F76C}"/>
            </a:ext>
          </a:extLst>
        </xdr:cNvPr>
        <xdr:cNvSpPr/>
      </xdr:nvSpPr>
      <xdr:spPr>
        <a:xfrm>
          <a:off x="13652500" y="61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68580</xdr:rowOff>
    </xdr:from>
    <xdr:to>
      <xdr:col>76</xdr:col>
      <xdr:colOff>114300</xdr:colOff>
      <xdr:row>36</xdr:row>
      <xdr:rowOff>114300</xdr:rowOff>
    </xdr:to>
    <xdr:cxnSp macro="">
      <xdr:nvCxnSpPr>
        <xdr:cNvPr id="343" name="直線コネクタ 342">
          <a:extLst>
            <a:ext uri="{FF2B5EF4-FFF2-40B4-BE49-F238E27FC236}">
              <a16:creationId xmlns:a16="http://schemas.microsoft.com/office/drawing/2014/main" id="{BDA48632-6614-4597-944C-CA90E328152B}"/>
            </a:ext>
          </a:extLst>
        </xdr:cNvPr>
        <xdr:cNvCxnSpPr/>
      </xdr:nvCxnSpPr>
      <xdr:spPr>
        <a:xfrm>
          <a:off x="13703300" y="6240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13970</xdr:rowOff>
    </xdr:from>
    <xdr:to>
      <xdr:col>67</xdr:col>
      <xdr:colOff>101600</xdr:colOff>
      <xdr:row>36</xdr:row>
      <xdr:rowOff>115570</xdr:rowOff>
    </xdr:to>
    <xdr:sp macro="" textlink="">
      <xdr:nvSpPr>
        <xdr:cNvPr id="344" name="楕円 343">
          <a:extLst>
            <a:ext uri="{FF2B5EF4-FFF2-40B4-BE49-F238E27FC236}">
              <a16:creationId xmlns:a16="http://schemas.microsoft.com/office/drawing/2014/main" id="{9EF4D279-5089-476A-A380-ED56B553DBE4}"/>
            </a:ext>
          </a:extLst>
        </xdr:cNvPr>
        <xdr:cNvSpPr/>
      </xdr:nvSpPr>
      <xdr:spPr>
        <a:xfrm>
          <a:off x="12763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64770</xdr:rowOff>
    </xdr:from>
    <xdr:to>
      <xdr:col>71</xdr:col>
      <xdr:colOff>177800</xdr:colOff>
      <xdr:row>36</xdr:row>
      <xdr:rowOff>68580</xdr:rowOff>
    </xdr:to>
    <xdr:cxnSp macro="">
      <xdr:nvCxnSpPr>
        <xdr:cNvPr id="345" name="直線コネクタ 344">
          <a:extLst>
            <a:ext uri="{FF2B5EF4-FFF2-40B4-BE49-F238E27FC236}">
              <a16:creationId xmlns:a16="http://schemas.microsoft.com/office/drawing/2014/main" id="{0DC81879-1D4D-41B9-87A2-B5A573D2BC76}"/>
            </a:ext>
          </a:extLst>
        </xdr:cNvPr>
        <xdr:cNvCxnSpPr/>
      </xdr:nvCxnSpPr>
      <xdr:spPr>
        <a:xfrm>
          <a:off x="12814300" y="6236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92B2DEB8-B64E-4DCF-AA68-D422A446921B}"/>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28D5641B-B9FE-4B7D-93B0-B3C2472EB105}"/>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EE8B0EBD-DA15-4C50-8648-B8B9590AAD53}"/>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B5AFDECD-B4A6-4189-86B4-2D7C132BCF35}"/>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57802</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11A82FD0-D9C2-40BE-A0BA-47C1942E8F1B}"/>
            </a:ext>
          </a:extLst>
        </xdr:cNvPr>
        <xdr:cNvSpPr txBox="1"/>
      </xdr:nvSpPr>
      <xdr:spPr>
        <a:xfrm>
          <a:off x="1526604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10177</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095DCD4E-FD67-4A59-87D0-202562CD865C}"/>
            </a:ext>
          </a:extLst>
        </xdr:cNvPr>
        <xdr:cNvSpPr txBox="1"/>
      </xdr:nvSpPr>
      <xdr:spPr>
        <a:xfrm>
          <a:off x="143897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135907</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99C0EA57-6FA5-4296-AE36-3C0250D93669}"/>
            </a:ext>
          </a:extLst>
        </xdr:cNvPr>
        <xdr:cNvSpPr txBox="1"/>
      </xdr:nvSpPr>
      <xdr:spPr>
        <a:xfrm>
          <a:off x="13500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132097</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F55915A4-0FFB-488D-8A0B-1D2588023479}"/>
            </a:ext>
          </a:extLst>
        </xdr:cNvPr>
        <xdr:cNvSpPr txBox="1"/>
      </xdr:nvSpPr>
      <xdr:spPr>
        <a:xfrm>
          <a:off x="126117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6570947E-19DD-46CE-AF58-E0E9D969B6C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3ABC1FAE-3685-4D97-A11E-D7EFA0244F2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5F5DF988-A997-4C2D-810E-C1737E9EED8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7FB358E7-7B8B-4237-8A2D-0678D630AC2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A20B0623-68A2-47E7-BDF3-E2D6D928B52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D48592E7-9337-44D9-9BCC-1D4A4D2E40F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0FBDFFE0-E9A4-487F-990A-5FE0FFB5923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809E19FB-C214-44F7-8D03-9318E97AF2F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85A062DD-F277-49AE-88DE-073D97CEF4B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30042021-1470-490A-9832-39EC4BFD6EA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22741DEA-3B9F-4403-A01D-0CA2AE95EC9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DE836166-B6C3-4091-AC28-0C3C57E4F85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555477B7-2BA6-45A1-87E8-25F24F34556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DC61E3BF-51EA-45AA-9B5D-0CF86B3B8CEE}"/>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DD5EAFEC-369E-4D09-A5AD-A0FF0FAB4E9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F9722374-0447-4ADE-96AD-DA8CB03E3088}"/>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2ABDCDB9-13F3-46CE-9289-1B0AC37CA38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A5CF439C-E88C-4716-B776-83B5178C4A4D}"/>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CA007B70-09C6-406F-918A-0B73E0BFBFB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E38550C7-7C7A-4068-A597-5AE8CEEFE783}"/>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37CECF7F-EB98-466B-AD7E-39D6D720466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1920ECB5-76F3-46A8-8CE4-03C88BFB92E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29413036-90C5-4225-B186-EB3C067C101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7891A38D-FF0D-4BF6-A4A5-637FC2630856}"/>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ADA73886-EFD7-45D3-A66B-FFE1C844929B}"/>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883AF750-CA89-4733-9B32-8992DFCEDC91}"/>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7FC40F29-689A-4855-BD62-0C4C937F10EF}"/>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a:extLst>
            <a:ext uri="{FF2B5EF4-FFF2-40B4-BE49-F238E27FC236}">
              <a16:creationId xmlns:a16="http://schemas.microsoft.com/office/drawing/2014/main" id="{6BF5EB40-4C28-4E60-BBA1-C04FF15BFF8D}"/>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018925D8-C53A-4DEC-8CBF-C864EAF2F6CA}"/>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F6E1F1AA-FD97-4E3E-8EC0-C236F1208089}"/>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a:extLst>
            <a:ext uri="{FF2B5EF4-FFF2-40B4-BE49-F238E27FC236}">
              <a16:creationId xmlns:a16="http://schemas.microsoft.com/office/drawing/2014/main" id="{22C0EBA3-3FA7-4806-8D82-96D72769C617}"/>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a:extLst>
            <a:ext uri="{FF2B5EF4-FFF2-40B4-BE49-F238E27FC236}">
              <a16:creationId xmlns:a16="http://schemas.microsoft.com/office/drawing/2014/main" id="{452AF005-878E-4467-A87E-FC6DF7071F2A}"/>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a:extLst>
            <a:ext uri="{FF2B5EF4-FFF2-40B4-BE49-F238E27FC236}">
              <a16:creationId xmlns:a16="http://schemas.microsoft.com/office/drawing/2014/main" id="{E5938BEC-3F5E-4A2E-AF2F-4979D775C6E9}"/>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87" name="フローチャート: 判断 386">
          <a:extLst>
            <a:ext uri="{FF2B5EF4-FFF2-40B4-BE49-F238E27FC236}">
              <a16:creationId xmlns:a16="http://schemas.microsoft.com/office/drawing/2014/main" id="{96595BE3-FC03-4260-9B87-999F86140FF8}"/>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35C5860B-6A70-4EE2-8993-927C01226D3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851D114B-C4DA-44F7-BB53-EDCEF817ADD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4812A311-532D-4B36-90FC-19B9F6F0B02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5CF3E6B1-F374-45C7-9DF0-E59EDFDEAD2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618836AE-D8DF-4EE3-823E-D00A71877BD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166370</xdr:rowOff>
    </xdr:from>
    <xdr:to>
      <xdr:col>116</xdr:col>
      <xdr:colOff>114300</xdr:colOff>
      <xdr:row>39</xdr:row>
      <xdr:rowOff>96520</xdr:rowOff>
    </xdr:to>
    <xdr:sp macro="" textlink="">
      <xdr:nvSpPr>
        <xdr:cNvPr id="393" name="楕円 392">
          <a:extLst>
            <a:ext uri="{FF2B5EF4-FFF2-40B4-BE49-F238E27FC236}">
              <a16:creationId xmlns:a16="http://schemas.microsoft.com/office/drawing/2014/main" id="{0E397E20-96A5-49D1-B327-291F0C3DBE07}"/>
            </a:ext>
          </a:extLst>
        </xdr:cNvPr>
        <xdr:cNvSpPr/>
      </xdr:nvSpPr>
      <xdr:spPr>
        <a:xfrm>
          <a:off x="221107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17797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B6596EAD-7BF2-4061-B75D-E00B083763C8}"/>
            </a:ext>
          </a:extLst>
        </xdr:cNvPr>
        <xdr:cNvSpPr txBox="1"/>
      </xdr:nvSpPr>
      <xdr:spPr>
        <a:xfrm>
          <a:off x="22199600"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166370</xdr:rowOff>
    </xdr:from>
    <xdr:to>
      <xdr:col>112</xdr:col>
      <xdr:colOff>38100</xdr:colOff>
      <xdr:row>39</xdr:row>
      <xdr:rowOff>96520</xdr:rowOff>
    </xdr:to>
    <xdr:sp macro="" textlink="">
      <xdr:nvSpPr>
        <xdr:cNvPr id="395" name="楕円 394">
          <a:extLst>
            <a:ext uri="{FF2B5EF4-FFF2-40B4-BE49-F238E27FC236}">
              <a16:creationId xmlns:a16="http://schemas.microsoft.com/office/drawing/2014/main" id="{2CDB24AB-D717-4B9E-B579-845EE2FD30CE}"/>
            </a:ext>
          </a:extLst>
        </xdr:cNvPr>
        <xdr:cNvSpPr/>
      </xdr:nvSpPr>
      <xdr:spPr>
        <a:xfrm>
          <a:off x="21272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45720</xdr:rowOff>
    </xdr:from>
    <xdr:to>
      <xdr:col>116</xdr:col>
      <xdr:colOff>63500</xdr:colOff>
      <xdr:row>39</xdr:row>
      <xdr:rowOff>45720</xdr:rowOff>
    </xdr:to>
    <xdr:cxnSp macro="">
      <xdr:nvCxnSpPr>
        <xdr:cNvPr id="396" name="直線コネクタ 395">
          <a:extLst>
            <a:ext uri="{FF2B5EF4-FFF2-40B4-BE49-F238E27FC236}">
              <a16:creationId xmlns:a16="http://schemas.microsoft.com/office/drawing/2014/main" id="{B2994E57-E212-4849-BF2A-62ECAB62C609}"/>
            </a:ext>
          </a:extLst>
        </xdr:cNvPr>
        <xdr:cNvCxnSpPr/>
      </xdr:nvCxnSpPr>
      <xdr:spPr>
        <a:xfrm>
          <a:off x="21323300" y="67322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162560</xdr:rowOff>
    </xdr:from>
    <xdr:to>
      <xdr:col>107</xdr:col>
      <xdr:colOff>101600</xdr:colOff>
      <xdr:row>39</xdr:row>
      <xdr:rowOff>92710</xdr:rowOff>
    </xdr:to>
    <xdr:sp macro="" textlink="">
      <xdr:nvSpPr>
        <xdr:cNvPr id="397" name="楕円 396">
          <a:extLst>
            <a:ext uri="{FF2B5EF4-FFF2-40B4-BE49-F238E27FC236}">
              <a16:creationId xmlns:a16="http://schemas.microsoft.com/office/drawing/2014/main" id="{E9AD3AFF-5975-4B43-AD8E-D962D2BE8AB8}"/>
            </a:ext>
          </a:extLst>
        </xdr:cNvPr>
        <xdr:cNvSpPr/>
      </xdr:nvSpPr>
      <xdr:spPr>
        <a:xfrm>
          <a:off x="20383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41910</xdr:rowOff>
    </xdr:from>
    <xdr:to>
      <xdr:col>111</xdr:col>
      <xdr:colOff>177800</xdr:colOff>
      <xdr:row>39</xdr:row>
      <xdr:rowOff>45720</xdr:rowOff>
    </xdr:to>
    <xdr:cxnSp macro="">
      <xdr:nvCxnSpPr>
        <xdr:cNvPr id="398" name="直線コネクタ 397">
          <a:extLst>
            <a:ext uri="{FF2B5EF4-FFF2-40B4-BE49-F238E27FC236}">
              <a16:creationId xmlns:a16="http://schemas.microsoft.com/office/drawing/2014/main" id="{18A07C38-4939-47CF-8A9C-C117A7C96CB4}"/>
            </a:ext>
          </a:extLst>
        </xdr:cNvPr>
        <xdr:cNvCxnSpPr/>
      </xdr:nvCxnSpPr>
      <xdr:spPr>
        <a:xfrm>
          <a:off x="20434300" y="6728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162560</xdr:rowOff>
    </xdr:from>
    <xdr:to>
      <xdr:col>102</xdr:col>
      <xdr:colOff>165100</xdr:colOff>
      <xdr:row>39</xdr:row>
      <xdr:rowOff>92710</xdr:rowOff>
    </xdr:to>
    <xdr:sp macro="" textlink="">
      <xdr:nvSpPr>
        <xdr:cNvPr id="399" name="楕円 398">
          <a:extLst>
            <a:ext uri="{FF2B5EF4-FFF2-40B4-BE49-F238E27FC236}">
              <a16:creationId xmlns:a16="http://schemas.microsoft.com/office/drawing/2014/main" id="{217B6934-A817-41C2-B514-BF1D1BE9D80F}"/>
            </a:ext>
          </a:extLst>
        </xdr:cNvPr>
        <xdr:cNvSpPr/>
      </xdr:nvSpPr>
      <xdr:spPr>
        <a:xfrm>
          <a:off x="19494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41910</xdr:rowOff>
    </xdr:from>
    <xdr:to>
      <xdr:col>107</xdr:col>
      <xdr:colOff>50800</xdr:colOff>
      <xdr:row>39</xdr:row>
      <xdr:rowOff>41910</xdr:rowOff>
    </xdr:to>
    <xdr:cxnSp macro="">
      <xdr:nvCxnSpPr>
        <xdr:cNvPr id="400" name="直線コネクタ 399">
          <a:extLst>
            <a:ext uri="{FF2B5EF4-FFF2-40B4-BE49-F238E27FC236}">
              <a16:creationId xmlns:a16="http://schemas.microsoft.com/office/drawing/2014/main" id="{59A73525-8D2E-452D-9BF4-6B3EE3546B5D}"/>
            </a:ext>
          </a:extLst>
        </xdr:cNvPr>
        <xdr:cNvCxnSpPr/>
      </xdr:nvCxnSpPr>
      <xdr:spPr>
        <a:xfrm>
          <a:off x="19545300" y="6728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158750</xdr:rowOff>
    </xdr:from>
    <xdr:to>
      <xdr:col>98</xdr:col>
      <xdr:colOff>38100</xdr:colOff>
      <xdr:row>39</xdr:row>
      <xdr:rowOff>88900</xdr:rowOff>
    </xdr:to>
    <xdr:sp macro="" textlink="">
      <xdr:nvSpPr>
        <xdr:cNvPr id="401" name="楕円 400">
          <a:extLst>
            <a:ext uri="{FF2B5EF4-FFF2-40B4-BE49-F238E27FC236}">
              <a16:creationId xmlns:a16="http://schemas.microsoft.com/office/drawing/2014/main" id="{6D18D227-97F7-465D-B199-7DE21BEDFAA7}"/>
            </a:ext>
          </a:extLst>
        </xdr:cNvPr>
        <xdr:cNvSpPr/>
      </xdr:nvSpPr>
      <xdr:spPr>
        <a:xfrm>
          <a:off x="18605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38100</xdr:rowOff>
    </xdr:from>
    <xdr:to>
      <xdr:col>102</xdr:col>
      <xdr:colOff>114300</xdr:colOff>
      <xdr:row>39</xdr:row>
      <xdr:rowOff>41910</xdr:rowOff>
    </xdr:to>
    <xdr:cxnSp macro="">
      <xdr:nvCxnSpPr>
        <xdr:cNvPr id="402" name="直線コネクタ 401">
          <a:extLst>
            <a:ext uri="{FF2B5EF4-FFF2-40B4-BE49-F238E27FC236}">
              <a16:creationId xmlns:a16="http://schemas.microsoft.com/office/drawing/2014/main" id="{FD7A8F51-177A-41D0-9F27-58F0716144A0}"/>
            </a:ext>
          </a:extLst>
        </xdr:cNvPr>
        <xdr:cNvCxnSpPr/>
      </xdr:nvCxnSpPr>
      <xdr:spPr>
        <a:xfrm>
          <a:off x="18656300" y="6724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10F4B97C-8DB7-4025-BB40-6DB92ED8EC35}"/>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059AD2C5-11F0-4F53-8ECE-723D8C43A76F}"/>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D334345B-A885-4A37-BBEC-80B78332F753}"/>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E6C792C9-B8F4-40C8-A414-EFF80F89B812}"/>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113047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831160A4-0374-4B22-B2ED-502FDDD13D48}"/>
            </a:ext>
          </a:extLst>
        </xdr:cNvPr>
        <xdr:cNvSpPr txBox="1"/>
      </xdr:nvSpPr>
      <xdr:spPr>
        <a:xfrm>
          <a:off x="21075727" y="645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8796AD2E-C442-4761-8FFF-AC8BF9AD2B3C}"/>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109237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9904945A-7174-4921-9634-F2476F617A1E}"/>
            </a:ext>
          </a:extLst>
        </xdr:cNvPr>
        <xdr:cNvSpPr txBox="1"/>
      </xdr:nvSpPr>
      <xdr:spPr>
        <a:xfrm>
          <a:off x="19310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105427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AD074869-2E0B-47DD-8EAA-1A0B89CE697C}"/>
            </a:ext>
          </a:extLst>
        </xdr:cNvPr>
        <xdr:cNvSpPr txBox="1"/>
      </xdr:nvSpPr>
      <xdr:spPr>
        <a:xfrm>
          <a:off x="18421427" y="64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62A88E0F-10DC-471F-83B4-3A3D393E997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1421567F-C941-4545-93DC-546E8766F1F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6D89114B-A645-488A-B82C-747F8626F85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A1B077FB-11B9-4990-9CAC-0B0B9DE2A0E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C86DC41B-668B-44C6-B08C-CF26C7E3250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E15F3601-FE22-4A44-B0DE-3336A5EFBE0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3B65282D-9669-4FFD-B755-C6002016C3D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1E8D7F8B-9C37-479E-B1B7-7D86474F16B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DEEC617E-43B1-43B9-BDC9-80EE4A0E7A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4FD4B8AF-6727-4FC1-A885-00CD29A9A3C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A355C3DA-BAC0-4B90-9FF0-2804327AEE3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82C83E27-C3D2-4109-83A4-5E9B154A0C6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3C9C62AF-53B4-4C45-901F-304FF08FD5F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1975F477-9F78-4D40-898F-6F055971405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991E10E4-1F71-4C7F-92FE-D1B70CA194D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A6AC0520-A2D8-46A0-9A41-7B9A356B42F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33B8F329-B217-44BF-9D14-FC0F3C27F63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F838F23B-321C-4091-8F3B-6C49EF3DB36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198B4959-5035-40D0-ACE1-95BDF0B8437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F006DC8B-84BC-4E9E-9602-FD66CBD34C9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E1E906CE-F49A-44FF-AB06-BFFCFA5C5CE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9EDFBCC8-332B-4C63-9936-1B640544678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53B16020-1774-4D53-8B82-991976B237F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9743A2F7-BA90-48D7-8509-639A859D8A3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D978F7C1-E60E-46C2-992F-CF462F6F65AC}"/>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BFF91F5D-8C7E-46F9-B40A-EF4D6540FB3D}"/>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D86FBFAC-3865-4565-BE91-6B9E3C3728E9}"/>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795073E2-BDAB-459F-983D-996D6985D118}"/>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86E32887-6D60-4868-80CD-D57A59927E57}"/>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E305D258-F36B-4B89-8431-51BA9455AF33}"/>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4450E476-7A43-4FF6-ADBF-2E4DBD783183}"/>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59635715-980C-4749-8CB6-63C3773C2F07}"/>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CD8EB9B9-7800-480A-9FD2-9DE677AD2863}"/>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3A85BBC5-DB2E-4846-8A5E-9786242FB7E5}"/>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5" name="フローチャート: 判断 444">
          <a:extLst>
            <a:ext uri="{FF2B5EF4-FFF2-40B4-BE49-F238E27FC236}">
              <a16:creationId xmlns:a16="http://schemas.microsoft.com/office/drawing/2014/main" id="{FCC996C5-55D3-453D-B6A2-E7E4BC754A07}"/>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D1DCD4B2-073A-4D12-BEF2-8C9D0983EA6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94C73D2F-5802-4C67-A5A4-145088E4A48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1B7665FD-8626-4837-A630-BE0A33FC5E7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C9A0718F-7AE9-41D3-8713-C0EEF10CD3F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E4A6D290-AD54-4AB2-8EC1-DC934C8D510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143510</xdr:rowOff>
    </xdr:from>
    <xdr:to>
      <xdr:col>85</xdr:col>
      <xdr:colOff>177800</xdr:colOff>
      <xdr:row>61</xdr:row>
      <xdr:rowOff>73660</xdr:rowOff>
    </xdr:to>
    <xdr:sp macro="" textlink="">
      <xdr:nvSpPr>
        <xdr:cNvPr id="451" name="楕円 450">
          <a:extLst>
            <a:ext uri="{FF2B5EF4-FFF2-40B4-BE49-F238E27FC236}">
              <a16:creationId xmlns:a16="http://schemas.microsoft.com/office/drawing/2014/main" id="{A4CE202E-19F8-4980-9B77-8A7E0AC94FC0}"/>
            </a:ext>
          </a:extLst>
        </xdr:cNvPr>
        <xdr:cNvSpPr/>
      </xdr:nvSpPr>
      <xdr:spPr>
        <a:xfrm>
          <a:off x="162687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121937</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B7B7967C-61FF-4B17-811D-4C97DA76F803}"/>
            </a:ext>
          </a:extLst>
        </xdr:cNvPr>
        <xdr:cNvSpPr txBox="1"/>
      </xdr:nvSpPr>
      <xdr:spPr>
        <a:xfrm>
          <a:off x="16357600"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103505</xdr:rowOff>
    </xdr:from>
    <xdr:to>
      <xdr:col>81</xdr:col>
      <xdr:colOff>101600</xdr:colOff>
      <xdr:row>61</xdr:row>
      <xdr:rowOff>33655</xdr:rowOff>
    </xdr:to>
    <xdr:sp macro="" textlink="">
      <xdr:nvSpPr>
        <xdr:cNvPr id="453" name="楕円 452">
          <a:extLst>
            <a:ext uri="{FF2B5EF4-FFF2-40B4-BE49-F238E27FC236}">
              <a16:creationId xmlns:a16="http://schemas.microsoft.com/office/drawing/2014/main" id="{C824AE9C-73D9-4962-897C-FDE2BA3CC535}"/>
            </a:ext>
          </a:extLst>
        </xdr:cNvPr>
        <xdr:cNvSpPr/>
      </xdr:nvSpPr>
      <xdr:spPr>
        <a:xfrm>
          <a:off x="15430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154305</xdr:rowOff>
    </xdr:from>
    <xdr:to>
      <xdr:col>85</xdr:col>
      <xdr:colOff>127000</xdr:colOff>
      <xdr:row>61</xdr:row>
      <xdr:rowOff>22860</xdr:rowOff>
    </xdr:to>
    <xdr:cxnSp macro="">
      <xdr:nvCxnSpPr>
        <xdr:cNvPr id="454" name="直線コネクタ 453">
          <a:extLst>
            <a:ext uri="{FF2B5EF4-FFF2-40B4-BE49-F238E27FC236}">
              <a16:creationId xmlns:a16="http://schemas.microsoft.com/office/drawing/2014/main" id="{A91BEA7D-88AC-47D5-AB46-36C7ACF8D938}"/>
            </a:ext>
          </a:extLst>
        </xdr:cNvPr>
        <xdr:cNvCxnSpPr/>
      </xdr:nvCxnSpPr>
      <xdr:spPr>
        <a:xfrm>
          <a:off x="15481300" y="1044130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67310</xdr:rowOff>
    </xdr:from>
    <xdr:to>
      <xdr:col>76</xdr:col>
      <xdr:colOff>165100</xdr:colOff>
      <xdr:row>60</xdr:row>
      <xdr:rowOff>168910</xdr:rowOff>
    </xdr:to>
    <xdr:sp macro="" textlink="">
      <xdr:nvSpPr>
        <xdr:cNvPr id="455" name="楕円 454">
          <a:extLst>
            <a:ext uri="{FF2B5EF4-FFF2-40B4-BE49-F238E27FC236}">
              <a16:creationId xmlns:a16="http://schemas.microsoft.com/office/drawing/2014/main" id="{5CAC1FE0-B7E1-43AC-8D9D-263F9C5F5C42}"/>
            </a:ext>
          </a:extLst>
        </xdr:cNvPr>
        <xdr:cNvSpPr/>
      </xdr:nvSpPr>
      <xdr:spPr>
        <a:xfrm>
          <a:off x="14541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118110</xdr:rowOff>
    </xdr:from>
    <xdr:to>
      <xdr:col>81</xdr:col>
      <xdr:colOff>50800</xdr:colOff>
      <xdr:row>60</xdr:row>
      <xdr:rowOff>154305</xdr:rowOff>
    </xdr:to>
    <xdr:cxnSp macro="">
      <xdr:nvCxnSpPr>
        <xdr:cNvPr id="456" name="直線コネクタ 455">
          <a:extLst>
            <a:ext uri="{FF2B5EF4-FFF2-40B4-BE49-F238E27FC236}">
              <a16:creationId xmlns:a16="http://schemas.microsoft.com/office/drawing/2014/main" id="{8CEDBF9E-D9F7-45BC-BB26-D66C1989C12F}"/>
            </a:ext>
          </a:extLst>
        </xdr:cNvPr>
        <xdr:cNvCxnSpPr/>
      </xdr:nvCxnSpPr>
      <xdr:spPr>
        <a:xfrm>
          <a:off x="14592300" y="104051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53975</xdr:rowOff>
    </xdr:from>
    <xdr:to>
      <xdr:col>72</xdr:col>
      <xdr:colOff>38100</xdr:colOff>
      <xdr:row>60</xdr:row>
      <xdr:rowOff>155575</xdr:rowOff>
    </xdr:to>
    <xdr:sp macro="" textlink="">
      <xdr:nvSpPr>
        <xdr:cNvPr id="457" name="楕円 456">
          <a:extLst>
            <a:ext uri="{FF2B5EF4-FFF2-40B4-BE49-F238E27FC236}">
              <a16:creationId xmlns:a16="http://schemas.microsoft.com/office/drawing/2014/main" id="{799D6E52-5ACE-473E-9DCF-11DEAF81276D}"/>
            </a:ext>
          </a:extLst>
        </xdr:cNvPr>
        <xdr:cNvSpPr/>
      </xdr:nvSpPr>
      <xdr:spPr>
        <a:xfrm>
          <a:off x="13652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104775</xdr:rowOff>
    </xdr:from>
    <xdr:to>
      <xdr:col>76</xdr:col>
      <xdr:colOff>114300</xdr:colOff>
      <xdr:row>60</xdr:row>
      <xdr:rowOff>118110</xdr:rowOff>
    </xdr:to>
    <xdr:cxnSp macro="">
      <xdr:nvCxnSpPr>
        <xdr:cNvPr id="458" name="直線コネクタ 457">
          <a:extLst>
            <a:ext uri="{FF2B5EF4-FFF2-40B4-BE49-F238E27FC236}">
              <a16:creationId xmlns:a16="http://schemas.microsoft.com/office/drawing/2014/main" id="{62F8CFF9-0543-4F5F-94FC-F7D24CA1221C}"/>
            </a:ext>
          </a:extLst>
        </xdr:cNvPr>
        <xdr:cNvCxnSpPr/>
      </xdr:nvCxnSpPr>
      <xdr:spPr>
        <a:xfrm>
          <a:off x="13703300" y="103917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19685</xdr:rowOff>
    </xdr:from>
    <xdr:to>
      <xdr:col>67</xdr:col>
      <xdr:colOff>101600</xdr:colOff>
      <xdr:row>60</xdr:row>
      <xdr:rowOff>121285</xdr:rowOff>
    </xdr:to>
    <xdr:sp macro="" textlink="">
      <xdr:nvSpPr>
        <xdr:cNvPr id="459" name="楕円 458">
          <a:extLst>
            <a:ext uri="{FF2B5EF4-FFF2-40B4-BE49-F238E27FC236}">
              <a16:creationId xmlns:a16="http://schemas.microsoft.com/office/drawing/2014/main" id="{0A3B01A5-F336-40D7-B68A-C01DD358034F}"/>
            </a:ext>
          </a:extLst>
        </xdr:cNvPr>
        <xdr:cNvSpPr/>
      </xdr:nvSpPr>
      <xdr:spPr>
        <a:xfrm>
          <a:off x="12763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70485</xdr:rowOff>
    </xdr:from>
    <xdr:to>
      <xdr:col>71</xdr:col>
      <xdr:colOff>177800</xdr:colOff>
      <xdr:row>60</xdr:row>
      <xdr:rowOff>104775</xdr:rowOff>
    </xdr:to>
    <xdr:cxnSp macro="">
      <xdr:nvCxnSpPr>
        <xdr:cNvPr id="460" name="直線コネクタ 459">
          <a:extLst>
            <a:ext uri="{FF2B5EF4-FFF2-40B4-BE49-F238E27FC236}">
              <a16:creationId xmlns:a16="http://schemas.microsoft.com/office/drawing/2014/main" id="{73E3454E-9491-4B47-84A9-48A5BBC126AF}"/>
            </a:ext>
          </a:extLst>
        </xdr:cNvPr>
        <xdr:cNvCxnSpPr/>
      </xdr:nvCxnSpPr>
      <xdr:spPr>
        <a:xfrm>
          <a:off x="12814300" y="103574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1" name="n_1aveValue【学校施設】&#10;有形固定資産減価償却率">
          <a:extLst>
            <a:ext uri="{FF2B5EF4-FFF2-40B4-BE49-F238E27FC236}">
              <a16:creationId xmlns:a16="http://schemas.microsoft.com/office/drawing/2014/main" id="{85D8D6A4-77AB-4CFD-A60A-92084101D90C}"/>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462" name="n_2aveValue【学校施設】&#10;有形固定資産減価償却率">
          <a:extLst>
            <a:ext uri="{FF2B5EF4-FFF2-40B4-BE49-F238E27FC236}">
              <a16:creationId xmlns:a16="http://schemas.microsoft.com/office/drawing/2014/main" id="{EDD5C9AB-FC91-40C8-8D6C-C445077B5A7B}"/>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463" name="n_3aveValue【学校施設】&#10;有形固定資産減価償却率">
          <a:extLst>
            <a:ext uri="{FF2B5EF4-FFF2-40B4-BE49-F238E27FC236}">
              <a16:creationId xmlns:a16="http://schemas.microsoft.com/office/drawing/2014/main" id="{2CDC5BF2-B013-414C-A87C-46BA657FB949}"/>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464" name="n_4aveValue【学校施設】&#10;有形固定資産減価償却率">
          <a:extLst>
            <a:ext uri="{FF2B5EF4-FFF2-40B4-BE49-F238E27FC236}">
              <a16:creationId xmlns:a16="http://schemas.microsoft.com/office/drawing/2014/main" id="{6B768299-3ADF-4903-8C95-DD1BA647D097}"/>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24782</xdr:rowOff>
    </xdr:from>
    <xdr:ext cx="405111" cy="259045"/>
    <xdr:sp macro="" textlink="">
      <xdr:nvSpPr>
        <xdr:cNvPr id="465" name="n_1mainValue【学校施設】&#10;有形固定資産減価償却率">
          <a:extLst>
            <a:ext uri="{FF2B5EF4-FFF2-40B4-BE49-F238E27FC236}">
              <a16:creationId xmlns:a16="http://schemas.microsoft.com/office/drawing/2014/main" id="{538A241C-1B8F-4981-8BA0-E8A85F9F2F85}"/>
            </a:ext>
          </a:extLst>
        </xdr:cNvPr>
        <xdr:cNvSpPr txBox="1"/>
      </xdr:nvSpPr>
      <xdr:spPr>
        <a:xfrm>
          <a:off x="152660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13987</xdr:rowOff>
    </xdr:from>
    <xdr:ext cx="405111" cy="259045"/>
    <xdr:sp macro="" textlink="">
      <xdr:nvSpPr>
        <xdr:cNvPr id="466" name="n_2mainValue【学校施設】&#10;有形固定資産減価償却率">
          <a:extLst>
            <a:ext uri="{FF2B5EF4-FFF2-40B4-BE49-F238E27FC236}">
              <a16:creationId xmlns:a16="http://schemas.microsoft.com/office/drawing/2014/main" id="{97AB5204-6726-4442-97C3-74E4E83C2FD6}"/>
            </a:ext>
          </a:extLst>
        </xdr:cNvPr>
        <xdr:cNvSpPr txBox="1"/>
      </xdr:nvSpPr>
      <xdr:spPr>
        <a:xfrm>
          <a:off x="14389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652</xdr:rowOff>
    </xdr:from>
    <xdr:ext cx="405111" cy="259045"/>
    <xdr:sp macro="" textlink="">
      <xdr:nvSpPr>
        <xdr:cNvPr id="467" name="n_3mainValue【学校施設】&#10;有形固定資産減価償却率">
          <a:extLst>
            <a:ext uri="{FF2B5EF4-FFF2-40B4-BE49-F238E27FC236}">
              <a16:creationId xmlns:a16="http://schemas.microsoft.com/office/drawing/2014/main" id="{AFCBB3B8-A46D-4D11-8069-8153C89E1380}"/>
            </a:ext>
          </a:extLst>
        </xdr:cNvPr>
        <xdr:cNvSpPr txBox="1"/>
      </xdr:nvSpPr>
      <xdr:spPr>
        <a:xfrm>
          <a:off x="13500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468" name="n_4mainValue【学校施設】&#10;有形固定資産減価償却率">
          <a:extLst>
            <a:ext uri="{FF2B5EF4-FFF2-40B4-BE49-F238E27FC236}">
              <a16:creationId xmlns:a16="http://schemas.microsoft.com/office/drawing/2014/main" id="{C0A54BBA-E5CC-46BF-9E30-B02281BB5821}"/>
            </a:ext>
          </a:extLst>
        </xdr:cNvPr>
        <xdr:cNvSpPr txBox="1"/>
      </xdr:nvSpPr>
      <xdr:spPr>
        <a:xfrm>
          <a:off x="12611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2D186DE8-65AA-4A1D-A060-125B49D6CB5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F43EA49E-FB06-474C-ADCF-AD799DFC6A0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DDC3D118-38AD-494E-8A85-20130EA2CCF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8E77C605-15C1-4D8B-AB09-EFFDB692CA6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AE08F532-0504-4AE0-974C-9ABE833AC48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2255F6FC-619B-4B9D-BE88-E0B2347181C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B88A6DA4-A541-4917-AF3C-14D37033366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72BB610-97F3-4FB7-92B4-3004E174BC2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804F120F-6659-4525-8BC9-1D33FB1D71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8BED3F69-1891-4F55-82B8-C6D29486362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F4771604-EBB3-4E3C-8601-50FDE9B9BE0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BD276159-B810-42C9-A0AE-330D30C70B5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4E11BB86-0E8A-41CE-B069-F9649B69230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0112F80E-7624-42BB-8BD4-910DDAE24D5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2F1F6E7F-9FEB-49DB-A17C-7B0B639FF04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1F95FAF8-790E-4800-9A6F-AEB562AC2A4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57F3AEF9-81FF-41B7-9D81-5DE28E001B04}"/>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0A88E672-CD13-4DA1-8E76-861F04BEA1E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75E0A276-7722-4EFE-9CDD-869C6AFBE053}"/>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AD222308-A5D1-4F75-A62F-EA3CB51344F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0B1628BF-8C51-4353-BCFA-759A014BA27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9DC6E7AE-84CF-48FD-A121-10CA32EA8F5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59E618B8-C1B5-4449-9A85-F4A0AF1BFB62}"/>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1084B9C3-8032-47D4-989B-705D047146E4}"/>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479A7027-7C18-4FEA-8C53-1584FC855141}"/>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BEE4BD5D-C71A-4C37-BB99-58ACE192336A}"/>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954C99C9-F030-43D0-91F0-B5B07102FC9A}"/>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04775271-A415-4F9C-9001-0E47C9DF5453}"/>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3A9E8F8D-A4DF-47D6-9216-5B8EB60DCE81}"/>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6EBEC887-5FE3-4D5B-88DD-6C2AB5B50DF7}"/>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0B51691F-6FA1-44C3-936C-20B4B5E072D7}"/>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780332E2-602C-4807-8474-2B5AECB4E659}"/>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1" name="フローチャート: 判断 500">
          <a:extLst>
            <a:ext uri="{FF2B5EF4-FFF2-40B4-BE49-F238E27FC236}">
              <a16:creationId xmlns:a16="http://schemas.microsoft.com/office/drawing/2014/main" id="{CD47F41F-E3E4-4E0A-B63A-96AB0FF830D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9F5FCC57-230D-44E5-9386-743D44DEBB6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389FCB14-560A-455C-AF59-CECD22307C3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B74888E2-3805-4823-9474-97A00EE4A3C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3A8F5EAE-E6BC-48F9-9D09-8B5EFE40BC9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7EC8B33C-15CF-4E2F-9F9B-8AD940582F6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112420</xdr:rowOff>
    </xdr:from>
    <xdr:to>
      <xdr:col>116</xdr:col>
      <xdr:colOff>114300</xdr:colOff>
      <xdr:row>63</xdr:row>
      <xdr:rowOff>42570</xdr:rowOff>
    </xdr:to>
    <xdr:sp macro="" textlink="">
      <xdr:nvSpPr>
        <xdr:cNvPr id="507" name="楕円 506">
          <a:extLst>
            <a:ext uri="{FF2B5EF4-FFF2-40B4-BE49-F238E27FC236}">
              <a16:creationId xmlns:a16="http://schemas.microsoft.com/office/drawing/2014/main" id="{80293D13-E76C-4630-BF94-B3D932988584}"/>
            </a:ext>
          </a:extLst>
        </xdr:cNvPr>
        <xdr:cNvSpPr/>
      </xdr:nvSpPr>
      <xdr:spPr>
        <a:xfrm>
          <a:off x="22110700" y="1074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90847</xdr:rowOff>
    </xdr:from>
    <xdr:ext cx="469744" cy="259045"/>
    <xdr:sp macro="" textlink="">
      <xdr:nvSpPr>
        <xdr:cNvPr id="508" name="【学校施設】&#10;一人当たり面積該当値テキスト">
          <a:extLst>
            <a:ext uri="{FF2B5EF4-FFF2-40B4-BE49-F238E27FC236}">
              <a16:creationId xmlns:a16="http://schemas.microsoft.com/office/drawing/2014/main" id="{01CB00B3-04C6-47AD-844F-197815E0D7A7}"/>
            </a:ext>
          </a:extLst>
        </xdr:cNvPr>
        <xdr:cNvSpPr txBox="1"/>
      </xdr:nvSpPr>
      <xdr:spPr>
        <a:xfrm>
          <a:off x="22199600" y="10720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109220</xdr:rowOff>
    </xdr:from>
    <xdr:to>
      <xdr:col>112</xdr:col>
      <xdr:colOff>38100</xdr:colOff>
      <xdr:row>63</xdr:row>
      <xdr:rowOff>39370</xdr:rowOff>
    </xdr:to>
    <xdr:sp macro="" textlink="">
      <xdr:nvSpPr>
        <xdr:cNvPr id="509" name="楕円 508">
          <a:extLst>
            <a:ext uri="{FF2B5EF4-FFF2-40B4-BE49-F238E27FC236}">
              <a16:creationId xmlns:a16="http://schemas.microsoft.com/office/drawing/2014/main" id="{820443DA-EC01-4D03-A504-2199B0B28FD8}"/>
            </a:ext>
          </a:extLst>
        </xdr:cNvPr>
        <xdr:cNvSpPr/>
      </xdr:nvSpPr>
      <xdr:spPr>
        <a:xfrm>
          <a:off x="21272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160020</xdr:rowOff>
    </xdr:from>
    <xdr:to>
      <xdr:col>116</xdr:col>
      <xdr:colOff>63500</xdr:colOff>
      <xdr:row>62</xdr:row>
      <xdr:rowOff>163220</xdr:rowOff>
    </xdr:to>
    <xdr:cxnSp macro="">
      <xdr:nvCxnSpPr>
        <xdr:cNvPr id="510" name="直線コネクタ 509">
          <a:extLst>
            <a:ext uri="{FF2B5EF4-FFF2-40B4-BE49-F238E27FC236}">
              <a16:creationId xmlns:a16="http://schemas.microsoft.com/office/drawing/2014/main" id="{B611576E-02CC-423E-9B56-32BA8A274A1B}"/>
            </a:ext>
          </a:extLst>
        </xdr:cNvPr>
        <xdr:cNvCxnSpPr/>
      </xdr:nvCxnSpPr>
      <xdr:spPr>
        <a:xfrm>
          <a:off x="21323300" y="10789920"/>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80873</xdr:rowOff>
    </xdr:from>
    <xdr:to>
      <xdr:col>107</xdr:col>
      <xdr:colOff>101600</xdr:colOff>
      <xdr:row>63</xdr:row>
      <xdr:rowOff>11023</xdr:rowOff>
    </xdr:to>
    <xdr:sp macro="" textlink="">
      <xdr:nvSpPr>
        <xdr:cNvPr id="511" name="楕円 510">
          <a:extLst>
            <a:ext uri="{FF2B5EF4-FFF2-40B4-BE49-F238E27FC236}">
              <a16:creationId xmlns:a16="http://schemas.microsoft.com/office/drawing/2014/main" id="{471FE6AD-E772-4810-8DAD-8A87624FE11A}"/>
            </a:ext>
          </a:extLst>
        </xdr:cNvPr>
        <xdr:cNvSpPr/>
      </xdr:nvSpPr>
      <xdr:spPr>
        <a:xfrm>
          <a:off x="20383500" y="107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131673</xdr:rowOff>
    </xdr:from>
    <xdr:to>
      <xdr:col>111</xdr:col>
      <xdr:colOff>177800</xdr:colOff>
      <xdr:row>62</xdr:row>
      <xdr:rowOff>160020</xdr:rowOff>
    </xdr:to>
    <xdr:cxnSp macro="">
      <xdr:nvCxnSpPr>
        <xdr:cNvPr id="512" name="直線コネクタ 511">
          <a:extLst>
            <a:ext uri="{FF2B5EF4-FFF2-40B4-BE49-F238E27FC236}">
              <a16:creationId xmlns:a16="http://schemas.microsoft.com/office/drawing/2014/main" id="{AB027068-0CE2-4472-8393-679796F9BCBC}"/>
            </a:ext>
          </a:extLst>
        </xdr:cNvPr>
        <xdr:cNvCxnSpPr/>
      </xdr:nvCxnSpPr>
      <xdr:spPr>
        <a:xfrm>
          <a:off x="20434300" y="10761573"/>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102819</xdr:rowOff>
    </xdr:from>
    <xdr:to>
      <xdr:col>102</xdr:col>
      <xdr:colOff>165100</xdr:colOff>
      <xdr:row>63</xdr:row>
      <xdr:rowOff>32969</xdr:rowOff>
    </xdr:to>
    <xdr:sp macro="" textlink="">
      <xdr:nvSpPr>
        <xdr:cNvPr id="513" name="楕円 512">
          <a:extLst>
            <a:ext uri="{FF2B5EF4-FFF2-40B4-BE49-F238E27FC236}">
              <a16:creationId xmlns:a16="http://schemas.microsoft.com/office/drawing/2014/main" id="{DC24EDF3-8580-4EED-9518-BD55A0675CF2}"/>
            </a:ext>
          </a:extLst>
        </xdr:cNvPr>
        <xdr:cNvSpPr/>
      </xdr:nvSpPr>
      <xdr:spPr>
        <a:xfrm>
          <a:off x="19494500" y="1073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131673</xdr:rowOff>
    </xdr:from>
    <xdr:to>
      <xdr:col>107</xdr:col>
      <xdr:colOff>50800</xdr:colOff>
      <xdr:row>62</xdr:row>
      <xdr:rowOff>153619</xdr:rowOff>
    </xdr:to>
    <xdr:cxnSp macro="">
      <xdr:nvCxnSpPr>
        <xdr:cNvPr id="514" name="直線コネクタ 513">
          <a:extLst>
            <a:ext uri="{FF2B5EF4-FFF2-40B4-BE49-F238E27FC236}">
              <a16:creationId xmlns:a16="http://schemas.microsoft.com/office/drawing/2014/main" id="{467B8DA9-280C-492A-9F80-35C0D758B65E}"/>
            </a:ext>
          </a:extLst>
        </xdr:cNvPr>
        <xdr:cNvCxnSpPr/>
      </xdr:nvCxnSpPr>
      <xdr:spPr>
        <a:xfrm flipV="1">
          <a:off x="19545300" y="10761573"/>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98247</xdr:rowOff>
    </xdr:from>
    <xdr:to>
      <xdr:col>98</xdr:col>
      <xdr:colOff>38100</xdr:colOff>
      <xdr:row>63</xdr:row>
      <xdr:rowOff>28397</xdr:rowOff>
    </xdr:to>
    <xdr:sp macro="" textlink="">
      <xdr:nvSpPr>
        <xdr:cNvPr id="515" name="楕円 514">
          <a:extLst>
            <a:ext uri="{FF2B5EF4-FFF2-40B4-BE49-F238E27FC236}">
              <a16:creationId xmlns:a16="http://schemas.microsoft.com/office/drawing/2014/main" id="{4A94FAB4-C749-4E17-ADCF-61CB492F7BCC}"/>
            </a:ext>
          </a:extLst>
        </xdr:cNvPr>
        <xdr:cNvSpPr/>
      </xdr:nvSpPr>
      <xdr:spPr>
        <a:xfrm>
          <a:off x="18605500" y="1072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149047</xdr:rowOff>
    </xdr:from>
    <xdr:to>
      <xdr:col>102</xdr:col>
      <xdr:colOff>114300</xdr:colOff>
      <xdr:row>62</xdr:row>
      <xdr:rowOff>153619</xdr:rowOff>
    </xdr:to>
    <xdr:cxnSp macro="">
      <xdr:nvCxnSpPr>
        <xdr:cNvPr id="516" name="直線コネクタ 515">
          <a:extLst>
            <a:ext uri="{FF2B5EF4-FFF2-40B4-BE49-F238E27FC236}">
              <a16:creationId xmlns:a16="http://schemas.microsoft.com/office/drawing/2014/main" id="{33EA5343-29AE-47B7-A4ED-ACBD88B7F87A}"/>
            </a:ext>
          </a:extLst>
        </xdr:cNvPr>
        <xdr:cNvCxnSpPr/>
      </xdr:nvCxnSpPr>
      <xdr:spPr>
        <a:xfrm>
          <a:off x="18656300" y="1077894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a:extLst>
            <a:ext uri="{FF2B5EF4-FFF2-40B4-BE49-F238E27FC236}">
              <a16:creationId xmlns:a16="http://schemas.microsoft.com/office/drawing/2014/main" id="{F4A9A15B-7F66-4F0F-BD7C-28EBA6C52B1C}"/>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518" name="n_2aveValue【学校施設】&#10;一人当たり面積">
          <a:extLst>
            <a:ext uri="{FF2B5EF4-FFF2-40B4-BE49-F238E27FC236}">
              <a16:creationId xmlns:a16="http://schemas.microsoft.com/office/drawing/2014/main" id="{1A591776-0A61-468F-B325-A98DA9A5450D}"/>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a:extLst>
            <a:ext uri="{FF2B5EF4-FFF2-40B4-BE49-F238E27FC236}">
              <a16:creationId xmlns:a16="http://schemas.microsoft.com/office/drawing/2014/main" id="{4532A550-0A14-45AB-8FB8-A0530D8E56B1}"/>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520" name="n_4aveValue【学校施設】&#10;一人当たり面積">
          <a:extLst>
            <a:ext uri="{FF2B5EF4-FFF2-40B4-BE49-F238E27FC236}">
              <a16:creationId xmlns:a16="http://schemas.microsoft.com/office/drawing/2014/main" id="{5F7F8405-BB39-4D64-A175-79651053E232}"/>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30497</xdr:rowOff>
    </xdr:from>
    <xdr:ext cx="469744" cy="259045"/>
    <xdr:sp macro="" textlink="">
      <xdr:nvSpPr>
        <xdr:cNvPr id="521" name="n_1mainValue【学校施設】&#10;一人当たり面積">
          <a:extLst>
            <a:ext uri="{FF2B5EF4-FFF2-40B4-BE49-F238E27FC236}">
              <a16:creationId xmlns:a16="http://schemas.microsoft.com/office/drawing/2014/main" id="{8D1D5203-3D3A-4DB3-9200-6F0B38819AEA}"/>
            </a:ext>
          </a:extLst>
        </xdr:cNvPr>
        <xdr:cNvSpPr txBox="1"/>
      </xdr:nvSpPr>
      <xdr:spPr>
        <a:xfrm>
          <a:off x="210757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27550</xdr:rowOff>
    </xdr:from>
    <xdr:ext cx="469744" cy="259045"/>
    <xdr:sp macro="" textlink="">
      <xdr:nvSpPr>
        <xdr:cNvPr id="522" name="n_2mainValue【学校施設】&#10;一人当たり面積">
          <a:extLst>
            <a:ext uri="{FF2B5EF4-FFF2-40B4-BE49-F238E27FC236}">
              <a16:creationId xmlns:a16="http://schemas.microsoft.com/office/drawing/2014/main" id="{52E0787F-5F7E-4642-ABBF-BD7A20B1954A}"/>
            </a:ext>
          </a:extLst>
        </xdr:cNvPr>
        <xdr:cNvSpPr txBox="1"/>
      </xdr:nvSpPr>
      <xdr:spPr>
        <a:xfrm>
          <a:off x="20199427" y="10486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24096</xdr:rowOff>
    </xdr:from>
    <xdr:ext cx="469744" cy="259045"/>
    <xdr:sp macro="" textlink="">
      <xdr:nvSpPr>
        <xdr:cNvPr id="523" name="n_3mainValue【学校施設】&#10;一人当たり面積">
          <a:extLst>
            <a:ext uri="{FF2B5EF4-FFF2-40B4-BE49-F238E27FC236}">
              <a16:creationId xmlns:a16="http://schemas.microsoft.com/office/drawing/2014/main" id="{3B3ECEF7-656D-403A-8522-783ED618A0A8}"/>
            </a:ext>
          </a:extLst>
        </xdr:cNvPr>
        <xdr:cNvSpPr txBox="1"/>
      </xdr:nvSpPr>
      <xdr:spPr>
        <a:xfrm>
          <a:off x="19310427" y="1082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19524</xdr:rowOff>
    </xdr:from>
    <xdr:ext cx="469744" cy="259045"/>
    <xdr:sp macro="" textlink="">
      <xdr:nvSpPr>
        <xdr:cNvPr id="524" name="n_4mainValue【学校施設】&#10;一人当たり面積">
          <a:extLst>
            <a:ext uri="{FF2B5EF4-FFF2-40B4-BE49-F238E27FC236}">
              <a16:creationId xmlns:a16="http://schemas.microsoft.com/office/drawing/2014/main" id="{EA6342AE-652F-4099-899B-406FA287A06C}"/>
            </a:ext>
          </a:extLst>
        </xdr:cNvPr>
        <xdr:cNvSpPr txBox="1"/>
      </xdr:nvSpPr>
      <xdr:spPr>
        <a:xfrm>
          <a:off x="18421427" y="10820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309ABDFD-F40C-4713-9C44-DBC0330A2D5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B8CB02BC-3745-4A25-B3DB-C3DB1902330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A90AE7-193E-46C2-8539-8A15B0F5E5B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69462345-7895-4E22-9AB3-8BB9BC9C10B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5CCC550B-EFAC-4F21-94B2-2AE1C7D5C37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A2634BB5-54A6-440E-8510-3C205206888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94399271-8D74-4679-9EC0-F576D88F3D9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99D41A8A-19D2-4C29-8F63-AE64D0DAE22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B2B71813-015B-4908-BE6D-CF3DDF262A5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D260A7FF-7964-4421-9F36-325EEE3179B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2FA4BFF9-641E-4C88-A26B-5D5A5F4AF5F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60728D79-D53D-423E-90DB-A6345525BF8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B8E2283E-80C6-4D39-8B52-A808A3C5DCE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0710D9D5-C40A-478B-AEA6-7222D930647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46D278D6-055F-41AC-9008-BC910EB67D2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1B191622-DD6E-48A9-A86C-CB2614BA5AB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10C54714-8D37-4419-AC71-0493246FC04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57E22D61-D9CA-4D72-B3E1-95655F4DFA1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B85C8EBB-76A1-44B0-967E-617CAAF29F1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1C3010ED-59B4-428F-AB40-B21AD971489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B61E7591-BD03-4764-A9E9-C802AD0176F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AAF253EC-CBC6-4F8B-82D2-49E1F4F7EA6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51540093-8722-44A9-8E54-5989C7986B6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5DD08BAD-7F66-412D-89D4-A0A62F6D32D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DCEF963A-0022-468A-B5DE-DEFABE139C1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C519D5F1-14EE-4DF2-8559-D81A9D8748D3}"/>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83A516C9-6DD3-4C11-8145-6377A94FAB1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29A4C326-ACB4-48F6-967A-237CAE072C0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a:extLst>
            <a:ext uri="{FF2B5EF4-FFF2-40B4-BE49-F238E27FC236}">
              <a16:creationId xmlns:a16="http://schemas.microsoft.com/office/drawing/2014/main" id="{2EE2AAB0-FC69-44F1-8988-04EF901F2066}"/>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a:extLst>
            <a:ext uri="{FF2B5EF4-FFF2-40B4-BE49-F238E27FC236}">
              <a16:creationId xmlns:a16="http://schemas.microsoft.com/office/drawing/2014/main" id="{DFD3E258-D4B0-40BC-9280-F6325F6A5617}"/>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555" name="【児童館】&#10;有形固定資産減価償却率平均値テキスト">
          <a:extLst>
            <a:ext uri="{FF2B5EF4-FFF2-40B4-BE49-F238E27FC236}">
              <a16:creationId xmlns:a16="http://schemas.microsoft.com/office/drawing/2014/main" id="{68AA31A8-A154-4470-BFD1-F6AB82980D77}"/>
            </a:ext>
          </a:extLst>
        </xdr:cNvPr>
        <xdr:cNvSpPr txBox="1"/>
      </xdr:nvSpPr>
      <xdr:spPr>
        <a:xfrm>
          <a:off x="16357600" y="1410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6" name="フローチャート: 判断 555">
          <a:extLst>
            <a:ext uri="{FF2B5EF4-FFF2-40B4-BE49-F238E27FC236}">
              <a16:creationId xmlns:a16="http://schemas.microsoft.com/office/drawing/2014/main" id="{0F10A2D8-F5DC-499A-8858-DD9A96E9ABD3}"/>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7" name="フローチャート: 判断 556">
          <a:extLst>
            <a:ext uri="{FF2B5EF4-FFF2-40B4-BE49-F238E27FC236}">
              <a16:creationId xmlns:a16="http://schemas.microsoft.com/office/drawing/2014/main" id="{E84FC06E-48B0-4A11-910F-FC2816AAA0FB}"/>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8" name="フローチャート: 判断 557">
          <a:extLst>
            <a:ext uri="{FF2B5EF4-FFF2-40B4-BE49-F238E27FC236}">
              <a16:creationId xmlns:a16="http://schemas.microsoft.com/office/drawing/2014/main" id="{C7C7954C-815C-45D9-9083-75B09091C626}"/>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9" name="フローチャート: 判断 558">
          <a:extLst>
            <a:ext uri="{FF2B5EF4-FFF2-40B4-BE49-F238E27FC236}">
              <a16:creationId xmlns:a16="http://schemas.microsoft.com/office/drawing/2014/main" id="{9E939DB2-30A5-495C-A943-830A4445625E}"/>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560" name="フローチャート: 判断 559">
          <a:extLst>
            <a:ext uri="{FF2B5EF4-FFF2-40B4-BE49-F238E27FC236}">
              <a16:creationId xmlns:a16="http://schemas.microsoft.com/office/drawing/2014/main" id="{8021415D-C30D-4B6E-8E37-336DE699E3C5}"/>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2CDBC190-A176-426B-B933-918FFEC9A18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43CE1DD3-A91C-4F98-9815-48F59BAA55F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A6EA5FF-E62B-4316-A229-7E5A96F6982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A309C508-AC94-417E-9BB4-12A50E720AF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FFFD77B0-6A10-4D9C-A11A-13BB371870C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54248</xdr:rowOff>
    </xdr:from>
    <xdr:to>
      <xdr:col>85</xdr:col>
      <xdr:colOff>177800</xdr:colOff>
      <xdr:row>81</xdr:row>
      <xdr:rowOff>155848</xdr:rowOff>
    </xdr:to>
    <xdr:sp macro="" textlink="">
      <xdr:nvSpPr>
        <xdr:cNvPr id="566" name="楕円 565">
          <a:extLst>
            <a:ext uri="{FF2B5EF4-FFF2-40B4-BE49-F238E27FC236}">
              <a16:creationId xmlns:a16="http://schemas.microsoft.com/office/drawing/2014/main" id="{63CF9170-53D8-4ACF-94B4-039C7007ECD7}"/>
            </a:ext>
          </a:extLst>
        </xdr:cNvPr>
        <xdr:cNvSpPr/>
      </xdr:nvSpPr>
      <xdr:spPr>
        <a:xfrm>
          <a:off x="16268700" y="1394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77125</xdr:rowOff>
    </xdr:from>
    <xdr:ext cx="405111" cy="259045"/>
    <xdr:sp macro="" textlink="">
      <xdr:nvSpPr>
        <xdr:cNvPr id="567" name="【児童館】&#10;有形固定資産減価償却率該当値テキスト">
          <a:extLst>
            <a:ext uri="{FF2B5EF4-FFF2-40B4-BE49-F238E27FC236}">
              <a16:creationId xmlns:a16="http://schemas.microsoft.com/office/drawing/2014/main" id="{AEEC7959-EB20-4243-97A1-9813BAB77BA1}"/>
            </a:ext>
          </a:extLst>
        </xdr:cNvPr>
        <xdr:cNvSpPr txBox="1"/>
      </xdr:nvSpPr>
      <xdr:spPr>
        <a:xfrm>
          <a:off x="16357600" y="13793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23223</xdr:rowOff>
    </xdr:from>
    <xdr:to>
      <xdr:col>81</xdr:col>
      <xdr:colOff>101600</xdr:colOff>
      <xdr:row>81</xdr:row>
      <xdr:rowOff>124823</xdr:rowOff>
    </xdr:to>
    <xdr:sp macro="" textlink="">
      <xdr:nvSpPr>
        <xdr:cNvPr id="568" name="楕円 567">
          <a:extLst>
            <a:ext uri="{FF2B5EF4-FFF2-40B4-BE49-F238E27FC236}">
              <a16:creationId xmlns:a16="http://schemas.microsoft.com/office/drawing/2014/main" id="{8D65529F-A2CC-4AA0-AF38-FE4F0F40AC5D}"/>
            </a:ext>
          </a:extLst>
        </xdr:cNvPr>
        <xdr:cNvSpPr/>
      </xdr:nvSpPr>
      <xdr:spPr>
        <a:xfrm>
          <a:off x="15430500" y="1391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74023</xdr:rowOff>
    </xdr:from>
    <xdr:to>
      <xdr:col>85</xdr:col>
      <xdr:colOff>127000</xdr:colOff>
      <xdr:row>81</xdr:row>
      <xdr:rowOff>105048</xdr:rowOff>
    </xdr:to>
    <xdr:cxnSp macro="">
      <xdr:nvCxnSpPr>
        <xdr:cNvPr id="569" name="直線コネクタ 568">
          <a:extLst>
            <a:ext uri="{FF2B5EF4-FFF2-40B4-BE49-F238E27FC236}">
              <a16:creationId xmlns:a16="http://schemas.microsoft.com/office/drawing/2014/main" id="{67148955-7B62-4CFE-B747-57216B000212}"/>
            </a:ext>
          </a:extLst>
        </xdr:cNvPr>
        <xdr:cNvCxnSpPr/>
      </xdr:nvCxnSpPr>
      <xdr:spPr>
        <a:xfrm>
          <a:off x="15481300" y="13961473"/>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162016</xdr:rowOff>
    </xdr:from>
    <xdr:to>
      <xdr:col>76</xdr:col>
      <xdr:colOff>165100</xdr:colOff>
      <xdr:row>81</xdr:row>
      <xdr:rowOff>92166</xdr:rowOff>
    </xdr:to>
    <xdr:sp macro="" textlink="">
      <xdr:nvSpPr>
        <xdr:cNvPr id="570" name="楕円 569">
          <a:extLst>
            <a:ext uri="{FF2B5EF4-FFF2-40B4-BE49-F238E27FC236}">
              <a16:creationId xmlns:a16="http://schemas.microsoft.com/office/drawing/2014/main" id="{61BB5C64-2468-44CB-9B88-441086887EDB}"/>
            </a:ext>
          </a:extLst>
        </xdr:cNvPr>
        <xdr:cNvSpPr/>
      </xdr:nvSpPr>
      <xdr:spPr>
        <a:xfrm>
          <a:off x="14541500" y="1387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41366</xdr:rowOff>
    </xdr:from>
    <xdr:to>
      <xdr:col>81</xdr:col>
      <xdr:colOff>50800</xdr:colOff>
      <xdr:row>81</xdr:row>
      <xdr:rowOff>74023</xdr:rowOff>
    </xdr:to>
    <xdr:cxnSp macro="">
      <xdr:nvCxnSpPr>
        <xdr:cNvPr id="571" name="直線コネクタ 570">
          <a:extLst>
            <a:ext uri="{FF2B5EF4-FFF2-40B4-BE49-F238E27FC236}">
              <a16:creationId xmlns:a16="http://schemas.microsoft.com/office/drawing/2014/main" id="{BF08F7CE-0CFC-41C7-821A-566F03C83834}"/>
            </a:ext>
          </a:extLst>
        </xdr:cNvPr>
        <xdr:cNvCxnSpPr/>
      </xdr:nvCxnSpPr>
      <xdr:spPr>
        <a:xfrm>
          <a:off x="14592300" y="139288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129358</xdr:rowOff>
    </xdr:from>
    <xdr:to>
      <xdr:col>72</xdr:col>
      <xdr:colOff>38100</xdr:colOff>
      <xdr:row>81</xdr:row>
      <xdr:rowOff>59508</xdr:rowOff>
    </xdr:to>
    <xdr:sp macro="" textlink="">
      <xdr:nvSpPr>
        <xdr:cNvPr id="572" name="楕円 571">
          <a:extLst>
            <a:ext uri="{FF2B5EF4-FFF2-40B4-BE49-F238E27FC236}">
              <a16:creationId xmlns:a16="http://schemas.microsoft.com/office/drawing/2014/main" id="{F55F8DBC-78D6-4455-85E1-560574AB83CD}"/>
            </a:ext>
          </a:extLst>
        </xdr:cNvPr>
        <xdr:cNvSpPr/>
      </xdr:nvSpPr>
      <xdr:spPr>
        <a:xfrm>
          <a:off x="13652500" y="1384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8708</xdr:rowOff>
    </xdr:from>
    <xdr:to>
      <xdr:col>76</xdr:col>
      <xdr:colOff>114300</xdr:colOff>
      <xdr:row>81</xdr:row>
      <xdr:rowOff>41366</xdr:rowOff>
    </xdr:to>
    <xdr:cxnSp macro="">
      <xdr:nvCxnSpPr>
        <xdr:cNvPr id="573" name="直線コネクタ 572">
          <a:extLst>
            <a:ext uri="{FF2B5EF4-FFF2-40B4-BE49-F238E27FC236}">
              <a16:creationId xmlns:a16="http://schemas.microsoft.com/office/drawing/2014/main" id="{DF563D99-E34B-40D2-ABE2-C54AD3C18A1B}"/>
            </a:ext>
          </a:extLst>
        </xdr:cNvPr>
        <xdr:cNvCxnSpPr/>
      </xdr:nvCxnSpPr>
      <xdr:spPr>
        <a:xfrm>
          <a:off x="13703300" y="1389615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132624</xdr:rowOff>
    </xdr:from>
    <xdr:to>
      <xdr:col>67</xdr:col>
      <xdr:colOff>101600</xdr:colOff>
      <xdr:row>81</xdr:row>
      <xdr:rowOff>62774</xdr:rowOff>
    </xdr:to>
    <xdr:sp macro="" textlink="">
      <xdr:nvSpPr>
        <xdr:cNvPr id="574" name="楕円 573">
          <a:extLst>
            <a:ext uri="{FF2B5EF4-FFF2-40B4-BE49-F238E27FC236}">
              <a16:creationId xmlns:a16="http://schemas.microsoft.com/office/drawing/2014/main" id="{A24A0F42-58D7-47A4-825A-23D49A6EE62A}"/>
            </a:ext>
          </a:extLst>
        </xdr:cNvPr>
        <xdr:cNvSpPr/>
      </xdr:nvSpPr>
      <xdr:spPr>
        <a:xfrm>
          <a:off x="12763500" y="1384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8708</xdr:rowOff>
    </xdr:from>
    <xdr:to>
      <xdr:col>71</xdr:col>
      <xdr:colOff>177800</xdr:colOff>
      <xdr:row>81</xdr:row>
      <xdr:rowOff>11974</xdr:rowOff>
    </xdr:to>
    <xdr:cxnSp macro="">
      <xdr:nvCxnSpPr>
        <xdr:cNvPr id="575" name="直線コネクタ 574">
          <a:extLst>
            <a:ext uri="{FF2B5EF4-FFF2-40B4-BE49-F238E27FC236}">
              <a16:creationId xmlns:a16="http://schemas.microsoft.com/office/drawing/2014/main" id="{8AE8B8A5-9E60-441B-8AD8-F4C45F9A407D}"/>
            </a:ext>
          </a:extLst>
        </xdr:cNvPr>
        <xdr:cNvCxnSpPr/>
      </xdr:nvCxnSpPr>
      <xdr:spPr>
        <a:xfrm flipV="1">
          <a:off x="12814300" y="1389615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576" name="n_1aveValue【児童館】&#10;有形固定資産減価償却率">
          <a:extLst>
            <a:ext uri="{FF2B5EF4-FFF2-40B4-BE49-F238E27FC236}">
              <a16:creationId xmlns:a16="http://schemas.microsoft.com/office/drawing/2014/main" id="{554EC7CC-58FB-47AD-91D9-D136F058D888}"/>
            </a:ext>
          </a:extLst>
        </xdr:cNvPr>
        <xdr:cNvSpPr txBox="1"/>
      </xdr:nvSpPr>
      <xdr:spPr>
        <a:xfrm>
          <a:off x="1526604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577" name="n_2aveValue【児童館】&#10;有形固定資産減価償却率">
          <a:extLst>
            <a:ext uri="{FF2B5EF4-FFF2-40B4-BE49-F238E27FC236}">
              <a16:creationId xmlns:a16="http://schemas.microsoft.com/office/drawing/2014/main" id="{FB73F96E-B08E-4075-B79E-D0817B8B3713}"/>
            </a:ext>
          </a:extLst>
        </xdr:cNvPr>
        <xdr:cNvSpPr txBox="1"/>
      </xdr:nvSpPr>
      <xdr:spPr>
        <a:xfrm>
          <a:off x="14389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578" name="n_3aveValue【児童館】&#10;有形固定資産減価償却率">
          <a:extLst>
            <a:ext uri="{FF2B5EF4-FFF2-40B4-BE49-F238E27FC236}">
              <a16:creationId xmlns:a16="http://schemas.microsoft.com/office/drawing/2014/main" id="{EA55903D-E5D2-4C9B-A082-D5ED19C2C929}"/>
            </a:ext>
          </a:extLst>
        </xdr:cNvPr>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579" name="n_4aveValue【児童館】&#10;有形固定資産減価償却率">
          <a:extLst>
            <a:ext uri="{FF2B5EF4-FFF2-40B4-BE49-F238E27FC236}">
              <a16:creationId xmlns:a16="http://schemas.microsoft.com/office/drawing/2014/main" id="{C02CC987-97D6-4905-BADC-56A2B029BCA5}"/>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141350</xdr:rowOff>
    </xdr:from>
    <xdr:ext cx="405111" cy="259045"/>
    <xdr:sp macro="" textlink="">
      <xdr:nvSpPr>
        <xdr:cNvPr id="580" name="n_1mainValue【児童館】&#10;有形固定資産減価償却率">
          <a:extLst>
            <a:ext uri="{FF2B5EF4-FFF2-40B4-BE49-F238E27FC236}">
              <a16:creationId xmlns:a16="http://schemas.microsoft.com/office/drawing/2014/main" id="{25C5C002-BCE5-453F-98D7-1DE5C30AE5F2}"/>
            </a:ext>
          </a:extLst>
        </xdr:cNvPr>
        <xdr:cNvSpPr txBox="1"/>
      </xdr:nvSpPr>
      <xdr:spPr>
        <a:xfrm>
          <a:off x="15266044" y="1368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108693</xdr:rowOff>
    </xdr:from>
    <xdr:ext cx="405111" cy="259045"/>
    <xdr:sp macro="" textlink="">
      <xdr:nvSpPr>
        <xdr:cNvPr id="581" name="n_2mainValue【児童館】&#10;有形固定資産減価償却率">
          <a:extLst>
            <a:ext uri="{FF2B5EF4-FFF2-40B4-BE49-F238E27FC236}">
              <a16:creationId xmlns:a16="http://schemas.microsoft.com/office/drawing/2014/main" id="{0F268370-5CFD-40EE-8E17-E52190702E19}"/>
            </a:ext>
          </a:extLst>
        </xdr:cNvPr>
        <xdr:cNvSpPr txBox="1"/>
      </xdr:nvSpPr>
      <xdr:spPr>
        <a:xfrm>
          <a:off x="143897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76035</xdr:rowOff>
    </xdr:from>
    <xdr:ext cx="405111" cy="259045"/>
    <xdr:sp macro="" textlink="">
      <xdr:nvSpPr>
        <xdr:cNvPr id="582" name="n_3mainValue【児童館】&#10;有形固定資産減価償却率">
          <a:extLst>
            <a:ext uri="{FF2B5EF4-FFF2-40B4-BE49-F238E27FC236}">
              <a16:creationId xmlns:a16="http://schemas.microsoft.com/office/drawing/2014/main" id="{1BDC77E9-D7EE-4920-87D7-CDB72B1CD393}"/>
            </a:ext>
          </a:extLst>
        </xdr:cNvPr>
        <xdr:cNvSpPr txBox="1"/>
      </xdr:nvSpPr>
      <xdr:spPr>
        <a:xfrm>
          <a:off x="13500744" y="1362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79301</xdr:rowOff>
    </xdr:from>
    <xdr:ext cx="405111" cy="259045"/>
    <xdr:sp macro="" textlink="">
      <xdr:nvSpPr>
        <xdr:cNvPr id="583" name="n_4mainValue【児童館】&#10;有形固定資産減価償却率">
          <a:extLst>
            <a:ext uri="{FF2B5EF4-FFF2-40B4-BE49-F238E27FC236}">
              <a16:creationId xmlns:a16="http://schemas.microsoft.com/office/drawing/2014/main" id="{49029552-83F1-4AE6-8AEE-09098AE82706}"/>
            </a:ext>
          </a:extLst>
        </xdr:cNvPr>
        <xdr:cNvSpPr txBox="1"/>
      </xdr:nvSpPr>
      <xdr:spPr>
        <a:xfrm>
          <a:off x="12611744" y="1362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71063696-A7CF-4BD8-A6F4-7028256E028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B44A790D-2A3C-4C5D-9086-E80083AB2F2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7A08EE8E-7433-4239-9A1A-E7308FF557B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9EC06C2B-9542-49F5-B2F1-FDB49B7E9E1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1C406238-0BEE-4935-BE42-023247CE855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8CC41EEF-2C0A-4949-BA64-B1168F270F6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CE499868-CB91-4809-8A06-F4D939CC057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8C86B540-C9CF-43FD-AA0D-C2E8FF4337E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871355C7-24E9-4BDA-8E2E-ECF87088F96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B5CB7AC9-4C8E-4474-A108-0957B9FF58C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2CB29283-03F6-43FA-AF76-D8A5E102D00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067C6EF3-2E9F-4ACD-B0F1-8160C223CE4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BA2FAA90-B3E0-4B26-A3B0-CDA55B0953C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FFA6347A-503B-4333-986E-2B64ED6B0E9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8EE71CFF-9AD7-4C48-8AC7-2D0493D62C25}"/>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5F567E8F-8847-4019-84A2-0B4D02B9F91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EE0619EE-02CD-4317-92EC-4D525D761DE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8E730C3B-5200-48DE-83A1-1E3035B8A4CA}"/>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80339B52-11FC-46A4-B6EB-79B0D75D937D}"/>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4F737F66-678B-4D79-A4E8-EC9ACB33706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36092D94-12BC-450E-B092-A45E44E91CD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B7269D44-BD2F-4A12-8214-E46035BFB05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DEB3D14E-5EB7-4408-98C6-C519ACE18F3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7" name="直線コネクタ 606">
          <a:extLst>
            <a:ext uri="{FF2B5EF4-FFF2-40B4-BE49-F238E27FC236}">
              <a16:creationId xmlns:a16="http://schemas.microsoft.com/office/drawing/2014/main" id="{357221EA-69C6-4BED-9AD3-24F9325C670C}"/>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a:extLst>
            <a:ext uri="{FF2B5EF4-FFF2-40B4-BE49-F238E27FC236}">
              <a16:creationId xmlns:a16="http://schemas.microsoft.com/office/drawing/2014/main" id="{DD150861-69B3-4924-8FA3-21FB1847FBAB}"/>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a:extLst>
            <a:ext uri="{FF2B5EF4-FFF2-40B4-BE49-F238E27FC236}">
              <a16:creationId xmlns:a16="http://schemas.microsoft.com/office/drawing/2014/main" id="{BDAD60E0-1E82-4B3A-BE29-C0BA25635CCF}"/>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10" name="【児童館】&#10;一人当たり面積最大値テキスト">
          <a:extLst>
            <a:ext uri="{FF2B5EF4-FFF2-40B4-BE49-F238E27FC236}">
              <a16:creationId xmlns:a16="http://schemas.microsoft.com/office/drawing/2014/main" id="{C6B2BB38-F910-4134-8BAA-B2C247D76BF1}"/>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1" name="直線コネクタ 610">
          <a:extLst>
            <a:ext uri="{FF2B5EF4-FFF2-40B4-BE49-F238E27FC236}">
              <a16:creationId xmlns:a16="http://schemas.microsoft.com/office/drawing/2014/main" id="{FE80F256-8E70-4C13-A9F4-C02DE25881EE}"/>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12" name="【児童館】&#10;一人当たり面積平均値テキスト">
          <a:extLst>
            <a:ext uri="{FF2B5EF4-FFF2-40B4-BE49-F238E27FC236}">
              <a16:creationId xmlns:a16="http://schemas.microsoft.com/office/drawing/2014/main" id="{E4B8AFEB-72A0-4431-B5A1-45F81A2C3D8F}"/>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3" name="フローチャート: 判断 612">
          <a:extLst>
            <a:ext uri="{FF2B5EF4-FFF2-40B4-BE49-F238E27FC236}">
              <a16:creationId xmlns:a16="http://schemas.microsoft.com/office/drawing/2014/main" id="{B0613BAE-D20B-4D98-9F92-0B34873B2119}"/>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4" name="フローチャート: 判断 613">
          <a:extLst>
            <a:ext uri="{FF2B5EF4-FFF2-40B4-BE49-F238E27FC236}">
              <a16:creationId xmlns:a16="http://schemas.microsoft.com/office/drawing/2014/main" id="{7045891F-FEFE-4871-BBD2-C1188173A78D}"/>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a:extLst>
            <a:ext uri="{FF2B5EF4-FFF2-40B4-BE49-F238E27FC236}">
              <a16:creationId xmlns:a16="http://schemas.microsoft.com/office/drawing/2014/main" id="{D77CD8A8-933F-4484-B291-77BAA8FFDD83}"/>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6" name="フローチャート: 判断 615">
          <a:extLst>
            <a:ext uri="{FF2B5EF4-FFF2-40B4-BE49-F238E27FC236}">
              <a16:creationId xmlns:a16="http://schemas.microsoft.com/office/drawing/2014/main" id="{16F66933-2C5D-42DB-A748-C06F5ABAD8C4}"/>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617" name="フローチャート: 判断 616">
          <a:extLst>
            <a:ext uri="{FF2B5EF4-FFF2-40B4-BE49-F238E27FC236}">
              <a16:creationId xmlns:a16="http://schemas.microsoft.com/office/drawing/2014/main" id="{ED3E63C6-2677-4B78-AA05-FFB3AE4C9F36}"/>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55D37E61-7EC1-4B11-8966-A6C838A6F6B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513B1E2D-3629-403D-A768-1D6278522D4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F4FB2994-24E5-4871-8941-D1C857EC0BB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B3AE5A93-6137-4BC0-8E81-2D2701D4945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3FD9C3B3-F513-45C3-BA54-5F9F9025FB2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44450</xdr:rowOff>
    </xdr:from>
    <xdr:to>
      <xdr:col>116</xdr:col>
      <xdr:colOff>114300</xdr:colOff>
      <xdr:row>80</xdr:row>
      <xdr:rowOff>146050</xdr:rowOff>
    </xdr:to>
    <xdr:sp macro="" textlink="">
      <xdr:nvSpPr>
        <xdr:cNvPr id="623" name="楕円 622">
          <a:extLst>
            <a:ext uri="{FF2B5EF4-FFF2-40B4-BE49-F238E27FC236}">
              <a16:creationId xmlns:a16="http://schemas.microsoft.com/office/drawing/2014/main" id="{D7C48420-186C-460F-998B-CC785369B8B2}"/>
            </a:ext>
          </a:extLst>
        </xdr:cNvPr>
        <xdr:cNvSpPr/>
      </xdr:nvSpPr>
      <xdr:spPr>
        <a:xfrm>
          <a:off x="221107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67327</xdr:rowOff>
    </xdr:from>
    <xdr:ext cx="469744" cy="259045"/>
    <xdr:sp macro="" textlink="">
      <xdr:nvSpPr>
        <xdr:cNvPr id="624" name="【児童館】&#10;一人当たり面積該当値テキスト">
          <a:extLst>
            <a:ext uri="{FF2B5EF4-FFF2-40B4-BE49-F238E27FC236}">
              <a16:creationId xmlns:a16="http://schemas.microsoft.com/office/drawing/2014/main" id="{5827934F-EC9D-4B69-ADBE-5377A20BCA32}"/>
            </a:ext>
          </a:extLst>
        </xdr:cNvPr>
        <xdr:cNvSpPr txBox="1"/>
      </xdr:nvSpPr>
      <xdr:spPr>
        <a:xfrm>
          <a:off x="22199600"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44450</xdr:rowOff>
    </xdr:from>
    <xdr:to>
      <xdr:col>112</xdr:col>
      <xdr:colOff>38100</xdr:colOff>
      <xdr:row>80</xdr:row>
      <xdr:rowOff>146050</xdr:rowOff>
    </xdr:to>
    <xdr:sp macro="" textlink="">
      <xdr:nvSpPr>
        <xdr:cNvPr id="625" name="楕円 624">
          <a:extLst>
            <a:ext uri="{FF2B5EF4-FFF2-40B4-BE49-F238E27FC236}">
              <a16:creationId xmlns:a16="http://schemas.microsoft.com/office/drawing/2014/main" id="{90F73693-2E4C-47FB-ABEF-B6CE5B1654EF}"/>
            </a:ext>
          </a:extLst>
        </xdr:cNvPr>
        <xdr:cNvSpPr/>
      </xdr:nvSpPr>
      <xdr:spPr>
        <a:xfrm>
          <a:off x="212725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95250</xdr:rowOff>
    </xdr:from>
    <xdr:to>
      <xdr:col>116</xdr:col>
      <xdr:colOff>63500</xdr:colOff>
      <xdr:row>80</xdr:row>
      <xdr:rowOff>95250</xdr:rowOff>
    </xdr:to>
    <xdr:cxnSp macro="">
      <xdr:nvCxnSpPr>
        <xdr:cNvPr id="626" name="直線コネクタ 625">
          <a:extLst>
            <a:ext uri="{FF2B5EF4-FFF2-40B4-BE49-F238E27FC236}">
              <a16:creationId xmlns:a16="http://schemas.microsoft.com/office/drawing/2014/main" id="{26DB56FC-233D-4647-A203-28AFA5D37A15}"/>
            </a:ext>
          </a:extLst>
        </xdr:cNvPr>
        <xdr:cNvCxnSpPr/>
      </xdr:nvCxnSpPr>
      <xdr:spPr>
        <a:xfrm>
          <a:off x="21323300" y="13811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44450</xdr:rowOff>
    </xdr:from>
    <xdr:to>
      <xdr:col>107</xdr:col>
      <xdr:colOff>101600</xdr:colOff>
      <xdr:row>80</xdr:row>
      <xdr:rowOff>146050</xdr:rowOff>
    </xdr:to>
    <xdr:sp macro="" textlink="">
      <xdr:nvSpPr>
        <xdr:cNvPr id="627" name="楕円 626">
          <a:extLst>
            <a:ext uri="{FF2B5EF4-FFF2-40B4-BE49-F238E27FC236}">
              <a16:creationId xmlns:a16="http://schemas.microsoft.com/office/drawing/2014/main" id="{A8A8A5C4-3B7D-43AE-B7D0-D09E8B5000FF}"/>
            </a:ext>
          </a:extLst>
        </xdr:cNvPr>
        <xdr:cNvSpPr/>
      </xdr:nvSpPr>
      <xdr:spPr>
        <a:xfrm>
          <a:off x="203835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95250</xdr:rowOff>
    </xdr:from>
    <xdr:to>
      <xdr:col>111</xdr:col>
      <xdr:colOff>177800</xdr:colOff>
      <xdr:row>80</xdr:row>
      <xdr:rowOff>95250</xdr:rowOff>
    </xdr:to>
    <xdr:cxnSp macro="">
      <xdr:nvCxnSpPr>
        <xdr:cNvPr id="628" name="直線コネクタ 627">
          <a:extLst>
            <a:ext uri="{FF2B5EF4-FFF2-40B4-BE49-F238E27FC236}">
              <a16:creationId xmlns:a16="http://schemas.microsoft.com/office/drawing/2014/main" id="{5D2356B0-3BC2-401E-BF59-1EC86BA99539}"/>
            </a:ext>
          </a:extLst>
        </xdr:cNvPr>
        <xdr:cNvCxnSpPr/>
      </xdr:nvCxnSpPr>
      <xdr:spPr>
        <a:xfrm>
          <a:off x="20434300" y="13811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44450</xdr:rowOff>
    </xdr:from>
    <xdr:to>
      <xdr:col>102</xdr:col>
      <xdr:colOff>165100</xdr:colOff>
      <xdr:row>80</xdr:row>
      <xdr:rowOff>146050</xdr:rowOff>
    </xdr:to>
    <xdr:sp macro="" textlink="">
      <xdr:nvSpPr>
        <xdr:cNvPr id="629" name="楕円 628">
          <a:extLst>
            <a:ext uri="{FF2B5EF4-FFF2-40B4-BE49-F238E27FC236}">
              <a16:creationId xmlns:a16="http://schemas.microsoft.com/office/drawing/2014/main" id="{BB9EDDA2-2F31-4DF2-A1C4-5F8A4E7CBE0C}"/>
            </a:ext>
          </a:extLst>
        </xdr:cNvPr>
        <xdr:cNvSpPr/>
      </xdr:nvSpPr>
      <xdr:spPr>
        <a:xfrm>
          <a:off x="194945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95250</xdr:rowOff>
    </xdr:from>
    <xdr:to>
      <xdr:col>107</xdr:col>
      <xdr:colOff>50800</xdr:colOff>
      <xdr:row>80</xdr:row>
      <xdr:rowOff>95250</xdr:rowOff>
    </xdr:to>
    <xdr:cxnSp macro="">
      <xdr:nvCxnSpPr>
        <xdr:cNvPr id="630" name="直線コネクタ 629">
          <a:extLst>
            <a:ext uri="{FF2B5EF4-FFF2-40B4-BE49-F238E27FC236}">
              <a16:creationId xmlns:a16="http://schemas.microsoft.com/office/drawing/2014/main" id="{F3FF6402-E25F-472F-9A0F-F3C46BDFC4D4}"/>
            </a:ext>
          </a:extLst>
        </xdr:cNvPr>
        <xdr:cNvCxnSpPr/>
      </xdr:nvCxnSpPr>
      <xdr:spPr>
        <a:xfrm>
          <a:off x="19545300" y="13811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25400</xdr:rowOff>
    </xdr:from>
    <xdr:to>
      <xdr:col>98</xdr:col>
      <xdr:colOff>38100</xdr:colOff>
      <xdr:row>80</xdr:row>
      <xdr:rowOff>127000</xdr:rowOff>
    </xdr:to>
    <xdr:sp macro="" textlink="">
      <xdr:nvSpPr>
        <xdr:cNvPr id="631" name="楕円 630">
          <a:extLst>
            <a:ext uri="{FF2B5EF4-FFF2-40B4-BE49-F238E27FC236}">
              <a16:creationId xmlns:a16="http://schemas.microsoft.com/office/drawing/2014/main" id="{819E0952-B9CF-4190-8273-06E161EA6E51}"/>
            </a:ext>
          </a:extLst>
        </xdr:cNvPr>
        <xdr:cNvSpPr/>
      </xdr:nvSpPr>
      <xdr:spPr>
        <a:xfrm>
          <a:off x="18605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76200</xdr:rowOff>
    </xdr:from>
    <xdr:to>
      <xdr:col>102</xdr:col>
      <xdr:colOff>114300</xdr:colOff>
      <xdr:row>80</xdr:row>
      <xdr:rowOff>95250</xdr:rowOff>
    </xdr:to>
    <xdr:cxnSp macro="">
      <xdr:nvCxnSpPr>
        <xdr:cNvPr id="632" name="直線コネクタ 631">
          <a:extLst>
            <a:ext uri="{FF2B5EF4-FFF2-40B4-BE49-F238E27FC236}">
              <a16:creationId xmlns:a16="http://schemas.microsoft.com/office/drawing/2014/main" id="{7228ADD0-6119-49F4-95E7-DCC6F49F3530}"/>
            </a:ext>
          </a:extLst>
        </xdr:cNvPr>
        <xdr:cNvCxnSpPr/>
      </xdr:nvCxnSpPr>
      <xdr:spPr>
        <a:xfrm>
          <a:off x="18656300" y="13792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633" name="n_1aveValue【児童館】&#10;一人当たり面積">
          <a:extLst>
            <a:ext uri="{FF2B5EF4-FFF2-40B4-BE49-F238E27FC236}">
              <a16:creationId xmlns:a16="http://schemas.microsoft.com/office/drawing/2014/main" id="{C7C5A944-DE56-4EAF-BAF1-81EE0D7A5CDF}"/>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34" name="n_2aveValue【児童館】&#10;一人当たり面積">
          <a:extLst>
            <a:ext uri="{FF2B5EF4-FFF2-40B4-BE49-F238E27FC236}">
              <a16:creationId xmlns:a16="http://schemas.microsoft.com/office/drawing/2014/main" id="{7470E639-BBEF-442B-A64E-CCCA74D01BC6}"/>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635" name="n_3aveValue【児童館】&#10;一人当たり面積">
          <a:extLst>
            <a:ext uri="{FF2B5EF4-FFF2-40B4-BE49-F238E27FC236}">
              <a16:creationId xmlns:a16="http://schemas.microsoft.com/office/drawing/2014/main" id="{9829913B-F409-4A44-8CCB-86001EB17B01}"/>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636" name="n_4aveValue【児童館】&#10;一人当たり面積">
          <a:extLst>
            <a:ext uri="{FF2B5EF4-FFF2-40B4-BE49-F238E27FC236}">
              <a16:creationId xmlns:a16="http://schemas.microsoft.com/office/drawing/2014/main" id="{46FFBFC1-D6D3-4DDE-A8E1-359CFB4273F4}"/>
            </a:ext>
          </a:extLst>
        </xdr:cNvPr>
        <xdr:cNvSpPr txBox="1"/>
      </xdr:nvSpPr>
      <xdr:spPr>
        <a:xfrm>
          <a:off x="18421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162577</xdr:rowOff>
    </xdr:from>
    <xdr:ext cx="469744" cy="259045"/>
    <xdr:sp macro="" textlink="">
      <xdr:nvSpPr>
        <xdr:cNvPr id="637" name="n_1mainValue【児童館】&#10;一人当たり面積">
          <a:extLst>
            <a:ext uri="{FF2B5EF4-FFF2-40B4-BE49-F238E27FC236}">
              <a16:creationId xmlns:a16="http://schemas.microsoft.com/office/drawing/2014/main" id="{082DEF5E-1DB5-47C8-9692-1A5508013C61}"/>
            </a:ext>
          </a:extLst>
        </xdr:cNvPr>
        <xdr:cNvSpPr txBox="1"/>
      </xdr:nvSpPr>
      <xdr:spPr>
        <a:xfrm>
          <a:off x="21075727" y="1353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162577</xdr:rowOff>
    </xdr:from>
    <xdr:ext cx="469744" cy="259045"/>
    <xdr:sp macro="" textlink="">
      <xdr:nvSpPr>
        <xdr:cNvPr id="638" name="n_2mainValue【児童館】&#10;一人当たり面積">
          <a:extLst>
            <a:ext uri="{FF2B5EF4-FFF2-40B4-BE49-F238E27FC236}">
              <a16:creationId xmlns:a16="http://schemas.microsoft.com/office/drawing/2014/main" id="{B2C586CF-0F9C-464A-8B28-0E14AB99B673}"/>
            </a:ext>
          </a:extLst>
        </xdr:cNvPr>
        <xdr:cNvSpPr txBox="1"/>
      </xdr:nvSpPr>
      <xdr:spPr>
        <a:xfrm>
          <a:off x="20199427" y="1353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162577</xdr:rowOff>
    </xdr:from>
    <xdr:ext cx="469744" cy="259045"/>
    <xdr:sp macro="" textlink="">
      <xdr:nvSpPr>
        <xdr:cNvPr id="639" name="n_3mainValue【児童館】&#10;一人当たり面積">
          <a:extLst>
            <a:ext uri="{FF2B5EF4-FFF2-40B4-BE49-F238E27FC236}">
              <a16:creationId xmlns:a16="http://schemas.microsoft.com/office/drawing/2014/main" id="{A4ECF6AE-86B0-4A35-A01E-EE3C8F8B5A52}"/>
            </a:ext>
          </a:extLst>
        </xdr:cNvPr>
        <xdr:cNvSpPr txBox="1"/>
      </xdr:nvSpPr>
      <xdr:spPr>
        <a:xfrm>
          <a:off x="19310427" y="1353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143527</xdr:rowOff>
    </xdr:from>
    <xdr:ext cx="469744" cy="259045"/>
    <xdr:sp macro="" textlink="">
      <xdr:nvSpPr>
        <xdr:cNvPr id="640" name="n_4mainValue【児童館】&#10;一人当たり面積">
          <a:extLst>
            <a:ext uri="{FF2B5EF4-FFF2-40B4-BE49-F238E27FC236}">
              <a16:creationId xmlns:a16="http://schemas.microsoft.com/office/drawing/2014/main" id="{4F0DFA85-8840-432E-B30D-23164D7CBCF8}"/>
            </a:ext>
          </a:extLst>
        </xdr:cNvPr>
        <xdr:cNvSpPr txBox="1"/>
      </xdr:nvSpPr>
      <xdr:spPr>
        <a:xfrm>
          <a:off x="184214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C14C2CDE-F69F-4273-9BAC-1C3001CD2DC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FBF57D54-744A-415F-85B7-DE29CB36C31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C8BEF014-641A-45BC-B77E-3AC10E68066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980D40D3-7BE1-49E3-B99C-713B2A75119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4FB6A5EB-2F05-4FB7-AEF3-76717F58600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878D35C4-EB44-4CEA-B339-381BE7A87B1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21892D04-A280-4C7A-93A0-787EF516941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43446E2-C134-4390-BA1F-477C3A74B78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B2F5A24B-C32A-4585-8F2E-787F80D810D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1AA690BB-351F-445C-80F6-DAC5E15F9F9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77CA2FA1-066F-49C0-B8F7-D08C019D8DF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C948BB0A-D77F-41C6-9D75-6711CE84581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60EBCFD8-D6E4-424B-B3DD-13B9926FAF2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2D3BDAE5-0F38-4567-8380-DDED2BE0306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7CB476A5-6127-4D92-A3E4-FEBA5D7674E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779D48BC-7EB8-4E37-BB8D-442711C5126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55CC16C5-C95D-485C-A1AE-66482DF55E5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3220B743-BA45-4E7E-B2CF-ACBF24BF296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A8935E33-C9FC-4F90-8BC9-C87AD7E9B26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7523C97B-7C21-45E9-B0FB-78AD5F82DD4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AFB1CCCB-4942-4850-ACE3-F6C9A11C858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3D9556D1-2FCC-4D3E-9719-B019A9CEF69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0492D4E2-68F6-491C-BC19-23FF17FB77D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8F08C76D-009C-482C-9381-09F3F6E9A20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C16CE613-4F97-492A-AC49-0074AD3093A9}"/>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1348509A-7240-414E-B390-FAC81317A92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C6E1DBCD-0C46-440A-98EF-424280420DB1}"/>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8" name="【公民館】&#10;有形固定資産減価償却率最大値テキスト">
          <a:extLst>
            <a:ext uri="{FF2B5EF4-FFF2-40B4-BE49-F238E27FC236}">
              <a16:creationId xmlns:a16="http://schemas.microsoft.com/office/drawing/2014/main" id="{7CA7ACFF-CD1A-4D14-972F-FA1B669494F3}"/>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9" name="直線コネクタ 668">
          <a:extLst>
            <a:ext uri="{FF2B5EF4-FFF2-40B4-BE49-F238E27FC236}">
              <a16:creationId xmlns:a16="http://schemas.microsoft.com/office/drawing/2014/main" id="{82CCB324-E450-4D9D-A7E6-46DD38BD506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70" name="【公民館】&#10;有形固定資産減価償却率平均値テキスト">
          <a:extLst>
            <a:ext uri="{FF2B5EF4-FFF2-40B4-BE49-F238E27FC236}">
              <a16:creationId xmlns:a16="http://schemas.microsoft.com/office/drawing/2014/main" id="{28748D36-5278-40E0-A861-FB9E9420395D}"/>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1" name="フローチャート: 判断 670">
          <a:extLst>
            <a:ext uri="{FF2B5EF4-FFF2-40B4-BE49-F238E27FC236}">
              <a16:creationId xmlns:a16="http://schemas.microsoft.com/office/drawing/2014/main" id="{ABD2BDC0-2843-4999-B600-7F170E44BFDF}"/>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04BB3A0D-B9BD-4EE6-982F-D342EA3EBBB4}"/>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7196CEFC-B480-4B9D-A155-63DC0BAE3D79}"/>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D7CE6C97-6C7B-4405-9468-CE0B5D338D5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5" name="フローチャート: 判断 674">
          <a:extLst>
            <a:ext uri="{FF2B5EF4-FFF2-40B4-BE49-F238E27FC236}">
              <a16:creationId xmlns:a16="http://schemas.microsoft.com/office/drawing/2014/main" id="{E27F363E-E265-44DB-828A-2441AC22621A}"/>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8074442-934B-4D69-A8FB-9F8D496740B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633C772A-6F14-4EF8-9BBD-29A54A0DA37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2C53ADD-885F-4B21-B1B6-843FD4A3FC4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F79F002-11EC-4281-8F12-0B2813AEF0D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B49C4072-739E-44C4-BECC-FC343EF0D61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65405</xdr:rowOff>
    </xdr:from>
    <xdr:to>
      <xdr:col>85</xdr:col>
      <xdr:colOff>177800</xdr:colOff>
      <xdr:row>105</xdr:row>
      <xdr:rowOff>167005</xdr:rowOff>
    </xdr:to>
    <xdr:sp macro="" textlink="">
      <xdr:nvSpPr>
        <xdr:cNvPr id="681" name="楕円 680">
          <a:extLst>
            <a:ext uri="{FF2B5EF4-FFF2-40B4-BE49-F238E27FC236}">
              <a16:creationId xmlns:a16="http://schemas.microsoft.com/office/drawing/2014/main" id="{9C8FAB0B-6701-4A94-A337-6B723F869585}"/>
            </a:ext>
          </a:extLst>
        </xdr:cNvPr>
        <xdr:cNvSpPr/>
      </xdr:nvSpPr>
      <xdr:spPr>
        <a:xfrm>
          <a:off x="16268700" y="1806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43832</xdr:rowOff>
    </xdr:from>
    <xdr:ext cx="405111" cy="259045"/>
    <xdr:sp macro="" textlink="">
      <xdr:nvSpPr>
        <xdr:cNvPr id="682" name="【公民館】&#10;有形固定資産減価償却率該当値テキスト">
          <a:extLst>
            <a:ext uri="{FF2B5EF4-FFF2-40B4-BE49-F238E27FC236}">
              <a16:creationId xmlns:a16="http://schemas.microsoft.com/office/drawing/2014/main" id="{870348DF-F3F1-440B-9482-55841B15FDCB}"/>
            </a:ext>
          </a:extLst>
        </xdr:cNvPr>
        <xdr:cNvSpPr txBox="1"/>
      </xdr:nvSpPr>
      <xdr:spPr>
        <a:xfrm>
          <a:off x="16357600"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23495</xdr:rowOff>
    </xdr:from>
    <xdr:to>
      <xdr:col>81</xdr:col>
      <xdr:colOff>101600</xdr:colOff>
      <xdr:row>105</xdr:row>
      <xdr:rowOff>125095</xdr:rowOff>
    </xdr:to>
    <xdr:sp macro="" textlink="">
      <xdr:nvSpPr>
        <xdr:cNvPr id="683" name="楕円 682">
          <a:extLst>
            <a:ext uri="{FF2B5EF4-FFF2-40B4-BE49-F238E27FC236}">
              <a16:creationId xmlns:a16="http://schemas.microsoft.com/office/drawing/2014/main" id="{654F949A-EDDE-490F-A437-F24B4DC24E33}"/>
            </a:ext>
          </a:extLst>
        </xdr:cNvPr>
        <xdr:cNvSpPr/>
      </xdr:nvSpPr>
      <xdr:spPr>
        <a:xfrm>
          <a:off x="154305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74295</xdr:rowOff>
    </xdr:from>
    <xdr:to>
      <xdr:col>85</xdr:col>
      <xdr:colOff>127000</xdr:colOff>
      <xdr:row>105</xdr:row>
      <xdr:rowOff>116205</xdr:rowOff>
    </xdr:to>
    <xdr:cxnSp macro="">
      <xdr:nvCxnSpPr>
        <xdr:cNvPr id="684" name="直線コネクタ 683">
          <a:extLst>
            <a:ext uri="{FF2B5EF4-FFF2-40B4-BE49-F238E27FC236}">
              <a16:creationId xmlns:a16="http://schemas.microsoft.com/office/drawing/2014/main" id="{8E8834D8-5E48-4551-8E86-0EE66EE90A3F}"/>
            </a:ext>
          </a:extLst>
        </xdr:cNvPr>
        <xdr:cNvCxnSpPr/>
      </xdr:nvCxnSpPr>
      <xdr:spPr>
        <a:xfrm>
          <a:off x="15481300" y="1807654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153036</xdr:rowOff>
    </xdr:from>
    <xdr:to>
      <xdr:col>76</xdr:col>
      <xdr:colOff>165100</xdr:colOff>
      <xdr:row>105</xdr:row>
      <xdr:rowOff>83186</xdr:rowOff>
    </xdr:to>
    <xdr:sp macro="" textlink="">
      <xdr:nvSpPr>
        <xdr:cNvPr id="685" name="楕円 684">
          <a:extLst>
            <a:ext uri="{FF2B5EF4-FFF2-40B4-BE49-F238E27FC236}">
              <a16:creationId xmlns:a16="http://schemas.microsoft.com/office/drawing/2014/main" id="{4851B682-2255-4430-8544-058EB273DE92}"/>
            </a:ext>
          </a:extLst>
        </xdr:cNvPr>
        <xdr:cNvSpPr/>
      </xdr:nvSpPr>
      <xdr:spPr>
        <a:xfrm>
          <a:off x="145415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32386</xdr:rowOff>
    </xdr:from>
    <xdr:to>
      <xdr:col>81</xdr:col>
      <xdr:colOff>50800</xdr:colOff>
      <xdr:row>105</xdr:row>
      <xdr:rowOff>74295</xdr:rowOff>
    </xdr:to>
    <xdr:cxnSp macro="">
      <xdr:nvCxnSpPr>
        <xdr:cNvPr id="686" name="直線コネクタ 685">
          <a:extLst>
            <a:ext uri="{FF2B5EF4-FFF2-40B4-BE49-F238E27FC236}">
              <a16:creationId xmlns:a16="http://schemas.microsoft.com/office/drawing/2014/main" id="{6B417FA7-EBE5-4FC5-A3D6-AD9F98A7A243}"/>
            </a:ext>
          </a:extLst>
        </xdr:cNvPr>
        <xdr:cNvCxnSpPr/>
      </xdr:nvCxnSpPr>
      <xdr:spPr>
        <a:xfrm>
          <a:off x="14592300" y="180346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109220</xdr:rowOff>
    </xdr:from>
    <xdr:to>
      <xdr:col>72</xdr:col>
      <xdr:colOff>38100</xdr:colOff>
      <xdr:row>105</xdr:row>
      <xdr:rowOff>39370</xdr:rowOff>
    </xdr:to>
    <xdr:sp macro="" textlink="">
      <xdr:nvSpPr>
        <xdr:cNvPr id="687" name="楕円 686">
          <a:extLst>
            <a:ext uri="{FF2B5EF4-FFF2-40B4-BE49-F238E27FC236}">
              <a16:creationId xmlns:a16="http://schemas.microsoft.com/office/drawing/2014/main" id="{C2585611-359C-408B-8D50-C0730AEA09D1}"/>
            </a:ext>
          </a:extLst>
        </xdr:cNvPr>
        <xdr:cNvSpPr/>
      </xdr:nvSpPr>
      <xdr:spPr>
        <a:xfrm>
          <a:off x="136525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160020</xdr:rowOff>
    </xdr:from>
    <xdr:to>
      <xdr:col>76</xdr:col>
      <xdr:colOff>114300</xdr:colOff>
      <xdr:row>105</xdr:row>
      <xdr:rowOff>32386</xdr:rowOff>
    </xdr:to>
    <xdr:cxnSp macro="">
      <xdr:nvCxnSpPr>
        <xdr:cNvPr id="688" name="直線コネクタ 687">
          <a:extLst>
            <a:ext uri="{FF2B5EF4-FFF2-40B4-BE49-F238E27FC236}">
              <a16:creationId xmlns:a16="http://schemas.microsoft.com/office/drawing/2014/main" id="{2D59A333-282F-4A19-BF4D-E56C25E6C25F}"/>
            </a:ext>
          </a:extLst>
        </xdr:cNvPr>
        <xdr:cNvCxnSpPr/>
      </xdr:nvCxnSpPr>
      <xdr:spPr>
        <a:xfrm>
          <a:off x="13703300" y="1799082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67311</xdr:rowOff>
    </xdr:from>
    <xdr:to>
      <xdr:col>67</xdr:col>
      <xdr:colOff>101600</xdr:colOff>
      <xdr:row>104</xdr:row>
      <xdr:rowOff>168911</xdr:rowOff>
    </xdr:to>
    <xdr:sp macro="" textlink="">
      <xdr:nvSpPr>
        <xdr:cNvPr id="689" name="楕円 688">
          <a:extLst>
            <a:ext uri="{FF2B5EF4-FFF2-40B4-BE49-F238E27FC236}">
              <a16:creationId xmlns:a16="http://schemas.microsoft.com/office/drawing/2014/main" id="{2B796CB2-9240-44D5-9F78-7A43BC4D265C}"/>
            </a:ext>
          </a:extLst>
        </xdr:cNvPr>
        <xdr:cNvSpPr/>
      </xdr:nvSpPr>
      <xdr:spPr>
        <a:xfrm>
          <a:off x="12763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118111</xdr:rowOff>
    </xdr:from>
    <xdr:to>
      <xdr:col>71</xdr:col>
      <xdr:colOff>177800</xdr:colOff>
      <xdr:row>104</xdr:row>
      <xdr:rowOff>160020</xdr:rowOff>
    </xdr:to>
    <xdr:cxnSp macro="">
      <xdr:nvCxnSpPr>
        <xdr:cNvPr id="690" name="直線コネクタ 689">
          <a:extLst>
            <a:ext uri="{FF2B5EF4-FFF2-40B4-BE49-F238E27FC236}">
              <a16:creationId xmlns:a16="http://schemas.microsoft.com/office/drawing/2014/main" id="{F3F5CBFD-5DDC-46FA-8BD8-124313DB613E}"/>
            </a:ext>
          </a:extLst>
        </xdr:cNvPr>
        <xdr:cNvCxnSpPr/>
      </xdr:nvCxnSpPr>
      <xdr:spPr>
        <a:xfrm>
          <a:off x="12814300" y="179489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91" name="n_1aveValue【公民館】&#10;有形固定資産減価償却率">
          <a:extLst>
            <a:ext uri="{FF2B5EF4-FFF2-40B4-BE49-F238E27FC236}">
              <a16:creationId xmlns:a16="http://schemas.microsoft.com/office/drawing/2014/main" id="{4E29BC51-C44A-4D35-9683-33CDFC999476}"/>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2" name="n_2aveValue【公民館】&#10;有形固定資産減価償却率">
          <a:extLst>
            <a:ext uri="{FF2B5EF4-FFF2-40B4-BE49-F238E27FC236}">
              <a16:creationId xmlns:a16="http://schemas.microsoft.com/office/drawing/2014/main" id="{DC529761-C08E-421B-9E28-F631715AB882}"/>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3" name="n_3aveValue【公民館】&#10;有形固定資産減価償却率">
          <a:extLst>
            <a:ext uri="{FF2B5EF4-FFF2-40B4-BE49-F238E27FC236}">
              <a16:creationId xmlns:a16="http://schemas.microsoft.com/office/drawing/2014/main" id="{B82B6C15-BF52-4101-8D83-317E5EF24DCD}"/>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94" name="n_4aveValue【公民館】&#10;有形固定資産減価償却率">
          <a:extLst>
            <a:ext uri="{FF2B5EF4-FFF2-40B4-BE49-F238E27FC236}">
              <a16:creationId xmlns:a16="http://schemas.microsoft.com/office/drawing/2014/main" id="{112AB917-C12A-4F7F-923B-6172E4EF9C37}"/>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116222</xdr:rowOff>
    </xdr:from>
    <xdr:ext cx="405111" cy="259045"/>
    <xdr:sp macro="" textlink="">
      <xdr:nvSpPr>
        <xdr:cNvPr id="695" name="n_1mainValue【公民館】&#10;有形固定資産減価償却率">
          <a:extLst>
            <a:ext uri="{FF2B5EF4-FFF2-40B4-BE49-F238E27FC236}">
              <a16:creationId xmlns:a16="http://schemas.microsoft.com/office/drawing/2014/main" id="{CB5E85DE-6DAB-4F57-AFD3-1739D118A844}"/>
            </a:ext>
          </a:extLst>
        </xdr:cNvPr>
        <xdr:cNvSpPr txBox="1"/>
      </xdr:nvSpPr>
      <xdr:spPr>
        <a:xfrm>
          <a:off x="15266044" y="181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74313</xdr:rowOff>
    </xdr:from>
    <xdr:ext cx="405111" cy="259045"/>
    <xdr:sp macro="" textlink="">
      <xdr:nvSpPr>
        <xdr:cNvPr id="696" name="n_2mainValue【公民館】&#10;有形固定資産減価償却率">
          <a:extLst>
            <a:ext uri="{FF2B5EF4-FFF2-40B4-BE49-F238E27FC236}">
              <a16:creationId xmlns:a16="http://schemas.microsoft.com/office/drawing/2014/main" id="{4AA29EDF-6237-410D-9B83-7F581801A497}"/>
            </a:ext>
          </a:extLst>
        </xdr:cNvPr>
        <xdr:cNvSpPr txBox="1"/>
      </xdr:nvSpPr>
      <xdr:spPr>
        <a:xfrm>
          <a:off x="14389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30497</xdr:rowOff>
    </xdr:from>
    <xdr:ext cx="405111" cy="259045"/>
    <xdr:sp macro="" textlink="">
      <xdr:nvSpPr>
        <xdr:cNvPr id="697" name="n_3mainValue【公民館】&#10;有形固定資産減価償却率">
          <a:extLst>
            <a:ext uri="{FF2B5EF4-FFF2-40B4-BE49-F238E27FC236}">
              <a16:creationId xmlns:a16="http://schemas.microsoft.com/office/drawing/2014/main" id="{54872549-EB90-426F-98CF-2973D09504E1}"/>
            </a:ext>
          </a:extLst>
        </xdr:cNvPr>
        <xdr:cNvSpPr txBox="1"/>
      </xdr:nvSpPr>
      <xdr:spPr>
        <a:xfrm>
          <a:off x="13500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160038</xdr:rowOff>
    </xdr:from>
    <xdr:ext cx="405111" cy="259045"/>
    <xdr:sp macro="" textlink="">
      <xdr:nvSpPr>
        <xdr:cNvPr id="698" name="n_4mainValue【公民館】&#10;有形固定資産減価償却率">
          <a:extLst>
            <a:ext uri="{FF2B5EF4-FFF2-40B4-BE49-F238E27FC236}">
              <a16:creationId xmlns:a16="http://schemas.microsoft.com/office/drawing/2014/main" id="{F0BE194F-7734-49AB-8ADF-DADD0058B149}"/>
            </a:ext>
          </a:extLst>
        </xdr:cNvPr>
        <xdr:cNvSpPr txBox="1"/>
      </xdr:nvSpPr>
      <xdr:spPr>
        <a:xfrm>
          <a:off x="12611744" y="1799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707A709E-E956-4F45-BF10-D396879587B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2B21518B-AAEC-43CC-BB91-281E97E3E0C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C961FF3C-BF04-47FA-B890-14B485E1740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990A5538-1E10-4AD8-B565-3E374254E47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3EBF034F-1071-479A-B311-402B48E0861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492A960D-78AF-42D7-A801-96FF54D845D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5C89A7B8-AD1A-4B24-8460-DF1A9007A78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BD49A5F0-848B-4247-8A82-87C1857A0FE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3982165B-E96A-4DFB-99E8-956F005D1F0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36F0C82D-EF9E-4D68-934E-ECAF5E340B8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CC7F33DB-1743-4C18-902E-1154313D4AF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C9D57929-2D8B-4BCD-8957-3F5DA793B69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060370FE-29C2-40CB-B342-893F783EC43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A2E46397-EE7C-4DE9-8D3E-4124334D432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147A9801-47DA-4795-BFF6-E1CB35D21D3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2AE6450C-BF61-446B-9CC2-28F4980E1BB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BBC61511-3C53-4912-8394-C3C2151B536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DC1AA383-327C-4B9C-9846-C86AEC1B839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F89E9729-3A2D-4D3D-B0E7-FBFD0ECEAA2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8B1F6AB0-85DF-4302-8238-612380DE672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82AB5271-320F-4B17-9C09-870EBFD4A14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20" name="直線コネクタ 719">
          <a:extLst>
            <a:ext uri="{FF2B5EF4-FFF2-40B4-BE49-F238E27FC236}">
              <a16:creationId xmlns:a16="http://schemas.microsoft.com/office/drawing/2014/main" id="{85DADB06-416C-401C-BEA4-81AF29E5EB77}"/>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a:extLst>
            <a:ext uri="{FF2B5EF4-FFF2-40B4-BE49-F238E27FC236}">
              <a16:creationId xmlns:a16="http://schemas.microsoft.com/office/drawing/2014/main" id="{D6E1AEB8-9222-44AF-9ED7-ADC3A48814EE}"/>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a:extLst>
            <a:ext uri="{FF2B5EF4-FFF2-40B4-BE49-F238E27FC236}">
              <a16:creationId xmlns:a16="http://schemas.microsoft.com/office/drawing/2014/main" id="{A53E9649-6F0F-4C20-AB4E-1C9FF358B65B}"/>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3" name="【公民館】&#10;一人当たり面積最大値テキスト">
          <a:extLst>
            <a:ext uri="{FF2B5EF4-FFF2-40B4-BE49-F238E27FC236}">
              <a16:creationId xmlns:a16="http://schemas.microsoft.com/office/drawing/2014/main" id="{97A8B07F-0E4B-48B1-A59C-A087BD28ED5E}"/>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4" name="直線コネクタ 723">
          <a:extLst>
            <a:ext uri="{FF2B5EF4-FFF2-40B4-BE49-F238E27FC236}">
              <a16:creationId xmlns:a16="http://schemas.microsoft.com/office/drawing/2014/main" id="{F5645F3F-5030-4957-89C0-1340CB5E96DE}"/>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5" name="【公民館】&#10;一人当たり面積平均値テキスト">
          <a:extLst>
            <a:ext uri="{FF2B5EF4-FFF2-40B4-BE49-F238E27FC236}">
              <a16:creationId xmlns:a16="http://schemas.microsoft.com/office/drawing/2014/main" id="{D0654652-C098-4DD2-9C37-67CB9FA74515}"/>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6" name="フローチャート: 判断 725">
          <a:extLst>
            <a:ext uri="{FF2B5EF4-FFF2-40B4-BE49-F238E27FC236}">
              <a16:creationId xmlns:a16="http://schemas.microsoft.com/office/drawing/2014/main" id="{8E24CBB0-4F0C-4023-A884-ED618C360F38}"/>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7" name="フローチャート: 判断 726">
          <a:extLst>
            <a:ext uri="{FF2B5EF4-FFF2-40B4-BE49-F238E27FC236}">
              <a16:creationId xmlns:a16="http://schemas.microsoft.com/office/drawing/2014/main" id="{C38D41E7-9E2F-4827-B886-56939467C8B6}"/>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8" name="フローチャート: 判断 727">
          <a:extLst>
            <a:ext uri="{FF2B5EF4-FFF2-40B4-BE49-F238E27FC236}">
              <a16:creationId xmlns:a16="http://schemas.microsoft.com/office/drawing/2014/main" id="{AE8350AE-CB00-453B-933B-4CFD526E7106}"/>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a:extLst>
            <a:ext uri="{FF2B5EF4-FFF2-40B4-BE49-F238E27FC236}">
              <a16:creationId xmlns:a16="http://schemas.microsoft.com/office/drawing/2014/main" id="{94B0BA9A-5590-4501-A743-065003BE1FA7}"/>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30" name="フローチャート: 判断 729">
          <a:extLst>
            <a:ext uri="{FF2B5EF4-FFF2-40B4-BE49-F238E27FC236}">
              <a16:creationId xmlns:a16="http://schemas.microsoft.com/office/drawing/2014/main" id="{49BCCEDA-6B04-4AE6-8D6E-E13727005D42}"/>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E8418130-8FFA-4A40-BC83-67746E4B56F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EF598E21-FC6C-4A92-8430-67FE68D74AC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C4D680C1-2FD3-4F82-A916-05A9C8508A6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5549EE23-E824-4878-A470-C4C1D90FFF3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6988B17-D9C1-4577-AABF-F5B9F1144B6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20828</xdr:rowOff>
    </xdr:from>
    <xdr:to>
      <xdr:col>116</xdr:col>
      <xdr:colOff>114300</xdr:colOff>
      <xdr:row>107</xdr:row>
      <xdr:rowOff>122428</xdr:rowOff>
    </xdr:to>
    <xdr:sp macro="" textlink="">
      <xdr:nvSpPr>
        <xdr:cNvPr id="736" name="楕円 735">
          <a:extLst>
            <a:ext uri="{FF2B5EF4-FFF2-40B4-BE49-F238E27FC236}">
              <a16:creationId xmlns:a16="http://schemas.microsoft.com/office/drawing/2014/main" id="{BE6636DC-4B13-4286-8EBA-258C4610CF44}"/>
            </a:ext>
          </a:extLst>
        </xdr:cNvPr>
        <xdr:cNvSpPr/>
      </xdr:nvSpPr>
      <xdr:spPr>
        <a:xfrm>
          <a:off x="22110700" y="1836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170705</xdr:rowOff>
    </xdr:from>
    <xdr:ext cx="469744" cy="259045"/>
    <xdr:sp macro="" textlink="">
      <xdr:nvSpPr>
        <xdr:cNvPr id="737" name="【公民館】&#10;一人当たり面積該当値テキスト">
          <a:extLst>
            <a:ext uri="{FF2B5EF4-FFF2-40B4-BE49-F238E27FC236}">
              <a16:creationId xmlns:a16="http://schemas.microsoft.com/office/drawing/2014/main" id="{B088E08E-1D49-445D-82D9-A9F1BE471309}"/>
            </a:ext>
          </a:extLst>
        </xdr:cNvPr>
        <xdr:cNvSpPr txBox="1"/>
      </xdr:nvSpPr>
      <xdr:spPr>
        <a:xfrm>
          <a:off x="22199600" y="183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18542</xdr:rowOff>
    </xdr:from>
    <xdr:to>
      <xdr:col>112</xdr:col>
      <xdr:colOff>38100</xdr:colOff>
      <xdr:row>107</xdr:row>
      <xdr:rowOff>120142</xdr:rowOff>
    </xdr:to>
    <xdr:sp macro="" textlink="">
      <xdr:nvSpPr>
        <xdr:cNvPr id="738" name="楕円 737">
          <a:extLst>
            <a:ext uri="{FF2B5EF4-FFF2-40B4-BE49-F238E27FC236}">
              <a16:creationId xmlns:a16="http://schemas.microsoft.com/office/drawing/2014/main" id="{B6469FFF-7AB1-4B3D-9229-7FD7F5ED802A}"/>
            </a:ext>
          </a:extLst>
        </xdr:cNvPr>
        <xdr:cNvSpPr/>
      </xdr:nvSpPr>
      <xdr:spPr>
        <a:xfrm>
          <a:off x="21272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69342</xdr:rowOff>
    </xdr:from>
    <xdr:to>
      <xdr:col>116</xdr:col>
      <xdr:colOff>63500</xdr:colOff>
      <xdr:row>107</xdr:row>
      <xdr:rowOff>71628</xdr:rowOff>
    </xdr:to>
    <xdr:cxnSp macro="">
      <xdr:nvCxnSpPr>
        <xdr:cNvPr id="739" name="直線コネクタ 738">
          <a:extLst>
            <a:ext uri="{FF2B5EF4-FFF2-40B4-BE49-F238E27FC236}">
              <a16:creationId xmlns:a16="http://schemas.microsoft.com/office/drawing/2014/main" id="{86084F12-A6E3-4766-92E2-32A309D22BFD}"/>
            </a:ext>
          </a:extLst>
        </xdr:cNvPr>
        <xdr:cNvCxnSpPr/>
      </xdr:nvCxnSpPr>
      <xdr:spPr>
        <a:xfrm>
          <a:off x="21323300" y="1841449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18542</xdr:rowOff>
    </xdr:from>
    <xdr:to>
      <xdr:col>107</xdr:col>
      <xdr:colOff>101600</xdr:colOff>
      <xdr:row>107</xdr:row>
      <xdr:rowOff>120142</xdr:rowOff>
    </xdr:to>
    <xdr:sp macro="" textlink="">
      <xdr:nvSpPr>
        <xdr:cNvPr id="740" name="楕円 739">
          <a:extLst>
            <a:ext uri="{FF2B5EF4-FFF2-40B4-BE49-F238E27FC236}">
              <a16:creationId xmlns:a16="http://schemas.microsoft.com/office/drawing/2014/main" id="{AFCF48D8-0D71-487C-8BC0-346FAFC34295}"/>
            </a:ext>
          </a:extLst>
        </xdr:cNvPr>
        <xdr:cNvSpPr/>
      </xdr:nvSpPr>
      <xdr:spPr>
        <a:xfrm>
          <a:off x="20383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69342</xdr:rowOff>
    </xdr:from>
    <xdr:to>
      <xdr:col>111</xdr:col>
      <xdr:colOff>177800</xdr:colOff>
      <xdr:row>107</xdr:row>
      <xdr:rowOff>69342</xdr:rowOff>
    </xdr:to>
    <xdr:cxnSp macro="">
      <xdr:nvCxnSpPr>
        <xdr:cNvPr id="741" name="直線コネクタ 740">
          <a:extLst>
            <a:ext uri="{FF2B5EF4-FFF2-40B4-BE49-F238E27FC236}">
              <a16:creationId xmlns:a16="http://schemas.microsoft.com/office/drawing/2014/main" id="{1333A720-3A2E-4D64-8BE1-7484197ECDBA}"/>
            </a:ext>
          </a:extLst>
        </xdr:cNvPr>
        <xdr:cNvCxnSpPr/>
      </xdr:nvCxnSpPr>
      <xdr:spPr>
        <a:xfrm>
          <a:off x="20434300" y="1841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18542</xdr:rowOff>
    </xdr:from>
    <xdr:to>
      <xdr:col>102</xdr:col>
      <xdr:colOff>165100</xdr:colOff>
      <xdr:row>107</xdr:row>
      <xdr:rowOff>120142</xdr:rowOff>
    </xdr:to>
    <xdr:sp macro="" textlink="">
      <xdr:nvSpPr>
        <xdr:cNvPr id="742" name="楕円 741">
          <a:extLst>
            <a:ext uri="{FF2B5EF4-FFF2-40B4-BE49-F238E27FC236}">
              <a16:creationId xmlns:a16="http://schemas.microsoft.com/office/drawing/2014/main" id="{83573B00-396A-40D9-ABBF-8B9464D78056}"/>
            </a:ext>
          </a:extLst>
        </xdr:cNvPr>
        <xdr:cNvSpPr/>
      </xdr:nvSpPr>
      <xdr:spPr>
        <a:xfrm>
          <a:off x="19494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69342</xdr:rowOff>
    </xdr:from>
    <xdr:to>
      <xdr:col>107</xdr:col>
      <xdr:colOff>50800</xdr:colOff>
      <xdr:row>107</xdr:row>
      <xdr:rowOff>69342</xdr:rowOff>
    </xdr:to>
    <xdr:cxnSp macro="">
      <xdr:nvCxnSpPr>
        <xdr:cNvPr id="743" name="直線コネクタ 742">
          <a:extLst>
            <a:ext uri="{FF2B5EF4-FFF2-40B4-BE49-F238E27FC236}">
              <a16:creationId xmlns:a16="http://schemas.microsoft.com/office/drawing/2014/main" id="{F06FDF22-23E3-4AE1-8947-48F78D89071F}"/>
            </a:ext>
          </a:extLst>
        </xdr:cNvPr>
        <xdr:cNvCxnSpPr/>
      </xdr:nvCxnSpPr>
      <xdr:spPr>
        <a:xfrm>
          <a:off x="19545300" y="1841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16256</xdr:rowOff>
    </xdr:from>
    <xdr:to>
      <xdr:col>98</xdr:col>
      <xdr:colOff>38100</xdr:colOff>
      <xdr:row>107</xdr:row>
      <xdr:rowOff>117856</xdr:rowOff>
    </xdr:to>
    <xdr:sp macro="" textlink="">
      <xdr:nvSpPr>
        <xdr:cNvPr id="744" name="楕円 743">
          <a:extLst>
            <a:ext uri="{FF2B5EF4-FFF2-40B4-BE49-F238E27FC236}">
              <a16:creationId xmlns:a16="http://schemas.microsoft.com/office/drawing/2014/main" id="{6A2EC569-7506-4C85-9EAE-3DB929B38FE7}"/>
            </a:ext>
          </a:extLst>
        </xdr:cNvPr>
        <xdr:cNvSpPr/>
      </xdr:nvSpPr>
      <xdr:spPr>
        <a:xfrm>
          <a:off x="18605500" y="1836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67056</xdr:rowOff>
    </xdr:from>
    <xdr:to>
      <xdr:col>102</xdr:col>
      <xdr:colOff>114300</xdr:colOff>
      <xdr:row>107</xdr:row>
      <xdr:rowOff>69342</xdr:rowOff>
    </xdr:to>
    <xdr:cxnSp macro="">
      <xdr:nvCxnSpPr>
        <xdr:cNvPr id="745" name="直線コネクタ 744">
          <a:extLst>
            <a:ext uri="{FF2B5EF4-FFF2-40B4-BE49-F238E27FC236}">
              <a16:creationId xmlns:a16="http://schemas.microsoft.com/office/drawing/2014/main" id="{D6409716-3404-4B7E-830D-42300D3C14B5}"/>
            </a:ext>
          </a:extLst>
        </xdr:cNvPr>
        <xdr:cNvCxnSpPr/>
      </xdr:nvCxnSpPr>
      <xdr:spPr>
        <a:xfrm>
          <a:off x="18656300" y="1841220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6" name="n_1aveValue【公民館】&#10;一人当たり面積">
          <a:extLst>
            <a:ext uri="{FF2B5EF4-FFF2-40B4-BE49-F238E27FC236}">
              <a16:creationId xmlns:a16="http://schemas.microsoft.com/office/drawing/2014/main" id="{D6C71F65-EF51-4B76-8D80-243B30605F88}"/>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7" name="n_2aveValue【公民館】&#10;一人当たり面積">
          <a:extLst>
            <a:ext uri="{FF2B5EF4-FFF2-40B4-BE49-F238E27FC236}">
              <a16:creationId xmlns:a16="http://schemas.microsoft.com/office/drawing/2014/main" id="{954B1F31-9DFC-4119-94E4-F2E1140058AC}"/>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8" name="n_3aveValue【公民館】&#10;一人当たり面積">
          <a:extLst>
            <a:ext uri="{FF2B5EF4-FFF2-40B4-BE49-F238E27FC236}">
              <a16:creationId xmlns:a16="http://schemas.microsoft.com/office/drawing/2014/main" id="{953267AC-F390-4183-A088-12B12DE0A38D}"/>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9" name="n_4aveValue【公民館】&#10;一人当たり面積">
          <a:extLst>
            <a:ext uri="{FF2B5EF4-FFF2-40B4-BE49-F238E27FC236}">
              <a16:creationId xmlns:a16="http://schemas.microsoft.com/office/drawing/2014/main" id="{5FA4F48A-BC79-4574-B498-012B3AD209DA}"/>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111269</xdr:rowOff>
    </xdr:from>
    <xdr:ext cx="469744" cy="259045"/>
    <xdr:sp macro="" textlink="">
      <xdr:nvSpPr>
        <xdr:cNvPr id="750" name="n_1mainValue【公民館】&#10;一人当たり面積">
          <a:extLst>
            <a:ext uri="{FF2B5EF4-FFF2-40B4-BE49-F238E27FC236}">
              <a16:creationId xmlns:a16="http://schemas.microsoft.com/office/drawing/2014/main" id="{06703D53-C957-4248-8215-921C1CDBEA7B}"/>
            </a:ext>
          </a:extLst>
        </xdr:cNvPr>
        <xdr:cNvSpPr txBox="1"/>
      </xdr:nvSpPr>
      <xdr:spPr>
        <a:xfrm>
          <a:off x="210757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111269</xdr:rowOff>
    </xdr:from>
    <xdr:ext cx="469744" cy="259045"/>
    <xdr:sp macro="" textlink="">
      <xdr:nvSpPr>
        <xdr:cNvPr id="751" name="n_2mainValue【公民館】&#10;一人当たり面積">
          <a:extLst>
            <a:ext uri="{FF2B5EF4-FFF2-40B4-BE49-F238E27FC236}">
              <a16:creationId xmlns:a16="http://schemas.microsoft.com/office/drawing/2014/main" id="{03EF4C1E-49D4-4F50-BD2A-4445BEB2AFB0}"/>
            </a:ext>
          </a:extLst>
        </xdr:cNvPr>
        <xdr:cNvSpPr txBox="1"/>
      </xdr:nvSpPr>
      <xdr:spPr>
        <a:xfrm>
          <a:off x="201994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111269</xdr:rowOff>
    </xdr:from>
    <xdr:ext cx="469744" cy="259045"/>
    <xdr:sp macro="" textlink="">
      <xdr:nvSpPr>
        <xdr:cNvPr id="752" name="n_3mainValue【公民館】&#10;一人当たり面積">
          <a:extLst>
            <a:ext uri="{FF2B5EF4-FFF2-40B4-BE49-F238E27FC236}">
              <a16:creationId xmlns:a16="http://schemas.microsoft.com/office/drawing/2014/main" id="{EDA61F88-E297-4737-89D2-0C775B5CBF99}"/>
            </a:ext>
          </a:extLst>
        </xdr:cNvPr>
        <xdr:cNvSpPr txBox="1"/>
      </xdr:nvSpPr>
      <xdr:spPr>
        <a:xfrm>
          <a:off x="193104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108983</xdr:rowOff>
    </xdr:from>
    <xdr:ext cx="469744" cy="259045"/>
    <xdr:sp macro="" textlink="">
      <xdr:nvSpPr>
        <xdr:cNvPr id="753" name="n_4mainValue【公民館】&#10;一人当たり面積">
          <a:extLst>
            <a:ext uri="{FF2B5EF4-FFF2-40B4-BE49-F238E27FC236}">
              <a16:creationId xmlns:a16="http://schemas.microsoft.com/office/drawing/2014/main" id="{DD2EEA2B-D4AE-447D-A6FF-5D1244FFFB7C}"/>
            </a:ext>
          </a:extLst>
        </xdr:cNvPr>
        <xdr:cNvSpPr txBox="1"/>
      </xdr:nvSpPr>
      <xdr:spPr>
        <a:xfrm>
          <a:off x="18421427" y="1845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A1818652-C210-49AC-A3DE-9C33A07B278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F6E7176C-AF16-4DE9-8E82-8500D4FE7F0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65273017-1F02-41D7-BA1B-BE38F05C004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類似団体と比較して、有形固定資産減価償却率が低くなっている施設は、道路、認定こども園・幼稚園・保育所、児童館である。</a:t>
          </a:r>
          <a:r>
            <a:rPr lang="ja-JP" altLang="en-US"/>
            <a:t>道路については、類似団体との差は</a:t>
          </a:r>
          <a:r>
            <a:rPr lang="en-US" altLang="ja-JP"/>
            <a:t>0.5</a:t>
          </a:r>
          <a:r>
            <a:rPr lang="ja-JP" altLang="en-US"/>
            <a:t>％と小さく、ほぼ同水準となっている。</a:t>
          </a:r>
          <a:r>
            <a:rPr kumimoji="1" lang="ja-JP" altLang="ja-JP" sz="1100">
              <a:solidFill>
                <a:schemeClr val="dk1"/>
              </a:solidFill>
              <a:effectLst/>
              <a:latin typeface="+mn-lt"/>
              <a:ea typeface="+mn-ea"/>
              <a:cs typeface="+mn-cs"/>
            </a:rPr>
            <a:t>道路・橋りょう等のインフラ資産の維持管理については、個別に現況の点検を行うことで優先度の高い箇所から長寿命化対策などを講じている。認定こども園・幼稚園・保育所については、平成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年度に米野木台西保育園が建築されたことなどの影響で、有形固定資産減価償却率は</a:t>
          </a:r>
          <a:r>
            <a:rPr kumimoji="1" lang="en-US" altLang="ja-JP" sz="1100">
              <a:solidFill>
                <a:schemeClr val="dk1"/>
              </a:solidFill>
              <a:effectLst/>
              <a:latin typeface="+mn-lt"/>
              <a:ea typeface="+mn-ea"/>
              <a:cs typeface="+mn-cs"/>
            </a:rPr>
            <a:t>54.9</a:t>
          </a:r>
          <a:r>
            <a:rPr kumimoji="1" lang="ja-JP" altLang="ja-JP" sz="1100">
              <a:solidFill>
                <a:schemeClr val="dk1"/>
              </a:solidFill>
              <a:effectLst/>
              <a:latin typeface="+mn-lt"/>
              <a:ea typeface="+mn-ea"/>
              <a:cs typeface="+mn-cs"/>
            </a:rPr>
            <a:t>％となり、類似団体と比べ低く、一人当たり面積は類似団体と比べ高くなっている。学校施設については、平成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年度に竹の山小学校、日進北中学校の併設校が建築されたものの、有形固定資産減価償却率は</a:t>
          </a:r>
          <a:r>
            <a:rPr kumimoji="1" lang="en-US" altLang="ja-JP" sz="1100">
              <a:solidFill>
                <a:schemeClr val="dk1"/>
              </a:solidFill>
              <a:effectLst/>
              <a:latin typeface="+mn-lt"/>
              <a:ea typeface="+mn-ea"/>
              <a:cs typeface="+mn-cs"/>
            </a:rPr>
            <a:t>70.2</a:t>
          </a:r>
          <a:r>
            <a:rPr kumimoji="1" lang="ja-JP" altLang="ja-JP" sz="1100">
              <a:solidFill>
                <a:schemeClr val="dk1"/>
              </a:solidFill>
              <a:effectLst/>
              <a:latin typeface="+mn-lt"/>
              <a:ea typeface="+mn-ea"/>
              <a:cs typeface="+mn-cs"/>
            </a:rPr>
            <a:t>％となり、類似団体と比べ高く、一人当たり面積は類似団体と同程度となっている。児童館については、福祉会館の一部を児童館としているが、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館中</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館が平成</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年度以降に建築されており、比較的新しいため、有形固定資産減価償却率は類似団体と比べ低くなっている。ただし、施設単体では、有形固定資産減価償却率の高い施設もあり、修繕の優先順位をつけ、計画的な老朽化対策に取り組んでいく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12D27A-D3CC-42BD-B353-B97B07B6FB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6E1A255-423F-42F9-B67E-8946531D3D6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C7AAC5-8F43-42A3-A01F-C3AF1850923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9687AD5-DE54-4C55-BF52-09449745FCE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愛知県日進市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E6F75B-AA6B-4A0A-8373-90FB13BCE89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A0DFBB8-81F2-4C6C-8379-5E421AEFC2E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43FF61-563F-4737-992C-3A0260E810A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9984DD6-7C6E-4F15-AAA6-BF6290B0A73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F7E3224-DFBA-4086-B80B-1368939E56B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7B53DBB-4BCF-4D25-9B48-CDFECC4F1EA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94,207
91,991
34.91
36,537,253
34,193,324
1,898,595
19,570,785
7,125,467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E3C5D5C-62FC-423D-9840-D65C7FE625E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DA8C86E-63F2-477A-B575-D22C03B1FB9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F9D4AE-19E9-4EEE-AF40-191EBA418C2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BE3E571-F912-494D-B9AE-84CC35EFBDA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46665A-8067-4265-B3A3-7CFC1C58A22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64403C1-7B56-4980-B246-F4ED7F638F9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EA4219F-C02D-4BC3-AFF3-93B38C66E42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BD8B383-97A9-4621-8583-F57E5E7106F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92F7146-1F51-4A9D-8313-52CE58174AE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9CD6EC-15BB-4A64-8674-B15892F5F71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0D123CC-3344-4DE9-91E3-ED94BFC2A7C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92C166C-39C8-42FE-B093-58A8E6649AD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726C5D1-0534-4A40-875D-086CC44C11D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C323FC2-AE6C-4602-BF60-565D42B48AF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40C8C0-2F43-45ED-9AA2-97E4CAD3582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89609BD-FE35-4720-B09E-2105BEAC82E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AB42D0A-9ED9-4A75-A368-EF6007A7253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2692B2E-CE31-4328-A907-30F60E1C483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D79FF52-3504-40C9-8376-F1B2A823884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B327EA1-5387-42FD-85D2-7EEAD8B75EF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C4EF38-8A19-4A5C-85FB-6E336FD2860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362D2D4-B722-41B0-B396-E493EDD0D66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DC9E93F-1016-496C-9472-0FB3099A7A5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12C33A1-5D82-4247-95BB-FA31B7EBBD0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BFE435A-C211-49B1-8C2E-00B239B779E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9FFB098-FE49-4268-9A50-855F087031E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267A972-2A7E-493E-839F-03B0C542548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BBBCBB4-5893-4965-B4DA-1CC3903C6B8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DBF9116-49ED-4311-A8D3-8A4095E3088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0397B6-02CB-41EE-B6D2-7BE9D1DAE0C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ED78FB1-EBCF-4AB9-9AAD-CD87652AB46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9FC8B00-ED41-4660-9120-E56D8A6EB33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F32F853-707A-420A-ACE0-0FFC53A922E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5BE52C2-4017-4B34-8C1C-3951A1F8222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4A65E9B-75DD-4D33-9EE5-AC8389AA900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61C33C7-D12E-4A2B-AA55-D0EF1A7234F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A790B3F-5339-4BA3-AC16-076967E8165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846848-D4E4-4623-8951-886635525F2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B6882E8-D79E-4ED3-BA8C-3ECD0FC9D32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FF1E88D-B71D-4766-B382-C3515B6006B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E02A528-BDA5-42FF-A3B0-32873C2636E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B074087-3690-471E-AB7D-BCEF59D81A3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8DE422C-60B4-443F-8D84-B2793BFC1D8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828EA8C-3F57-421D-9550-453C1A9FD2E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C74B8FF-AECE-40E0-96B1-AB2BC307FE1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98B3A32-BD43-49F4-84F5-EC4CE5AB173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FFFB22AE-2631-44A6-9819-21BD6037F37B}"/>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149CF022-BB3E-45B9-AECC-2F8F73939C75}"/>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584587E4-A7F3-48A7-9262-99B5369317D5}"/>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DA0A9DE5-72B1-44CC-AD1D-DA59233D7962}"/>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944124C0-CE52-4CA1-996C-6905A04CC738}"/>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93B08040-478D-4562-85FA-223DDF0CD317}"/>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1A2899DB-5C8A-4436-936D-0BE3004F6DF4}"/>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E2F2FF80-3603-4CD1-83C4-16E5BAF8EB67}"/>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FA2A8E1F-E97B-436D-BF49-FE4C605C1057}"/>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E6E5CE72-2BDF-42B2-8FE7-1FE6BFD10BB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A479DF70-DDA5-4992-AF44-419D2CFC8986}"/>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72956AB-B796-43A9-842F-734A9D30813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8EFC71-75A5-42CF-99AD-F3BDE784F83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8512B4A-1C18-4851-BE7C-2DA3AD73E3E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51F88FC-6E3E-4976-B41F-E9E0D6D6C89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EA1F30A-5B1F-41F0-9831-1A0127FAB2A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41728</xdr:rowOff>
    </xdr:from>
    <xdr:to>
      <xdr:col>24</xdr:col>
      <xdr:colOff>114300</xdr:colOff>
      <xdr:row>36</xdr:row>
      <xdr:rowOff>143328</xdr:rowOff>
    </xdr:to>
    <xdr:sp macro="" textlink="">
      <xdr:nvSpPr>
        <xdr:cNvPr id="74" name="楕円 73">
          <a:extLst>
            <a:ext uri="{FF2B5EF4-FFF2-40B4-BE49-F238E27FC236}">
              <a16:creationId xmlns:a16="http://schemas.microsoft.com/office/drawing/2014/main" id="{E4460C3F-CCD7-43A5-B415-DDA0E9393787}"/>
            </a:ext>
          </a:extLst>
        </xdr:cNvPr>
        <xdr:cNvSpPr/>
      </xdr:nvSpPr>
      <xdr:spPr>
        <a:xfrm>
          <a:off x="4584700" y="62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64605</xdr:rowOff>
    </xdr:from>
    <xdr:ext cx="405111" cy="259045"/>
    <xdr:sp macro="" textlink="">
      <xdr:nvSpPr>
        <xdr:cNvPr id="75" name="【図書館】&#10;有形固定資産減価償却率該当値テキスト">
          <a:extLst>
            <a:ext uri="{FF2B5EF4-FFF2-40B4-BE49-F238E27FC236}">
              <a16:creationId xmlns:a16="http://schemas.microsoft.com/office/drawing/2014/main" id="{9723A7C9-D171-4C48-B208-4B447488A2E1}"/>
            </a:ext>
          </a:extLst>
        </xdr:cNvPr>
        <xdr:cNvSpPr txBox="1"/>
      </xdr:nvSpPr>
      <xdr:spPr>
        <a:xfrm>
          <a:off x="4673600" y="606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7439</xdr:rowOff>
    </xdr:from>
    <xdr:to>
      <xdr:col>20</xdr:col>
      <xdr:colOff>38100</xdr:colOff>
      <xdr:row>36</xdr:row>
      <xdr:rowOff>109039</xdr:rowOff>
    </xdr:to>
    <xdr:sp macro="" textlink="">
      <xdr:nvSpPr>
        <xdr:cNvPr id="76" name="楕円 75">
          <a:extLst>
            <a:ext uri="{FF2B5EF4-FFF2-40B4-BE49-F238E27FC236}">
              <a16:creationId xmlns:a16="http://schemas.microsoft.com/office/drawing/2014/main" id="{181AA334-9E1B-4FD3-8042-82E034717799}"/>
            </a:ext>
          </a:extLst>
        </xdr:cNvPr>
        <xdr:cNvSpPr/>
      </xdr:nvSpPr>
      <xdr:spPr>
        <a:xfrm>
          <a:off x="3746500" y="617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58239</xdr:rowOff>
    </xdr:from>
    <xdr:to>
      <xdr:col>24</xdr:col>
      <xdr:colOff>63500</xdr:colOff>
      <xdr:row>36</xdr:row>
      <xdr:rowOff>92528</xdr:rowOff>
    </xdr:to>
    <xdr:cxnSp macro="">
      <xdr:nvCxnSpPr>
        <xdr:cNvPr id="77" name="直線コネクタ 76">
          <a:extLst>
            <a:ext uri="{FF2B5EF4-FFF2-40B4-BE49-F238E27FC236}">
              <a16:creationId xmlns:a16="http://schemas.microsoft.com/office/drawing/2014/main" id="{CF02CB00-AB66-4BA1-8EF1-B0DD417991D1}"/>
            </a:ext>
          </a:extLst>
        </xdr:cNvPr>
        <xdr:cNvCxnSpPr/>
      </xdr:nvCxnSpPr>
      <xdr:spPr>
        <a:xfrm>
          <a:off x="3797300" y="623043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142966</xdr:rowOff>
    </xdr:from>
    <xdr:to>
      <xdr:col>15</xdr:col>
      <xdr:colOff>101600</xdr:colOff>
      <xdr:row>36</xdr:row>
      <xdr:rowOff>73116</xdr:rowOff>
    </xdr:to>
    <xdr:sp macro="" textlink="">
      <xdr:nvSpPr>
        <xdr:cNvPr id="78" name="楕円 77">
          <a:extLst>
            <a:ext uri="{FF2B5EF4-FFF2-40B4-BE49-F238E27FC236}">
              <a16:creationId xmlns:a16="http://schemas.microsoft.com/office/drawing/2014/main" id="{28B370E8-CA35-458C-852A-AEBF92102F9D}"/>
            </a:ext>
          </a:extLst>
        </xdr:cNvPr>
        <xdr:cNvSpPr/>
      </xdr:nvSpPr>
      <xdr:spPr>
        <a:xfrm>
          <a:off x="2857500" y="614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22316</xdr:rowOff>
    </xdr:from>
    <xdr:to>
      <xdr:col>19</xdr:col>
      <xdr:colOff>177800</xdr:colOff>
      <xdr:row>36</xdr:row>
      <xdr:rowOff>58239</xdr:rowOff>
    </xdr:to>
    <xdr:cxnSp macro="">
      <xdr:nvCxnSpPr>
        <xdr:cNvPr id="79" name="直線コネクタ 78">
          <a:extLst>
            <a:ext uri="{FF2B5EF4-FFF2-40B4-BE49-F238E27FC236}">
              <a16:creationId xmlns:a16="http://schemas.microsoft.com/office/drawing/2014/main" id="{4376DE80-1D08-42DB-BC62-F3A50B53008D}"/>
            </a:ext>
          </a:extLst>
        </xdr:cNvPr>
        <xdr:cNvCxnSpPr/>
      </xdr:nvCxnSpPr>
      <xdr:spPr>
        <a:xfrm>
          <a:off x="2908300" y="619451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107043</xdr:rowOff>
    </xdr:from>
    <xdr:to>
      <xdr:col>10</xdr:col>
      <xdr:colOff>165100</xdr:colOff>
      <xdr:row>36</xdr:row>
      <xdr:rowOff>37193</xdr:rowOff>
    </xdr:to>
    <xdr:sp macro="" textlink="">
      <xdr:nvSpPr>
        <xdr:cNvPr id="80" name="楕円 79">
          <a:extLst>
            <a:ext uri="{FF2B5EF4-FFF2-40B4-BE49-F238E27FC236}">
              <a16:creationId xmlns:a16="http://schemas.microsoft.com/office/drawing/2014/main" id="{FD16482B-B6F1-4685-8324-474A419AD125}"/>
            </a:ext>
          </a:extLst>
        </xdr:cNvPr>
        <xdr:cNvSpPr/>
      </xdr:nvSpPr>
      <xdr:spPr>
        <a:xfrm>
          <a:off x="1968500" y="610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157843</xdr:rowOff>
    </xdr:from>
    <xdr:to>
      <xdr:col>15</xdr:col>
      <xdr:colOff>50800</xdr:colOff>
      <xdr:row>36</xdr:row>
      <xdr:rowOff>22316</xdr:rowOff>
    </xdr:to>
    <xdr:cxnSp macro="">
      <xdr:nvCxnSpPr>
        <xdr:cNvPr id="81" name="直線コネクタ 80">
          <a:extLst>
            <a:ext uri="{FF2B5EF4-FFF2-40B4-BE49-F238E27FC236}">
              <a16:creationId xmlns:a16="http://schemas.microsoft.com/office/drawing/2014/main" id="{0A8A9316-1387-4215-BBC3-68F9AD255E69}"/>
            </a:ext>
          </a:extLst>
        </xdr:cNvPr>
        <xdr:cNvCxnSpPr/>
      </xdr:nvCxnSpPr>
      <xdr:spPr>
        <a:xfrm>
          <a:off x="2019300" y="615859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71120</xdr:rowOff>
    </xdr:from>
    <xdr:to>
      <xdr:col>6</xdr:col>
      <xdr:colOff>38100</xdr:colOff>
      <xdr:row>36</xdr:row>
      <xdr:rowOff>1270</xdr:rowOff>
    </xdr:to>
    <xdr:sp macro="" textlink="">
      <xdr:nvSpPr>
        <xdr:cNvPr id="82" name="楕円 81">
          <a:extLst>
            <a:ext uri="{FF2B5EF4-FFF2-40B4-BE49-F238E27FC236}">
              <a16:creationId xmlns:a16="http://schemas.microsoft.com/office/drawing/2014/main" id="{B61A1977-C34A-44CA-A686-F2319CC26900}"/>
            </a:ext>
          </a:extLst>
        </xdr:cNvPr>
        <xdr:cNvSpPr/>
      </xdr:nvSpPr>
      <xdr:spPr>
        <a:xfrm>
          <a:off x="1079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121920</xdr:rowOff>
    </xdr:from>
    <xdr:to>
      <xdr:col>10</xdr:col>
      <xdr:colOff>114300</xdr:colOff>
      <xdr:row>35</xdr:row>
      <xdr:rowOff>157843</xdr:rowOff>
    </xdr:to>
    <xdr:cxnSp macro="">
      <xdr:nvCxnSpPr>
        <xdr:cNvPr id="83" name="直線コネクタ 82">
          <a:extLst>
            <a:ext uri="{FF2B5EF4-FFF2-40B4-BE49-F238E27FC236}">
              <a16:creationId xmlns:a16="http://schemas.microsoft.com/office/drawing/2014/main" id="{EF4A93A4-BDAC-496E-8C59-1D5EB375F8F4}"/>
            </a:ext>
          </a:extLst>
        </xdr:cNvPr>
        <xdr:cNvCxnSpPr/>
      </xdr:nvCxnSpPr>
      <xdr:spPr>
        <a:xfrm>
          <a:off x="1130300" y="612267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4EE5DE74-AE71-4682-8ACD-05FDF006A452}"/>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5777C1FC-B61C-4FD2-9549-C71AE052C53A}"/>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7A9D0837-7110-4C6E-BF42-390E89370113}"/>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A9A12C9B-A1A6-462C-A698-3C3D18F77B6E}"/>
            </a:ext>
          </a:extLst>
        </xdr:cNvPr>
        <xdr:cNvSpPr txBox="1"/>
      </xdr:nvSpPr>
      <xdr:spPr>
        <a:xfrm>
          <a:off x="927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125566</xdr:rowOff>
    </xdr:from>
    <xdr:ext cx="405111" cy="259045"/>
    <xdr:sp macro="" textlink="">
      <xdr:nvSpPr>
        <xdr:cNvPr id="88" name="n_1mainValue【図書館】&#10;有形固定資産減価償却率">
          <a:extLst>
            <a:ext uri="{FF2B5EF4-FFF2-40B4-BE49-F238E27FC236}">
              <a16:creationId xmlns:a16="http://schemas.microsoft.com/office/drawing/2014/main" id="{AB8BFA30-952A-479A-B074-572452FBE51A}"/>
            </a:ext>
          </a:extLst>
        </xdr:cNvPr>
        <xdr:cNvSpPr txBox="1"/>
      </xdr:nvSpPr>
      <xdr:spPr>
        <a:xfrm>
          <a:off x="3582044" y="5954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89643</xdr:rowOff>
    </xdr:from>
    <xdr:ext cx="405111" cy="259045"/>
    <xdr:sp macro="" textlink="">
      <xdr:nvSpPr>
        <xdr:cNvPr id="89" name="n_2mainValue【図書館】&#10;有形固定資産減価償却率">
          <a:extLst>
            <a:ext uri="{FF2B5EF4-FFF2-40B4-BE49-F238E27FC236}">
              <a16:creationId xmlns:a16="http://schemas.microsoft.com/office/drawing/2014/main" id="{C9414C02-4ED2-4D8A-B13B-0B925612C6A0}"/>
            </a:ext>
          </a:extLst>
        </xdr:cNvPr>
        <xdr:cNvSpPr txBox="1"/>
      </xdr:nvSpPr>
      <xdr:spPr>
        <a:xfrm>
          <a:off x="2705744" y="591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53720</xdr:rowOff>
    </xdr:from>
    <xdr:ext cx="405111" cy="259045"/>
    <xdr:sp macro="" textlink="">
      <xdr:nvSpPr>
        <xdr:cNvPr id="90" name="n_3mainValue【図書館】&#10;有形固定資産減価償却率">
          <a:extLst>
            <a:ext uri="{FF2B5EF4-FFF2-40B4-BE49-F238E27FC236}">
              <a16:creationId xmlns:a16="http://schemas.microsoft.com/office/drawing/2014/main" id="{21D839CA-594B-4D19-A8C5-6D8D2C5C23F7}"/>
            </a:ext>
          </a:extLst>
        </xdr:cNvPr>
        <xdr:cNvSpPr txBox="1"/>
      </xdr:nvSpPr>
      <xdr:spPr>
        <a:xfrm>
          <a:off x="1816744" y="588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17797</xdr:rowOff>
    </xdr:from>
    <xdr:ext cx="405111" cy="259045"/>
    <xdr:sp macro="" textlink="">
      <xdr:nvSpPr>
        <xdr:cNvPr id="91" name="n_4mainValue【図書館】&#10;有形固定資産減価償却率">
          <a:extLst>
            <a:ext uri="{FF2B5EF4-FFF2-40B4-BE49-F238E27FC236}">
              <a16:creationId xmlns:a16="http://schemas.microsoft.com/office/drawing/2014/main" id="{EE28D31D-D220-4C75-9BC6-542513181F3A}"/>
            </a:ext>
          </a:extLst>
        </xdr:cNvPr>
        <xdr:cNvSpPr txBox="1"/>
      </xdr:nvSpPr>
      <xdr:spPr>
        <a:xfrm>
          <a:off x="9277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2C845C9-DCAB-4B67-AD94-A66B237A0F1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64CDD9D-C415-4180-8B8E-AF1869020C5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C5EF8EB-D6BF-4FE1-A359-055D72B9113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E134E80-8049-42BD-9701-2928602DC3A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85C558F-5B2A-448D-8476-76F139EAC6A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6355CA6-1673-47DF-957A-4C833C4E17F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34D033B-3F10-4964-8C91-FFFB368A298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EA84FD0-C93D-4641-842B-4C393AD967C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4A21AE1-8752-47DB-BCB2-3817DC60752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AD0B7ED-D04B-4FDA-9D94-D22D21FC4BF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2F89003-C96A-4A08-8FEA-E3946453B74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A28DEC6-7847-4794-AE26-AB3111DCA55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E2A8E9B-2D3C-408E-8002-6D83A63491D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2F90D9C-0CC7-47BA-A7EB-52E477F5809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DE56B41-1CFA-40AE-B689-572F2A06E4D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59708575-AC26-495E-9414-33CF846BD00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09661C5-B46F-4C9C-AA1F-176D4AE33DD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BC4874D-D9D5-4164-AD98-BADD3A98B35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4FCC242-BCD0-47C9-B19A-9394D937B68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68B3400-4B01-484E-A9CB-477F6BBCF25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B79A9C6-7B91-48EB-A87B-C02765341B9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445802F9-BA24-45BC-A38D-03C5DC95D24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537C5198-D18F-432A-8D0F-D8DDDDDC69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1073809F-1A85-4AEC-99B2-74A93C9F6622}"/>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88181926-F415-4635-B254-FAFD85B8475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4BE78EFF-0908-4111-8C50-3F8431EA69DC}"/>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AB1139A4-26B1-4F6D-BC51-2F5EFB2CD03B}"/>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539C67ED-260E-47C8-BDAB-931CBCE85C09}"/>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48E2F457-B7D3-4ADA-842B-253A02A1AEBF}"/>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5046FEF-E283-48D5-8CC7-D8B40F70D339}"/>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EB09C0A2-D549-4530-8597-CEA54058C738}"/>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46156627-B795-44D5-A7EF-76CE1719D3E6}"/>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239438DB-959D-4F48-A03C-5651CE475E7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8E622B1-47A5-4B0F-AD53-83AA12DBD381}"/>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413A543-E171-4EEB-B14D-3C2E29BDB99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03F9EDD-248F-4824-B626-C6F344087B2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0DF9C18-03F5-4D4A-876B-ECECC733D40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AE669E1-E7C7-421F-91E0-679629E1BC4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A003EBE-6CD8-46CD-8FBB-2E25DD9B4AA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19050</xdr:rowOff>
    </xdr:from>
    <xdr:to>
      <xdr:col>55</xdr:col>
      <xdr:colOff>50800</xdr:colOff>
      <xdr:row>37</xdr:row>
      <xdr:rowOff>120650</xdr:rowOff>
    </xdr:to>
    <xdr:sp macro="" textlink="">
      <xdr:nvSpPr>
        <xdr:cNvPr id="131" name="楕円 130">
          <a:extLst>
            <a:ext uri="{FF2B5EF4-FFF2-40B4-BE49-F238E27FC236}">
              <a16:creationId xmlns:a16="http://schemas.microsoft.com/office/drawing/2014/main" id="{16E102EC-9417-4510-8BB3-FD77BBD30E80}"/>
            </a:ext>
          </a:extLst>
        </xdr:cNvPr>
        <xdr:cNvSpPr/>
      </xdr:nvSpPr>
      <xdr:spPr>
        <a:xfrm>
          <a:off x="104267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41927</xdr:rowOff>
    </xdr:from>
    <xdr:ext cx="469744" cy="259045"/>
    <xdr:sp macro="" textlink="">
      <xdr:nvSpPr>
        <xdr:cNvPr id="132" name="【図書館】&#10;一人当たり面積該当値テキスト">
          <a:extLst>
            <a:ext uri="{FF2B5EF4-FFF2-40B4-BE49-F238E27FC236}">
              <a16:creationId xmlns:a16="http://schemas.microsoft.com/office/drawing/2014/main" id="{4B6950F6-1B86-4720-8DFC-4880AF89ACA3}"/>
            </a:ext>
          </a:extLst>
        </xdr:cNvPr>
        <xdr:cNvSpPr txBox="1"/>
      </xdr:nvSpPr>
      <xdr:spPr>
        <a:xfrm>
          <a:off x="10515600" y="621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19050</xdr:rowOff>
    </xdr:from>
    <xdr:to>
      <xdr:col>50</xdr:col>
      <xdr:colOff>165100</xdr:colOff>
      <xdr:row>37</xdr:row>
      <xdr:rowOff>120650</xdr:rowOff>
    </xdr:to>
    <xdr:sp macro="" textlink="">
      <xdr:nvSpPr>
        <xdr:cNvPr id="133" name="楕円 132">
          <a:extLst>
            <a:ext uri="{FF2B5EF4-FFF2-40B4-BE49-F238E27FC236}">
              <a16:creationId xmlns:a16="http://schemas.microsoft.com/office/drawing/2014/main" id="{EBA0FF55-882C-4E3C-BD4D-1BB1732A5986}"/>
            </a:ext>
          </a:extLst>
        </xdr:cNvPr>
        <xdr:cNvSpPr/>
      </xdr:nvSpPr>
      <xdr:spPr>
        <a:xfrm>
          <a:off x="95885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69850</xdr:rowOff>
    </xdr:from>
    <xdr:to>
      <xdr:col>55</xdr:col>
      <xdr:colOff>0</xdr:colOff>
      <xdr:row>37</xdr:row>
      <xdr:rowOff>69850</xdr:rowOff>
    </xdr:to>
    <xdr:cxnSp macro="">
      <xdr:nvCxnSpPr>
        <xdr:cNvPr id="134" name="直線コネクタ 133">
          <a:extLst>
            <a:ext uri="{FF2B5EF4-FFF2-40B4-BE49-F238E27FC236}">
              <a16:creationId xmlns:a16="http://schemas.microsoft.com/office/drawing/2014/main" id="{0E694B4B-CE11-4364-9283-9980F8834E52}"/>
            </a:ext>
          </a:extLst>
        </xdr:cNvPr>
        <xdr:cNvCxnSpPr/>
      </xdr:nvCxnSpPr>
      <xdr:spPr>
        <a:xfrm>
          <a:off x="9639300" y="6413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19050</xdr:rowOff>
    </xdr:from>
    <xdr:to>
      <xdr:col>46</xdr:col>
      <xdr:colOff>38100</xdr:colOff>
      <xdr:row>37</xdr:row>
      <xdr:rowOff>120650</xdr:rowOff>
    </xdr:to>
    <xdr:sp macro="" textlink="">
      <xdr:nvSpPr>
        <xdr:cNvPr id="135" name="楕円 134">
          <a:extLst>
            <a:ext uri="{FF2B5EF4-FFF2-40B4-BE49-F238E27FC236}">
              <a16:creationId xmlns:a16="http://schemas.microsoft.com/office/drawing/2014/main" id="{3F811DA1-0F2A-4D1A-B55D-370850A67833}"/>
            </a:ext>
          </a:extLst>
        </xdr:cNvPr>
        <xdr:cNvSpPr/>
      </xdr:nvSpPr>
      <xdr:spPr>
        <a:xfrm>
          <a:off x="86995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69850</xdr:rowOff>
    </xdr:from>
    <xdr:to>
      <xdr:col>50</xdr:col>
      <xdr:colOff>114300</xdr:colOff>
      <xdr:row>37</xdr:row>
      <xdr:rowOff>69850</xdr:rowOff>
    </xdr:to>
    <xdr:cxnSp macro="">
      <xdr:nvCxnSpPr>
        <xdr:cNvPr id="136" name="直線コネクタ 135">
          <a:extLst>
            <a:ext uri="{FF2B5EF4-FFF2-40B4-BE49-F238E27FC236}">
              <a16:creationId xmlns:a16="http://schemas.microsoft.com/office/drawing/2014/main" id="{4126B262-8DF0-4F7D-8686-9DDF3996B1F6}"/>
            </a:ext>
          </a:extLst>
        </xdr:cNvPr>
        <xdr:cNvCxnSpPr/>
      </xdr:nvCxnSpPr>
      <xdr:spPr>
        <a:xfrm>
          <a:off x="8750300" y="6413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6350</xdr:rowOff>
    </xdr:from>
    <xdr:to>
      <xdr:col>41</xdr:col>
      <xdr:colOff>101600</xdr:colOff>
      <xdr:row>37</xdr:row>
      <xdr:rowOff>107950</xdr:rowOff>
    </xdr:to>
    <xdr:sp macro="" textlink="">
      <xdr:nvSpPr>
        <xdr:cNvPr id="137" name="楕円 136">
          <a:extLst>
            <a:ext uri="{FF2B5EF4-FFF2-40B4-BE49-F238E27FC236}">
              <a16:creationId xmlns:a16="http://schemas.microsoft.com/office/drawing/2014/main" id="{488D553F-713D-4B6C-B043-3E68FD309BCB}"/>
            </a:ext>
          </a:extLst>
        </xdr:cNvPr>
        <xdr:cNvSpPr/>
      </xdr:nvSpPr>
      <xdr:spPr>
        <a:xfrm>
          <a:off x="7810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57150</xdr:rowOff>
    </xdr:from>
    <xdr:to>
      <xdr:col>45</xdr:col>
      <xdr:colOff>177800</xdr:colOff>
      <xdr:row>37</xdr:row>
      <xdr:rowOff>69850</xdr:rowOff>
    </xdr:to>
    <xdr:cxnSp macro="">
      <xdr:nvCxnSpPr>
        <xdr:cNvPr id="138" name="直線コネクタ 137">
          <a:extLst>
            <a:ext uri="{FF2B5EF4-FFF2-40B4-BE49-F238E27FC236}">
              <a16:creationId xmlns:a16="http://schemas.microsoft.com/office/drawing/2014/main" id="{EC0D9EA8-84D4-430F-B726-E93FD02BAE78}"/>
            </a:ext>
          </a:extLst>
        </xdr:cNvPr>
        <xdr:cNvCxnSpPr/>
      </xdr:nvCxnSpPr>
      <xdr:spPr>
        <a:xfrm>
          <a:off x="7861300" y="6400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6350</xdr:rowOff>
    </xdr:from>
    <xdr:to>
      <xdr:col>36</xdr:col>
      <xdr:colOff>165100</xdr:colOff>
      <xdr:row>37</xdr:row>
      <xdr:rowOff>107950</xdr:rowOff>
    </xdr:to>
    <xdr:sp macro="" textlink="">
      <xdr:nvSpPr>
        <xdr:cNvPr id="139" name="楕円 138">
          <a:extLst>
            <a:ext uri="{FF2B5EF4-FFF2-40B4-BE49-F238E27FC236}">
              <a16:creationId xmlns:a16="http://schemas.microsoft.com/office/drawing/2014/main" id="{DBFE541C-573B-4275-BA78-93631FD743D4}"/>
            </a:ext>
          </a:extLst>
        </xdr:cNvPr>
        <xdr:cNvSpPr/>
      </xdr:nvSpPr>
      <xdr:spPr>
        <a:xfrm>
          <a:off x="6921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57150</xdr:rowOff>
    </xdr:from>
    <xdr:to>
      <xdr:col>41</xdr:col>
      <xdr:colOff>50800</xdr:colOff>
      <xdr:row>37</xdr:row>
      <xdr:rowOff>57150</xdr:rowOff>
    </xdr:to>
    <xdr:cxnSp macro="">
      <xdr:nvCxnSpPr>
        <xdr:cNvPr id="140" name="直線コネクタ 139">
          <a:extLst>
            <a:ext uri="{FF2B5EF4-FFF2-40B4-BE49-F238E27FC236}">
              <a16:creationId xmlns:a16="http://schemas.microsoft.com/office/drawing/2014/main" id="{CBFCA046-6E9F-4917-A7BD-4DFCB7FC4DDA}"/>
            </a:ext>
          </a:extLst>
        </xdr:cNvPr>
        <xdr:cNvCxnSpPr/>
      </xdr:nvCxnSpPr>
      <xdr:spPr>
        <a:xfrm>
          <a:off x="6972300" y="6400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8C6BBFB1-009E-44F4-9145-96AE2CED6E95}"/>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30734FFD-A899-4B44-9F5F-97073E9B92D0}"/>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FBE2642E-08C9-47FD-B4E4-40FEAC9C0DC8}"/>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1908EFBA-6C27-4379-A16E-F4737C57D003}"/>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137177</xdr:rowOff>
    </xdr:from>
    <xdr:ext cx="469744" cy="259045"/>
    <xdr:sp macro="" textlink="">
      <xdr:nvSpPr>
        <xdr:cNvPr id="145" name="n_1mainValue【図書館】&#10;一人当たり面積">
          <a:extLst>
            <a:ext uri="{FF2B5EF4-FFF2-40B4-BE49-F238E27FC236}">
              <a16:creationId xmlns:a16="http://schemas.microsoft.com/office/drawing/2014/main" id="{BDFBD727-2F63-4978-B1FD-8AA881C6C628}"/>
            </a:ext>
          </a:extLst>
        </xdr:cNvPr>
        <xdr:cNvSpPr txBox="1"/>
      </xdr:nvSpPr>
      <xdr:spPr>
        <a:xfrm>
          <a:off x="9391727" y="613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137177</xdr:rowOff>
    </xdr:from>
    <xdr:ext cx="469744" cy="259045"/>
    <xdr:sp macro="" textlink="">
      <xdr:nvSpPr>
        <xdr:cNvPr id="146" name="n_2mainValue【図書館】&#10;一人当たり面積">
          <a:extLst>
            <a:ext uri="{FF2B5EF4-FFF2-40B4-BE49-F238E27FC236}">
              <a16:creationId xmlns:a16="http://schemas.microsoft.com/office/drawing/2014/main" id="{4CF1A192-A83D-4576-B501-AE2D28121597}"/>
            </a:ext>
          </a:extLst>
        </xdr:cNvPr>
        <xdr:cNvSpPr txBox="1"/>
      </xdr:nvSpPr>
      <xdr:spPr>
        <a:xfrm>
          <a:off x="8515427" y="613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124477</xdr:rowOff>
    </xdr:from>
    <xdr:ext cx="469744" cy="259045"/>
    <xdr:sp macro="" textlink="">
      <xdr:nvSpPr>
        <xdr:cNvPr id="147" name="n_3mainValue【図書館】&#10;一人当たり面積">
          <a:extLst>
            <a:ext uri="{FF2B5EF4-FFF2-40B4-BE49-F238E27FC236}">
              <a16:creationId xmlns:a16="http://schemas.microsoft.com/office/drawing/2014/main" id="{2CE6FB0D-4603-4CA6-BEED-68AC69176599}"/>
            </a:ext>
          </a:extLst>
        </xdr:cNvPr>
        <xdr:cNvSpPr txBox="1"/>
      </xdr:nvSpPr>
      <xdr:spPr>
        <a:xfrm>
          <a:off x="7626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124477</xdr:rowOff>
    </xdr:from>
    <xdr:ext cx="469744" cy="259045"/>
    <xdr:sp macro="" textlink="">
      <xdr:nvSpPr>
        <xdr:cNvPr id="148" name="n_4mainValue【図書館】&#10;一人当たり面積">
          <a:extLst>
            <a:ext uri="{FF2B5EF4-FFF2-40B4-BE49-F238E27FC236}">
              <a16:creationId xmlns:a16="http://schemas.microsoft.com/office/drawing/2014/main" id="{115EF6E2-A04D-4191-9E6A-1794B8EC7678}"/>
            </a:ext>
          </a:extLst>
        </xdr:cNvPr>
        <xdr:cNvSpPr txBox="1"/>
      </xdr:nvSpPr>
      <xdr:spPr>
        <a:xfrm>
          <a:off x="6737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70A9A09-9197-42A2-97EB-7A29F0C725B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305A48B-C0AC-4BDF-A0C6-24F778EF542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586301B-880D-4243-BC82-E4123E0D2D8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6CF9E6C-984A-4826-8F51-6A6810AAB56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3D4E382-1121-45C6-B84B-1202E121EEF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5030D54-21F9-4610-A75E-B33674F91D7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BCF7AA7-ABCC-4B55-AC6E-488D7E6A046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7DA763A-A3E1-4BAF-8561-AD408D712F5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40FCAD7-5E72-4186-938E-A68BE7849C9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2658EF6-301D-49A4-B99B-7053D54CB23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0212C92-7667-4A60-A843-159AA047BF1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D00C03DF-A2B6-4EC7-8F55-35527EA1C05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48ADFE4F-0E7F-47AC-9627-2CE2A8B691D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BBF487C-6312-4783-93BD-FAB1B1BCFE4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88154EF-7698-4E50-905E-C9BBBFFDA43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E816FC55-9535-4B69-A6C7-54B10F8D6E4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583C2A9-A551-4612-A263-697A6BFF264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70BDBE0-5CE2-4974-8A80-172384DC18D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BC09E39-31DD-411F-BB89-6AE1233D081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BA02EFD2-D686-4401-A26D-B1B5CB5F82E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5B6D3AB-2CB7-439C-9B86-711B48138A3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16F6A6F-DAA1-483C-946C-8D9CDA60943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720E340-C625-4A14-B87F-4116B691602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8A8A7EB-297C-42DF-9A7D-5C0997BFBF1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7E1E9BA1-605E-446C-AC5A-AE2563929F86}"/>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2A0CEFB0-8699-40E9-A9EE-454D4F4C236C}"/>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B13BD564-61F4-45E7-AADA-DBFA1B98472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2B8E1BAC-1C72-4018-AAE9-39C22B08ED95}"/>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45DADF03-2735-42D8-A174-379165F3941C}"/>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162A83B6-0193-45DE-AB12-21B81422A848}"/>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FC0A1DCF-C1B0-4715-8BBE-2901B8361995}"/>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E20908E0-3003-45A1-9B88-47CF27152844}"/>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122BC524-7459-43AB-A8AD-966A24A706B3}"/>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738A0211-B8BF-4582-9DF0-9A0CB1A67FA7}"/>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DE6C3AF1-1AE7-41F4-BA36-3ABAF9BF681F}"/>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17DAA6A-256A-4925-B560-319860A1DDC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27C84AB-45ED-4F47-BE09-D1D1055BB8F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3D61EBA-EF0E-4A41-A963-232624A3AFF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5BD8119-B2F9-425F-B33D-C9875A378C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064CA26-A454-4BDD-B5F9-00F5715D99B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89" name="楕円 188">
          <a:extLst>
            <a:ext uri="{FF2B5EF4-FFF2-40B4-BE49-F238E27FC236}">
              <a16:creationId xmlns:a16="http://schemas.microsoft.com/office/drawing/2014/main" id="{113933BC-9D5E-4B7C-9C3A-56AE0403A5BB}"/>
            </a:ext>
          </a:extLst>
        </xdr:cNvPr>
        <xdr:cNvSpPr/>
      </xdr:nvSpPr>
      <xdr:spPr>
        <a:xfrm>
          <a:off x="45847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71137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C1BE22FA-CADB-4D40-8FE4-5FD2D06A015E}"/>
            </a:ext>
          </a:extLst>
        </xdr:cNvPr>
        <xdr:cNvSpPr txBox="1"/>
      </xdr:nvSpPr>
      <xdr:spPr>
        <a:xfrm>
          <a:off x="4673600" y="1018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8255</xdr:rowOff>
    </xdr:from>
    <xdr:to>
      <xdr:col>20</xdr:col>
      <xdr:colOff>38100</xdr:colOff>
      <xdr:row>60</xdr:row>
      <xdr:rowOff>109855</xdr:rowOff>
    </xdr:to>
    <xdr:sp macro="" textlink="">
      <xdr:nvSpPr>
        <xdr:cNvPr id="191" name="楕円 190">
          <a:extLst>
            <a:ext uri="{FF2B5EF4-FFF2-40B4-BE49-F238E27FC236}">
              <a16:creationId xmlns:a16="http://schemas.microsoft.com/office/drawing/2014/main" id="{C2922518-BD00-4D18-A67D-BB51DACA9643}"/>
            </a:ext>
          </a:extLst>
        </xdr:cNvPr>
        <xdr:cNvSpPr/>
      </xdr:nvSpPr>
      <xdr:spPr>
        <a:xfrm>
          <a:off x="3746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59055</xdr:rowOff>
    </xdr:from>
    <xdr:to>
      <xdr:col>24</xdr:col>
      <xdr:colOff>63500</xdr:colOff>
      <xdr:row>60</xdr:row>
      <xdr:rowOff>99060</xdr:rowOff>
    </xdr:to>
    <xdr:cxnSp macro="">
      <xdr:nvCxnSpPr>
        <xdr:cNvPr id="192" name="直線コネクタ 191">
          <a:extLst>
            <a:ext uri="{FF2B5EF4-FFF2-40B4-BE49-F238E27FC236}">
              <a16:creationId xmlns:a16="http://schemas.microsoft.com/office/drawing/2014/main" id="{28983E90-5A37-47A4-AA52-E4244E7EE27E}"/>
            </a:ext>
          </a:extLst>
        </xdr:cNvPr>
        <xdr:cNvCxnSpPr/>
      </xdr:nvCxnSpPr>
      <xdr:spPr>
        <a:xfrm>
          <a:off x="3797300" y="1034605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137795</xdr:rowOff>
    </xdr:from>
    <xdr:to>
      <xdr:col>15</xdr:col>
      <xdr:colOff>101600</xdr:colOff>
      <xdr:row>60</xdr:row>
      <xdr:rowOff>67945</xdr:rowOff>
    </xdr:to>
    <xdr:sp macro="" textlink="">
      <xdr:nvSpPr>
        <xdr:cNvPr id="193" name="楕円 192">
          <a:extLst>
            <a:ext uri="{FF2B5EF4-FFF2-40B4-BE49-F238E27FC236}">
              <a16:creationId xmlns:a16="http://schemas.microsoft.com/office/drawing/2014/main" id="{D10C3943-CF4D-4D72-8931-91C6D8326362}"/>
            </a:ext>
          </a:extLst>
        </xdr:cNvPr>
        <xdr:cNvSpPr/>
      </xdr:nvSpPr>
      <xdr:spPr>
        <a:xfrm>
          <a:off x="2857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17145</xdr:rowOff>
    </xdr:from>
    <xdr:to>
      <xdr:col>19</xdr:col>
      <xdr:colOff>177800</xdr:colOff>
      <xdr:row>60</xdr:row>
      <xdr:rowOff>59055</xdr:rowOff>
    </xdr:to>
    <xdr:cxnSp macro="">
      <xdr:nvCxnSpPr>
        <xdr:cNvPr id="194" name="直線コネクタ 193">
          <a:extLst>
            <a:ext uri="{FF2B5EF4-FFF2-40B4-BE49-F238E27FC236}">
              <a16:creationId xmlns:a16="http://schemas.microsoft.com/office/drawing/2014/main" id="{F0479E9A-F88C-4B8B-942D-3351B45400DF}"/>
            </a:ext>
          </a:extLst>
        </xdr:cNvPr>
        <xdr:cNvCxnSpPr/>
      </xdr:nvCxnSpPr>
      <xdr:spPr>
        <a:xfrm>
          <a:off x="2908300" y="103041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97790</xdr:rowOff>
    </xdr:from>
    <xdr:to>
      <xdr:col>10</xdr:col>
      <xdr:colOff>165100</xdr:colOff>
      <xdr:row>60</xdr:row>
      <xdr:rowOff>27940</xdr:rowOff>
    </xdr:to>
    <xdr:sp macro="" textlink="">
      <xdr:nvSpPr>
        <xdr:cNvPr id="195" name="楕円 194">
          <a:extLst>
            <a:ext uri="{FF2B5EF4-FFF2-40B4-BE49-F238E27FC236}">
              <a16:creationId xmlns:a16="http://schemas.microsoft.com/office/drawing/2014/main" id="{597A7B85-DF94-4D5C-B554-3993A1E2B750}"/>
            </a:ext>
          </a:extLst>
        </xdr:cNvPr>
        <xdr:cNvSpPr/>
      </xdr:nvSpPr>
      <xdr:spPr>
        <a:xfrm>
          <a:off x="1968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148590</xdr:rowOff>
    </xdr:from>
    <xdr:to>
      <xdr:col>15</xdr:col>
      <xdr:colOff>50800</xdr:colOff>
      <xdr:row>60</xdr:row>
      <xdr:rowOff>17145</xdr:rowOff>
    </xdr:to>
    <xdr:cxnSp macro="">
      <xdr:nvCxnSpPr>
        <xdr:cNvPr id="196" name="直線コネクタ 195">
          <a:extLst>
            <a:ext uri="{FF2B5EF4-FFF2-40B4-BE49-F238E27FC236}">
              <a16:creationId xmlns:a16="http://schemas.microsoft.com/office/drawing/2014/main" id="{04C2387A-4F20-4DAD-8654-C584D549EDB3}"/>
            </a:ext>
          </a:extLst>
        </xdr:cNvPr>
        <xdr:cNvCxnSpPr/>
      </xdr:nvCxnSpPr>
      <xdr:spPr>
        <a:xfrm>
          <a:off x="2019300" y="102641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65405</xdr:rowOff>
    </xdr:from>
    <xdr:to>
      <xdr:col>6</xdr:col>
      <xdr:colOff>38100</xdr:colOff>
      <xdr:row>59</xdr:row>
      <xdr:rowOff>167005</xdr:rowOff>
    </xdr:to>
    <xdr:sp macro="" textlink="">
      <xdr:nvSpPr>
        <xdr:cNvPr id="197" name="楕円 196">
          <a:extLst>
            <a:ext uri="{FF2B5EF4-FFF2-40B4-BE49-F238E27FC236}">
              <a16:creationId xmlns:a16="http://schemas.microsoft.com/office/drawing/2014/main" id="{BDE78EE6-590E-4CE1-A28A-CBE6C2CEC822}"/>
            </a:ext>
          </a:extLst>
        </xdr:cNvPr>
        <xdr:cNvSpPr/>
      </xdr:nvSpPr>
      <xdr:spPr>
        <a:xfrm>
          <a:off x="1079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116205</xdr:rowOff>
    </xdr:from>
    <xdr:to>
      <xdr:col>10</xdr:col>
      <xdr:colOff>114300</xdr:colOff>
      <xdr:row>59</xdr:row>
      <xdr:rowOff>148590</xdr:rowOff>
    </xdr:to>
    <xdr:cxnSp macro="">
      <xdr:nvCxnSpPr>
        <xdr:cNvPr id="198" name="直線コネクタ 197">
          <a:extLst>
            <a:ext uri="{FF2B5EF4-FFF2-40B4-BE49-F238E27FC236}">
              <a16:creationId xmlns:a16="http://schemas.microsoft.com/office/drawing/2014/main" id="{98A15CCC-5C28-4901-B0C3-6E8112BCE8A4}"/>
            </a:ext>
          </a:extLst>
        </xdr:cNvPr>
        <xdr:cNvCxnSpPr/>
      </xdr:nvCxnSpPr>
      <xdr:spPr>
        <a:xfrm>
          <a:off x="1130300" y="102317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C2C49CC0-4DE7-4D41-81F5-10FA77459422}"/>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6B33E5C7-EFF4-429B-BB0E-7B0CBF7442B6}"/>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51908648-D347-414C-93B0-34CD433B742D}"/>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980E9238-A9AE-45C7-A07E-F7CA579467E9}"/>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126382</xdr:rowOff>
    </xdr:from>
    <xdr:ext cx="405111" cy="259045"/>
    <xdr:sp macro="" textlink="">
      <xdr:nvSpPr>
        <xdr:cNvPr id="203" name="n_1mainValue【体育館・プール】&#10;有形固定資産減価償却率">
          <a:extLst>
            <a:ext uri="{FF2B5EF4-FFF2-40B4-BE49-F238E27FC236}">
              <a16:creationId xmlns:a16="http://schemas.microsoft.com/office/drawing/2014/main" id="{799BFA03-0175-4B4B-9A3A-394D1DC386C3}"/>
            </a:ext>
          </a:extLst>
        </xdr:cNvPr>
        <xdr:cNvSpPr txBox="1"/>
      </xdr:nvSpPr>
      <xdr:spPr>
        <a:xfrm>
          <a:off x="35820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84472</xdr:rowOff>
    </xdr:from>
    <xdr:ext cx="405111" cy="259045"/>
    <xdr:sp macro="" textlink="">
      <xdr:nvSpPr>
        <xdr:cNvPr id="204" name="n_2mainValue【体育館・プール】&#10;有形固定資産減価償却率">
          <a:extLst>
            <a:ext uri="{FF2B5EF4-FFF2-40B4-BE49-F238E27FC236}">
              <a16:creationId xmlns:a16="http://schemas.microsoft.com/office/drawing/2014/main" id="{D27E2010-C8D6-4049-944A-998F904F798C}"/>
            </a:ext>
          </a:extLst>
        </xdr:cNvPr>
        <xdr:cNvSpPr txBox="1"/>
      </xdr:nvSpPr>
      <xdr:spPr>
        <a:xfrm>
          <a:off x="2705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44467</xdr:rowOff>
    </xdr:from>
    <xdr:ext cx="405111" cy="259045"/>
    <xdr:sp macro="" textlink="">
      <xdr:nvSpPr>
        <xdr:cNvPr id="205" name="n_3mainValue【体育館・プール】&#10;有形固定資産減価償却率">
          <a:extLst>
            <a:ext uri="{FF2B5EF4-FFF2-40B4-BE49-F238E27FC236}">
              <a16:creationId xmlns:a16="http://schemas.microsoft.com/office/drawing/2014/main" id="{15853158-5171-4374-931C-A6BB4C28111B}"/>
            </a:ext>
          </a:extLst>
        </xdr:cNvPr>
        <xdr:cNvSpPr txBox="1"/>
      </xdr:nvSpPr>
      <xdr:spPr>
        <a:xfrm>
          <a:off x="1816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12082</xdr:rowOff>
    </xdr:from>
    <xdr:ext cx="405111" cy="259045"/>
    <xdr:sp macro="" textlink="">
      <xdr:nvSpPr>
        <xdr:cNvPr id="206" name="n_4mainValue【体育館・プール】&#10;有形固定資産減価償却率">
          <a:extLst>
            <a:ext uri="{FF2B5EF4-FFF2-40B4-BE49-F238E27FC236}">
              <a16:creationId xmlns:a16="http://schemas.microsoft.com/office/drawing/2014/main" id="{C5B6F5A1-B6C8-4465-92FC-C73A9DB67F01}"/>
            </a:ext>
          </a:extLst>
        </xdr:cNvPr>
        <xdr:cNvSpPr txBox="1"/>
      </xdr:nvSpPr>
      <xdr:spPr>
        <a:xfrm>
          <a:off x="9277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D964DFA-4815-4BF4-922E-0B676A56FEB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4B6259D-7E68-480D-9866-EFB91AFD542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19EDF48-7881-487E-A19F-06B234EA1A4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14986AC-3F03-4034-B527-7CF9B67F414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E9098AE-530F-4DC4-8847-BE29DF6ADFC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07C2A23-04F2-4F27-B424-6F1FBDADD10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835D180-04EE-44DB-9DCE-E2C7BF44A27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8744E3C-C79D-4F0E-98C6-2369C01DEE8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5F9BE44-4466-43EC-94EC-3045BE54496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D38924E-ADE9-4245-A594-6E6E5A8EB71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D96B34A-B7A7-410F-9FA2-0FFB3B555D0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1887BF2E-4288-4A0A-8E2D-6603607B1C5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7A7CD7F-A00B-409E-A71A-CE60EAB029F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B221567D-AB22-4E9A-A6A7-15E5A71D8E5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F95B9D9E-AC46-4705-8DCA-B5BCB71F152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864401A1-FCE9-4DAA-8285-E4754C9235E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448FC72-1885-494E-92E2-30AD029CF68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C14E065-13FB-4BF9-8A96-858B02F00C2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1B3DFC8-566D-4361-9C7E-2C465136850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97C1E5F2-8577-48F3-B450-88CF13FC3EA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2A76C0A-ED93-4DCF-9DC7-6F65A20EDA7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680D3408-10F0-440B-9D1C-0F6048BCA85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6D66662-D8DE-48EA-BF1C-44017581161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CCD3F4F8-03A6-4C91-874A-EA4155792723}"/>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F601E6EF-EDD2-4352-B9CB-E2ECF60A370C}"/>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86A9BD30-0BC8-484B-B069-F1A34F8CBE5D}"/>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D28B9C9B-BE45-4327-9CA1-488F92449FAC}"/>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10655BB9-F755-4D8E-83F8-8B7B39DB0C73}"/>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5223344D-9EF9-4CF5-B49C-0C486A8DAC04}"/>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407195C2-6205-41DE-8078-6E3DC384F151}"/>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16E429F9-73A0-4252-96BA-BF8A9F1B0F6A}"/>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6613F14E-ED72-4502-ACAF-4A0117327D79}"/>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544CB9A7-1D67-43AB-81BA-4BA198A091EA}"/>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529810DE-424A-4D25-841F-50097624BFE9}"/>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C19286C-4E54-44E5-A6F1-649ABD4D8D7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C7DA994-4DC8-4E9B-B2B1-0D38B59922F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B386E2E-8C45-4CFE-8DCB-B58AE3C5AE7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5237C14-D3C5-4828-8F6B-E0CFE55EF7D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F7171C1-C631-408A-B44C-836B06A703C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25400</xdr:rowOff>
    </xdr:from>
    <xdr:to>
      <xdr:col>55</xdr:col>
      <xdr:colOff>50800</xdr:colOff>
      <xdr:row>62</xdr:row>
      <xdr:rowOff>127000</xdr:rowOff>
    </xdr:to>
    <xdr:sp macro="" textlink="">
      <xdr:nvSpPr>
        <xdr:cNvPr id="246" name="楕円 245">
          <a:extLst>
            <a:ext uri="{FF2B5EF4-FFF2-40B4-BE49-F238E27FC236}">
              <a16:creationId xmlns:a16="http://schemas.microsoft.com/office/drawing/2014/main" id="{31F49350-D7E5-4F2C-B1F9-7D960BA7C779}"/>
            </a:ext>
          </a:extLst>
        </xdr:cNvPr>
        <xdr:cNvSpPr/>
      </xdr:nvSpPr>
      <xdr:spPr>
        <a:xfrm>
          <a:off x="104267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48277</xdr:rowOff>
    </xdr:from>
    <xdr:ext cx="469744" cy="259045"/>
    <xdr:sp macro="" textlink="">
      <xdr:nvSpPr>
        <xdr:cNvPr id="247" name="【体育館・プール】&#10;一人当たり面積該当値テキスト">
          <a:extLst>
            <a:ext uri="{FF2B5EF4-FFF2-40B4-BE49-F238E27FC236}">
              <a16:creationId xmlns:a16="http://schemas.microsoft.com/office/drawing/2014/main" id="{AC9C9C4A-318E-426E-B4FC-D6B882BB068D}"/>
            </a:ext>
          </a:extLst>
        </xdr:cNvPr>
        <xdr:cNvSpPr txBox="1"/>
      </xdr:nvSpPr>
      <xdr:spPr>
        <a:xfrm>
          <a:off x="10515600" y="1050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25400</xdr:rowOff>
    </xdr:from>
    <xdr:to>
      <xdr:col>50</xdr:col>
      <xdr:colOff>165100</xdr:colOff>
      <xdr:row>62</xdr:row>
      <xdr:rowOff>127000</xdr:rowOff>
    </xdr:to>
    <xdr:sp macro="" textlink="">
      <xdr:nvSpPr>
        <xdr:cNvPr id="248" name="楕円 247">
          <a:extLst>
            <a:ext uri="{FF2B5EF4-FFF2-40B4-BE49-F238E27FC236}">
              <a16:creationId xmlns:a16="http://schemas.microsoft.com/office/drawing/2014/main" id="{669D4AE6-4DFA-453A-85F0-CFFCD800612B}"/>
            </a:ext>
          </a:extLst>
        </xdr:cNvPr>
        <xdr:cNvSpPr/>
      </xdr:nvSpPr>
      <xdr:spPr>
        <a:xfrm>
          <a:off x="9588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76200</xdr:rowOff>
    </xdr:from>
    <xdr:to>
      <xdr:col>55</xdr:col>
      <xdr:colOff>0</xdr:colOff>
      <xdr:row>62</xdr:row>
      <xdr:rowOff>76200</xdr:rowOff>
    </xdr:to>
    <xdr:cxnSp macro="">
      <xdr:nvCxnSpPr>
        <xdr:cNvPr id="249" name="直線コネクタ 248">
          <a:extLst>
            <a:ext uri="{FF2B5EF4-FFF2-40B4-BE49-F238E27FC236}">
              <a16:creationId xmlns:a16="http://schemas.microsoft.com/office/drawing/2014/main" id="{00C3DAA0-BF99-4613-80A0-227974B3D665}"/>
            </a:ext>
          </a:extLst>
        </xdr:cNvPr>
        <xdr:cNvCxnSpPr/>
      </xdr:nvCxnSpPr>
      <xdr:spPr>
        <a:xfrm>
          <a:off x="9639300" y="1070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23495</xdr:rowOff>
    </xdr:from>
    <xdr:to>
      <xdr:col>46</xdr:col>
      <xdr:colOff>38100</xdr:colOff>
      <xdr:row>62</xdr:row>
      <xdr:rowOff>125095</xdr:rowOff>
    </xdr:to>
    <xdr:sp macro="" textlink="">
      <xdr:nvSpPr>
        <xdr:cNvPr id="250" name="楕円 249">
          <a:extLst>
            <a:ext uri="{FF2B5EF4-FFF2-40B4-BE49-F238E27FC236}">
              <a16:creationId xmlns:a16="http://schemas.microsoft.com/office/drawing/2014/main" id="{6E1C92C3-9122-4554-8B94-70D505F0E7A2}"/>
            </a:ext>
          </a:extLst>
        </xdr:cNvPr>
        <xdr:cNvSpPr/>
      </xdr:nvSpPr>
      <xdr:spPr>
        <a:xfrm>
          <a:off x="8699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74295</xdr:rowOff>
    </xdr:from>
    <xdr:to>
      <xdr:col>50</xdr:col>
      <xdr:colOff>114300</xdr:colOff>
      <xdr:row>62</xdr:row>
      <xdr:rowOff>76200</xdr:rowOff>
    </xdr:to>
    <xdr:cxnSp macro="">
      <xdr:nvCxnSpPr>
        <xdr:cNvPr id="251" name="直線コネクタ 250">
          <a:extLst>
            <a:ext uri="{FF2B5EF4-FFF2-40B4-BE49-F238E27FC236}">
              <a16:creationId xmlns:a16="http://schemas.microsoft.com/office/drawing/2014/main" id="{B34038FE-9493-4B0B-84AA-0FD205575A7F}"/>
            </a:ext>
          </a:extLst>
        </xdr:cNvPr>
        <xdr:cNvCxnSpPr/>
      </xdr:nvCxnSpPr>
      <xdr:spPr>
        <a:xfrm>
          <a:off x="8750300" y="107041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21590</xdr:rowOff>
    </xdr:from>
    <xdr:to>
      <xdr:col>41</xdr:col>
      <xdr:colOff>101600</xdr:colOff>
      <xdr:row>62</xdr:row>
      <xdr:rowOff>123190</xdr:rowOff>
    </xdr:to>
    <xdr:sp macro="" textlink="">
      <xdr:nvSpPr>
        <xdr:cNvPr id="252" name="楕円 251">
          <a:extLst>
            <a:ext uri="{FF2B5EF4-FFF2-40B4-BE49-F238E27FC236}">
              <a16:creationId xmlns:a16="http://schemas.microsoft.com/office/drawing/2014/main" id="{FA68E831-E379-49BD-A47F-BFB337D637B5}"/>
            </a:ext>
          </a:extLst>
        </xdr:cNvPr>
        <xdr:cNvSpPr/>
      </xdr:nvSpPr>
      <xdr:spPr>
        <a:xfrm>
          <a:off x="7810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72390</xdr:rowOff>
    </xdr:from>
    <xdr:to>
      <xdr:col>45</xdr:col>
      <xdr:colOff>177800</xdr:colOff>
      <xdr:row>62</xdr:row>
      <xdr:rowOff>74295</xdr:rowOff>
    </xdr:to>
    <xdr:cxnSp macro="">
      <xdr:nvCxnSpPr>
        <xdr:cNvPr id="253" name="直線コネクタ 252">
          <a:extLst>
            <a:ext uri="{FF2B5EF4-FFF2-40B4-BE49-F238E27FC236}">
              <a16:creationId xmlns:a16="http://schemas.microsoft.com/office/drawing/2014/main" id="{D02966E9-B98C-4788-B7AF-E8957FFBB121}"/>
            </a:ext>
          </a:extLst>
        </xdr:cNvPr>
        <xdr:cNvCxnSpPr/>
      </xdr:nvCxnSpPr>
      <xdr:spPr>
        <a:xfrm>
          <a:off x="7861300" y="107022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17780</xdr:rowOff>
    </xdr:from>
    <xdr:to>
      <xdr:col>36</xdr:col>
      <xdr:colOff>165100</xdr:colOff>
      <xdr:row>62</xdr:row>
      <xdr:rowOff>119380</xdr:rowOff>
    </xdr:to>
    <xdr:sp macro="" textlink="">
      <xdr:nvSpPr>
        <xdr:cNvPr id="254" name="楕円 253">
          <a:extLst>
            <a:ext uri="{FF2B5EF4-FFF2-40B4-BE49-F238E27FC236}">
              <a16:creationId xmlns:a16="http://schemas.microsoft.com/office/drawing/2014/main" id="{391F15D6-9F04-4DB5-BA86-19F1333AB448}"/>
            </a:ext>
          </a:extLst>
        </xdr:cNvPr>
        <xdr:cNvSpPr/>
      </xdr:nvSpPr>
      <xdr:spPr>
        <a:xfrm>
          <a:off x="6921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68580</xdr:rowOff>
    </xdr:from>
    <xdr:to>
      <xdr:col>41</xdr:col>
      <xdr:colOff>50800</xdr:colOff>
      <xdr:row>62</xdr:row>
      <xdr:rowOff>72390</xdr:rowOff>
    </xdr:to>
    <xdr:cxnSp macro="">
      <xdr:nvCxnSpPr>
        <xdr:cNvPr id="255" name="直線コネクタ 254">
          <a:extLst>
            <a:ext uri="{FF2B5EF4-FFF2-40B4-BE49-F238E27FC236}">
              <a16:creationId xmlns:a16="http://schemas.microsoft.com/office/drawing/2014/main" id="{B83EAB91-AE94-4E6A-B570-4CF424594551}"/>
            </a:ext>
          </a:extLst>
        </xdr:cNvPr>
        <xdr:cNvCxnSpPr/>
      </xdr:nvCxnSpPr>
      <xdr:spPr>
        <a:xfrm>
          <a:off x="6972300" y="106984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52517C5A-981F-4BD4-9D83-308B8A8C05F2}"/>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E629D529-0F7A-452B-A074-A821CA528ACD}"/>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61DD3858-093C-4E35-B31B-2D510A122010}"/>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01BA27F6-D553-4411-A727-C255F748C4B0}"/>
            </a:ext>
          </a:extLst>
        </xdr:cNvPr>
        <xdr:cNvSpPr txBox="1"/>
      </xdr:nvSpPr>
      <xdr:spPr>
        <a:xfrm>
          <a:off x="67374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143527</xdr:rowOff>
    </xdr:from>
    <xdr:ext cx="469744" cy="259045"/>
    <xdr:sp macro="" textlink="">
      <xdr:nvSpPr>
        <xdr:cNvPr id="260" name="n_1mainValue【体育館・プール】&#10;一人当たり面積">
          <a:extLst>
            <a:ext uri="{FF2B5EF4-FFF2-40B4-BE49-F238E27FC236}">
              <a16:creationId xmlns:a16="http://schemas.microsoft.com/office/drawing/2014/main" id="{AFE2B141-5F2E-4720-9D86-0A444B0B48C1}"/>
            </a:ext>
          </a:extLst>
        </xdr:cNvPr>
        <xdr:cNvSpPr txBox="1"/>
      </xdr:nvSpPr>
      <xdr:spPr>
        <a:xfrm>
          <a:off x="93917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141622</xdr:rowOff>
    </xdr:from>
    <xdr:ext cx="469744" cy="259045"/>
    <xdr:sp macro="" textlink="">
      <xdr:nvSpPr>
        <xdr:cNvPr id="261" name="n_2mainValue【体育館・プール】&#10;一人当たり面積">
          <a:extLst>
            <a:ext uri="{FF2B5EF4-FFF2-40B4-BE49-F238E27FC236}">
              <a16:creationId xmlns:a16="http://schemas.microsoft.com/office/drawing/2014/main" id="{C807C9E8-3C82-4E2C-925D-4C8B3352FB3B}"/>
            </a:ext>
          </a:extLst>
        </xdr:cNvPr>
        <xdr:cNvSpPr txBox="1"/>
      </xdr:nvSpPr>
      <xdr:spPr>
        <a:xfrm>
          <a:off x="8515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139717</xdr:rowOff>
    </xdr:from>
    <xdr:ext cx="469744" cy="259045"/>
    <xdr:sp macro="" textlink="">
      <xdr:nvSpPr>
        <xdr:cNvPr id="262" name="n_3mainValue【体育館・プール】&#10;一人当たり面積">
          <a:extLst>
            <a:ext uri="{FF2B5EF4-FFF2-40B4-BE49-F238E27FC236}">
              <a16:creationId xmlns:a16="http://schemas.microsoft.com/office/drawing/2014/main" id="{85BA3A0E-51AA-4373-9CD0-ABC2D100856A}"/>
            </a:ext>
          </a:extLst>
        </xdr:cNvPr>
        <xdr:cNvSpPr txBox="1"/>
      </xdr:nvSpPr>
      <xdr:spPr>
        <a:xfrm>
          <a:off x="7626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135907</xdr:rowOff>
    </xdr:from>
    <xdr:ext cx="469744" cy="259045"/>
    <xdr:sp macro="" textlink="">
      <xdr:nvSpPr>
        <xdr:cNvPr id="263" name="n_4mainValue【体育館・プール】&#10;一人当たり面積">
          <a:extLst>
            <a:ext uri="{FF2B5EF4-FFF2-40B4-BE49-F238E27FC236}">
              <a16:creationId xmlns:a16="http://schemas.microsoft.com/office/drawing/2014/main" id="{6D7AC4F6-C3C9-4D1E-95A2-9CBE811CF00D}"/>
            </a:ext>
          </a:extLst>
        </xdr:cNvPr>
        <xdr:cNvSpPr txBox="1"/>
      </xdr:nvSpPr>
      <xdr:spPr>
        <a:xfrm>
          <a:off x="6737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44538BC-0C9B-407C-9736-5E70803E3BD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0289B1A-B4A7-424A-BC29-339970B3976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F6F3820-E0D4-4297-B867-0A198DCDFAE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EC52387-D78F-496D-A909-AC51831D7F3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0DC1D1B-9FC0-4B83-A588-13D86207239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6A46D5C-AC9D-4B6E-A993-90490E93242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5E4848A-538E-4278-9E7E-A9F72250A66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326FE2C-EF09-491C-965E-857B6159A89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0F76485-01A5-46AD-8988-A149CEBC711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EBE9B11-5519-4B9D-B9EF-993BB1BAA6A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FE2F3A6-1347-4756-ABB7-30F45E41868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44D499D2-962E-4EF4-A56F-2E51D5EF526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8295EA54-D46F-4704-9888-2CC45129AB3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86220D51-7C28-4E91-AF16-C6F405A4662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6292090F-B9B1-4052-B934-DCDF869D90F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F1F93DE1-A1DC-4177-B785-95589FF03D6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46740468-393B-422B-A51F-7A56F46F81C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56B183B7-29B3-45CB-819B-04B32421634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94A9B39E-0EBB-4DFC-B8A5-A891E665D2F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327E0392-3780-4B96-83BC-4EF3DE06740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98EA8FB9-9D29-4514-8C8B-F3789E39B5C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32C46E4B-50DB-4832-9884-4357C359940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34E6412A-7123-454D-A310-043131EE40E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FB191BC-B7AF-46B9-8EE2-535652F8C08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6592C08C-FF04-4ACF-A278-3CFD74B402D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44EB349-04C6-4B7E-9B35-6DE9AF8634CD}"/>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FBD7593F-15EC-4308-A311-81793E8946A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46F0C955-84B4-4C9F-B100-8E474340B99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2728CF99-3504-4176-8657-ABDBEEA2AB9F}"/>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A79BF341-2CF5-4E55-8809-618DBA42384C}"/>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3B5D5E45-931A-4B81-8DDD-956DF7452422}"/>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74EF6C1A-B7E3-4297-8003-BFFB538B9C86}"/>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163BB601-8EF7-4FD0-8A96-5FFCE522B5F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CA2A8ED4-FDE5-4226-951A-199144D79C9F}"/>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56FE0783-FEA9-4B41-8242-4092F27C0A3B}"/>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7E3DBBB4-3736-4B7F-9E34-3A1BD9AB3F3A}"/>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4EEED7B-2A2B-468D-A230-91B8F8F8CDD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362ADE4-5CA3-4B84-A8AB-27111C19EF5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080A7B1-4B3F-4841-935D-CA338A0ECDE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4BC21D6-1EBA-421D-8DC3-A955657C07C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3B1EA44-1A1E-4901-BEA8-A343BAA21B3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6894</xdr:rowOff>
    </xdr:from>
    <xdr:to>
      <xdr:col>24</xdr:col>
      <xdr:colOff>114300</xdr:colOff>
      <xdr:row>82</xdr:row>
      <xdr:rowOff>108494</xdr:rowOff>
    </xdr:to>
    <xdr:sp macro="" textlink="">
      <xdr:nvSpPr>
        <xdr:cNvPr id="305" name="楕円 304">
          <a:extLst>
            <a:ext uri="{FF2B5EF4-FFF2-40B4-BE49-F238E27FC236}">
              <a16:creationId xmlns:a16="http://schemas.microsoft.com/office/drawing/2014/main" id="{57795342-E4B3-4FD9-AE11-90C308058CBA}"/>
            </a:ext>
          </a:extLst>
        </xdr:cNvPr>
        <xdr:cNvSpPr/>
      </xdr:nvSpPr>
      <xdr:spPr>
        <a:xfrm>
          <a:off x="4584700" y="140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29771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56EF248F-0655-4D3E-85C7-12C0276D48F9}"/>
            </a:ext>
          </a:extLst>
        </xdr:cNvPr>
        <xdr:cNvSpPr txBox="1"/>
      </xdr:nvSpPr>
      <xdr:spPr>
        <a:xfrm>
          <a:off x="4673600" y="13917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135889</xdr:rowOff>
    </xdr:from>
    <xdr:to>
      <xdr:col>20</xdr:col>
      <xdr:colOff>38100</xdr:colOff>
      <xdr:row>82</xdr:row>
      <xdr:rowOff>66039</xdr:rowOff>
    </xdr:to>
    <xdr:sp macro="" textlink="">
      <xdr:nvSpPr>
        <xdr:cNvPr id="307" name="楕円 306">
          <a:extLst>
            <a:ext uri="{FF2B5EF4-FFF2-40B4-BE49-F238E27FC236}">
              <a16:creationId xmlns:a16="http://schemas.microsoft.com/office/drawing/2014/main" id="{C67A684D-286C-4FE4-9130-2580D99538D2}"/>
            </a:ext>
          </a:extLst>
        </xdr:cNvPr>
        <xdr:cNvSpPr/>
      </xdr:nvSpPr>
      <xdr:spPr>
        <a:xfrm>
          <a:off x="3746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15239</xdr:rowOff>
    </xdr:from>
    <xdr:to>
      <xdr:col>24</xdr:col>
      <xdr:colOff>63500</xdr:colOff>
      <xdr:row>82</xdr:row>
      <xdr:rowOff>57694</xdr:rowOff>
    </xdr:to>
    <xdr:cxnSp macro="">
      <xdr:nvCxnSpPr>
        <xdr:cNvPr id="308" name="直線コネクタ 307">
          <a:extLst>
            <a:ext uri="{FF2B5EF4-FFF2-40B4-BE49-F238E27FC236}">
              <a16:creationId xmlns:a16="http://schemas.microsoft.com/office/drawing/2014/main" id="{AE011C89-E933-46F6-9766-D0D01043DD68}"/>
            </a:ext>
          </a:extLst>
        </xdr:cNvPr>
        <xdr:cNvCxnSpPr/>
      </xdr:nvCxnSpPr>
      <xdr:spPr>
        <a:xfrm>
          <a:off x="3797300" y="14074139"/>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93436</xdr:rowOff>
    </xdr:from>
    <xdr:to>
      <xdr:col>15</xdr:col>
      <xdr:colOff>101600</xdr:colOff>
      <xdr:row>82</xdr:row>
      <xdr:rowOff>23586</xdr:rowOff>
    </xdr:to>
    <xdr:sp macro="" textlink="">
      <xdr:nvSpPr>
        <xdr:cNvPr id="309" name="楕円 308">
          <a:extLst>
            <a:ext uri="{FF2B5EF4-FFF2-40B4-BE49-F238E27FC236}">
              <a16:creationId xmlns:a16="http://schemas.microsoft.com/office/drawing/2014/main" id="{73270C0D-5121-4302-91D7-60A3C8DA1AF6}"/>
            </a:ext>
          </a:extLst>
        </xdr:cNvPr>
        <xdr:cNvSpPr/>
      </xdr:nvSpPr>
      <xdr:spPr>
        <a:xfrm>
          <a:off x="2857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144236</xdr:rowOff>
    </xdr:from>
    <xdr:to>
      <xdr:col>19</xdr:col>
      <xdr:colOff>177800</xdr:colOff>
      <xdr:row>82</xdr:row>
      <xdr:rowOff>15239</xdr:rowOff>
    </xdr:to>
    <xdr:cxnSp macro="">
      <xdr:nvCxnSpPr>
        <xdr:cNvPr id="310" name="直線コネクタ 309">
          <a:extLst>
            <a:ext uri="{FF2B5EF4-FFF2-40B4-BE49-F238E27FC236}">
              <a16:creationId xmlns:a16="http://schemas.microsoft.com/office/drawing/2014/main" id="{0724D62F-D8AF-44FA-854F-F4AFC811AD37}"/>
            </a:ext>
          </a:extLst>
        </xdr:cNvPr>
        <xdr:cNvCxnSpPr/>
      </xdr:nvCxnSpPr>
      <xdr:spPr>
        <a:xfrm>
          <a:off x="2908300" y="14031686"/>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70576</xdr:rowOff>
    </xdr:from>
    <xdr:to>
      <xdr:col>10</xdr:col>
      <xdr:colOff>165100</xdr:colOff>
      <xdr:row>82</xdr:row>
      <xdr:rowOff>726</xdr:rowOff>
    </xdr:to>
    <xdr:sp macro="" textlink="">
      <xdr:nvSpPr>
        <xdr:cNvPr id="311" name="楕円 310">
          <a:extLst>
            <a:ext uri="{FF2B5EF4-FFF2-40B4-BE49-F238E27FC236}">
              <a16:creationId xmlns:a16="http://schemas.microsoft.com/office/drawing/2014/main" id="{284A7589-82E4-461D-BC6E-66309C50B5B8}"/>
            </a:ext>
          </a:extLst>
        </xdr:cNvPr>
        <xdr:cNvSpPr/>
      </xdr:nvSpPr>
      <xdr:spPr>
        <a:xfrm>
          <a:off x="1968500" y="139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121376</xdr:rowOff>
    </xdr:from>
    <xdr:to>
      <xdr:col>15</xdr:col>
      <xdr:colOff>50800</xdr:colOff>
      <xdr:row>81</xdr:row>
      <xdr:rowOff>144236</xdr:rowOff>
    </xdr:to>
    <xdr:cxnSp macro="">
      <xdr:nvCxnSpPr>
        <xdr:cNvPr id="312" name="直線コネクタ 311">
          <a:extLst>
            <a:ext uri="{FF2B5EF4-FFF2-40B4-BE49-F238E27FC236}">
              <a16:creationId xmlns:a16="http://schemas.microsoft.com/office/drawing/2014/main" id="{FE9733B2-FF6D-4E17-BDF1-627FABC85B96}"/>
            </a:ext>
          </a:extLst>
        </xdr:cNvPr>
        <xdr:cNvCxnSpPr/>
      </xdr:nvCxnSpPr>
      <xdr:spPr>
        <a:xfrm>
          <a:off x="2019300" y="1400882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47716</xdr:rowOff>
    </xdr:from>
    <xdr:to>
      <xdr:col>6</xdr:col>
      <xdr:colOff>38100</xdr:colOff>
      <xdr:row>81</xdr:row>
      <xdr:rowOff>149316</xdr:rowOff>
    </xdr:to>
    <xdr:sp macro="" textlink="">
      <xdr:nvSpPr>
        <xdr:cNvPr id="313" name="楕円 312">
          <a:extLst>
            <a:ext uri="{FF2B5EF4-FFF2-40B4-BE49-F238E27FC236}">
              <a16:creationId xmlns:a16="http://schemas.microsoft.com/office/drawing/2014/main" id="{E80E1637-6BA7-4061-AD43-5FE8BA663A73}"/>
            </a:ext>
          </a:extLst>
        </xdr:cNvPr>
        <xdr:cNvSpPr/>
      </xdr:nvSpPr>
      <xdr:spPr>
        <a:xfrm>
          <a:off x="1079500" y="139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98516</xdr:rowOff>
    </xdr:from>
    <xdr:to>
      <xdr:col>10</xdr:col>
      <xdr:colOff>114300</xdr:colOff>
      <xdr:row>81</xdr:row>
      <xdr:rowOff>121376</xdr:rowOff>
    </xdr:to>
    <xdr:cxnSp macro="">
      <xdr:nvCxnSpPr>
        <xdr:cNvPr id="314" name="直線コネクタ 313">
          <a:extLst>
            <a:ext uri="{FF2B5EF4-FFF2-40B4-BE49-F238E27FC236}">
              <a16:creationId xmlns:a16="http://schemas.microsoft.com/office/drawing/2014/main" id="{8C135F2C-037C-4436-907B-755F4EC4DF45}"/>
            </a:ext>
          </a:extLst>
        </xdr:cNvPr>
        <xdr:cNvCxnSpPr/>
      </xdr:nvCxnSpPr>
      <xdr:spPr>
        <a:xfrm>
          <a:off x="1130300" y="1398596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1322F647-2744-4A01-9201-2EBCB61F660B}"/>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A05EE938-EBB0-477D-9BDF-69FB5053E8AF}"/>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860E09C7-37B1-4B43-A069-B485AA6D5633}"/>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A3245150-7C25-424D-9BD6-D0BE3457C7DC}"/>
            </a:ext>
          </a:extLst>
        </xdr:cNvPr>
        <xdr:cNvSpPr txBox="1"/>
      </xdr:nvSpPr>
      <xdr:spPr>
        <a:xfrm>
          <a:off x="927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82566</xdr:rowOff>
    </xdr:from>
    <xdr:ext cx="405111" cy="259045"/>
    <xdr:sp macro="" textlink="">
      <xdr:nvSpPr>
        <xdr:cNvPr id="319" name="n_1mainValue【福祉施設】&#10;有形固定資産減価償却率">
          <a:extLst>
            <a:ext uri="{FF2B5EF4-FFF2-40B4-BE49-F238E27FC236}">
              <a16:creationId xmlns:a16="http://schemas.microsoft.com/office/drawing/2014/main" id="{2F87DC1C-643B-4941-93B0-A1FBD0552253}"/>
            </a:ext>
          </a:extLst>
        </xdr:cNvPr>
        <xdr:cNvSpPr txBox="1"/>
      </xdr:nvSpPr>
      <xdr:spPr>
        <a:xfrm>
          <a:off x="35820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40113</xdr:rowOff>
    </xdr:from>
    <xdr:ext cx="405111" cy="259045"/>
    <xdr:sp macro="" textlink="">
      <xdr:nvSpPr>
        <xdr:cNvPr id="320" name="n_2mainValue【福祉施設】&#10;有形固定資産減価償却率">
          <a:extLst>
            <a:ext uri="{FF2B5EF4-FFF2-40B4-BE49-F238E27FC236}">
              <a16:creationId xmlns:a16="http://schemas.microsoft.com/office/drawing/2014/main" id="{9DCEFF58-5D39-48CE-A453-2318C4DF1F1B}"/>
            </a:ext>
          </a:extLst>
        </xdr:cNvPr>
        <xdr:cNvSpPr txBox="1"/>
      </xdr:nvSpPr>
      <xdr:spPr>
        <a:xfrm>
          <a:off x="2705744" y="1375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17253</xdr:rowOff>
    </xdr:from>
    <xdr:ext cx="405111" cy="259045"/>
    <xdr:sp macro="" textlink="">
      <xdr:nvSpPr>
        <xdr:cNvPr id="321" name="n_3mainValue【福祉施設】&#10;有形固定資産減価償却率">
          <a:extLst>
            <a:ext uri="{FF2B5EF4-FFF2-40B4-BE49-F238E27FC236}">
              <a16:creationId xmlns:a16="http://schemas.microsoft.com/office/drawing/2014/main" id="{CA1AA811-B867-44DB-B7B9-928B43C1AD24}"/>
            </a:ext>
          </a:extLst>
        </xdr:cNvPr>
        <xdr:cNvSpPr txBox="1"/>
      </xdr:nvSpPr>
      <xdr:spPr>
        <a:xfrm>
          <a:off x="1816744" y="1373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165843</xdr:rowOff>
    </xdr:from>
    <xdr:ext cx="405111" cy="259045"/>
    <xdr:sp macro="" textlink="">
      <xdr:nvSpPr>
        <xdr:cNvPr id="322" name="n_4mainValue【福祉施設】&#10;有形固定資産減価償却率">
          <a:extLst>
            <a:ext uri="{FF2B5EF4-FFF2-40B4-BE49-F238E27FC236}">
              <a16:creationId xmlns:a16="http://schemas.microsoft.com/office/drawing/2014/main" id="{51AE9B56-218F-4E9C-AA6F-311B3DCBA366}"/>
            </a:ext>
          </a:extLst>
        </xdr:cNvPr>
        <xdr:cNvSpPr txBox="1"/>
      </xdr:nvSpPr>
      <xdr:spPr>
        <a:xfrm>
          <a:off x="927744" y="1371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3562BF6D-A9E6-4DF9-95A7-5B1C8AF6293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E59604B0-B4DD-47AD-932C-6FD37272D1C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D6C3BF50-AED3-4958-A326-1020C627965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C1B6FCF-B314-4636-9AB8-E16F93B657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ED146BA-AA20-4EAA-AE95-A9EB24B5FBC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512F9E01-8936-423A-8EEB-850969C6CA5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14F1BA7B-65A7-471B-B13B-EB07B495FD1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A2DA619-7A1A-44E7-B08E-75AF8B2966E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46C716D2-25AE-42B7-9AA8-EBC601BBE0A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ACA74D92-6B6C-4071-894C-17649ED489F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A6E9F422-E5B5-47C3-8583-A63974D09CBF}"/>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1F0088B5-E645-4B41-A973-A9C06295E52D}"/>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E58A0D2F-8362-4983-A530-C7C4693C8CE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9035F780-4331-4FF3-80B6-7BEFE68CFE2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87E4E344-F292-49DD-B25C-3018278BDB68}"/>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33DD1B84-5E32-458E-8F84-C7B41FC5B5A2}"/>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0D47A70-B525-4218-A38C-584335FA44F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6FD275C-1440-401D-A378-006949B7DFB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DBD92F90-65C0-454D-82C2-FC1D050CCB9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7BBD976A-9635-4700-A659-48F4124C4B88}"/>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3503723-CF3B-4DEF-90D6-1A077CB2E8B4}"/>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B7780B36-FCC5-4347-9FA3-81BC011D035B}"/>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24DC29CF-DDEA-40B3-88DC-D6DCA580AF9F}"/>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E6E7E4A4-B544-4880-9961-C160A565A7E7}"/>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2D57B3EE-CED6-4D9F-9B04-29CB25A7A26F}"/>
            </a:ext>
          </a:extLst>
        </xdr:cNvPr>
        <xdr:cNvSpPr txBox="1"/>
      </xdr:nvSpPr>
      <xdr:spPr>
        <a:xfrm>
          <a:off x="10515600" y="1422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CB75053C-8EE0-464A-8A56-476DCBD62735}"/>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B273799B-5775-480E-9538-730738D62AAF}"/>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E9212C61-98DC-4141-AC33-BF76EB8B7833}"/>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358F940A-6D57-4D1B-A27D-8D4D24EEB14E}"/>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F15D4E21-94F3-4D6E-BE57-28D3583E7D6A}"/>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AADD789-D67E-4697-A84C-5ED924CF3C7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778AAFB-F3E7-4CA5-9C48-A80A95D828D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73DFB8E-EF96-4043-8168-A6EE1DB1DAC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A761882-F72B-4CEB-8305-4CF246E2689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3BF3480-3817-4FBE-938D-926602361F2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141605</xdr:rowOff>
    </xdr:from>
    <xdr:to>
      <xdr:col>55</xdr:col>
      <xdr:colOff>50800</xdr:colOff>
      <xdr:row>83</xdr:row>
      <xdr:rowOff>71755</xdr:rowOff>
    </xdr:to>
    <xdr:sp macro="" textlink="">
      <xdr:nvSpPr>
        <xdr:cNvPr id="358" name="楕円 357">
          <a:extLst>
            <a:ext uri="{FF2B5EF4-FFF2-40B4-BE49-F238E27FC236}">
              <a16:creationId xmlns:a16="http://schemas.microsoft.com/office/drawing/2014/main" id="{0D154F85-183A-4662-9EC0-E8F221FD6685}"/>
            </a:ext>
          </a:extLst>
        </xdr:cNvPr>
        <xdr:cNvSpPr/>
      </xdr:nvSpPr>
      <xdr:spPr>
        <a:xfrm>
          <a:off x="104267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164482</xdr:rowOff>
    </xdr:from>
    <xdr:ext cx="469744" cy="259045"/>
    <xdr:sp macro="" textlink="">
      <xdr:nvSpPr>
        <xdr:cNvPr id="359" name="【福祉施設】&#10;一人当たり面積該当値テキスト">
          <a:extLst>
            <a:ext uri="{FF2B5EF4-FFF2-40B4-BE49-F238E27FC236}">
              <a16:creationId xmlns:a16="http://schemas.microsoft.com/office/drawing/2014/main" id="{B4D2D06B-5BA0-4C55-8161-345B9FA72AFF}"/>
            </a:ext>
          </a:extLst>
        </xdr:cNvPr>
        <xdr:cNvSpPr txBox="1"/>
      </xdr:nvSpPr>
      <xdr:spPr>
        <a:xfrm>
          <a:off x="10515600"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141605</xdr:rowOff>
    </xdr:from>
    <xdr:to>
      <xdr:col>50</xdr:col>
      <xdr:colOff>165100</xdr:colOff>
      <xdr:row>83</xdr:row>
      <xdr:rowOff>71755</xdr:rowOff>
    </xdr:to>
    <xdr:sp macro="" textlink="">
      <xdr:nvSpPr>
        <xdr:cNvPr id="360" name="楕円 359">
          <a:extLst>
            <a:ext uri="{FF2B5EF4-FFF2-40B4-BE49-F238E27FC236}">
              <a16:creationId xmlns:a16="http://schemas.microsoft.com/office/drawing/2014/main" id="{937DF09C-2A06-464E-95C9-A1D4A1802FE9}"/>
            </a:ext>
          </a:extLst>
        </xdr:cNvPr>
        <xdr:cNvSpPr/>
      </xdr:nvSpPr>
      <xdr:spPr>
        <a:xfrm>
          <a:off x="9588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20955</xdr:rowOff>
    </xdr:from>
    <xdr:to>
      <xdr:col>55</xdr:col>
      <xdr:colOff>0</xdr:colOff>
      <xdr:row>83</xdr:row>
      <xdr:rowOff>20955</xdr:rowOff>
    </xdr:to>
    <xdr:cxnSp macro="">
      <xdr:nvCxnSpPr>
        <xdr:cNvPr id="361" name="直線コネクタ 360">
          <a:extLst>
            <a:ext uri="{FF2B5EF4-FFF2-40B4-BE49-F238E27FC236}">
              <a16:creationId xmlns:a16="http://schemas.microsoft.com/office/drawing/2014/main" id="{67283768-A856-4EE9-841C-A12E12BFA380}"/>
            </a:ext>
          </a:extLst>
        </xdr:cNvPr>
        <xdr:cNvCxnSpPr/>
      </xdr:nvCxnSpPr>
      <xdr:spPr>
        <a:xfrm>
          <a:off x="9639300" y="142513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141605</xdr:rowOff>
    </xdr:from>
    <xdr:to>
      <xdr:col>46</xdr:col>
      <xdr:colOff>38100</xdr:colOff>
      <xdr:row>83</xdr:row>
      <xdr:rowOff>71755</xdr:rowOff>
    </xdr:to>
    <xdr:sp macro="" textlink="">
      <xdr:nvSpPr>
        <xdr:cNvPr id="362" name="楕円 361">
          <a:extLst>
            <a:ext uri="{FF2B5EF4-FFF2-40B4-BE49-F238E27FC236}">
              <a16:creationId xmlns:a16="http://schemas.microsoft.com/office/drawing/2014/main" id="{32F08F44-FB7E-4063-AD45-6882668ACE79}"/>
            </a:ext>
          </a:extLst>
        </xdr:cNvPr>
        <xdr:cNvSpPr/>
      </xdr:nvSpPr>
      <xdr:spPr>
        <a:xfrm>
          <a:off x="8699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20955</xdr:rowOff>
    </xdr:from>
    <xdr:to>
      <xdr:col>50</xdr:col>
      <xdr:colOff>114300</xdr:colOff>
      <xdr:row>83</xdr:row>
      <xdr:rowOff>20955</xdr:rowOff>
    </xdr:to>
    <xdr:cxnSp macro="">
      <xdr:nvCxnSpPr>
        <xdr:cNvPr id="363" name="直線コネクタ 362">
          <a:extLst>
            <a:ext uri="{FF2B5EF4-FFF2-40B4-BE49-F238E27FC236}">
              <a16:creationId xmlns:a16="http://schemas.microsoft.com/office/drawing/2014/main" id="{9BD95458-ECD1-485D-B7BC-1A51262D887E}"/>
            </a:ext>
          </a:extLst>
        </xdr:cNvPr>
        <xdr:cNvCxnSpPr/>
      </xdr:nvCxnSpPr>
      <xdr:spPr>
        <a:xfrm>
          <a:off x="8750300" y="142513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135889</xdr:rowOff>
    </xdr:from>
    <xdr:to>
      <xdr:col>41</xdr:col>
      <xdr:colOff>101600</xdr:colOff>
      <xdr:row>83</xdr:row>
      <xdr:rowOff>66039</xdr:rowOff>
    </xdr:to>
    <xdr:sp macro="" textlink="">
      <xdr:nvSpPr>
        <xdr:cNvPr id="364" name="楕円 363">
          <a:extLst>
            <a:ext uri="{FF2B5EF4-FFF2-40B4-BE49-F238E27FC236}">
              <a16:creationId xmlns:a16="http://schemas.microsoft.com/office/drawing/2014/main" id="{CB0CED7D-7230-41CA-A29F-930008396946}"/>
            </a:ext>
          </a:extLst>
        </xdr:cNvPr>
        <xdr:cNvSpPr/>
      </xdr:nvSpPr>
      <xdr:spPr>
        <a:xfrm>
          <a:off x="7810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15239</xdr:rowOff>
    </xdr:from>
    <xdr:to>
      <xdr:col>45</xdr:col>
      <xdr:colOff>177800</xdr:colOff>
      <xdr:row>83</xdr:row>
      <xdr:rowOff>20955</xdr:rowOff>
    </xdr:to>
    <xdr:cxnSp macro="">
      <xdr:nvCxnSpPr>
        <xdr:cNvPr id="365" name="直線コネクタ 364">
          <a:extLst>
            <a:ext uri="{FF2B5EF4-FFF2-40B4-BE49-F238E27FC236}">
              <a16:creationId xmlns:a16="http://schemas.microsoft.com/office/drawing/2014/main" id="{CFB67237-E241-4D94-9734-3ED3D5F610C0}"/>
            </a:ext>
          </a:extLst>
        </xdr:cNvPr>
        <xdr:cNvCxnSpPr/>
      </xdr:nvCxnSpPr>
      <xdr:spPr>
        <a:xfrm>
          <a:off x="7861300" y="142455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135889</xdr:rowOff>
    </xdr:from>
    <xdr:to>
      <xdr:col>36</xdr:col>
      <xdr:colOff>165100</xdr:colOff>
      <xdr:row>83</xdr:row>
      <xdr:rowOff>66039</xdr:rowOff>
    </xdr:to>
    <xdr:sp macro="" textlink="">
      <xdr:nvSpPr>
        <xdr:cNvPr id="366" name="楕円 365">
          <a:extLst>
            <a:ext uri="{FF2B5EF4-FFF2-40B4-BE49-F238E27FC236}">
              <a16:creationId xmlns:a16="http://schemas.microsoft.com/office/drawing/2014/main" id="{D40D655D-C275-42E9-825A-6A5732261467}"/>
            </a:ext>
          </a:extLst>
        </xdr:cNvPr>
        <xdr:cNvSpPr/>
      </xdr:nvSpPr>
      <xdr:spPr>
        <a:xfrm>
          <a:off x="6921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15239</xdr:rowOff>
    </xdr:from>
    <xdr:to>
      <xdr:col>41</xdr:col>
      <xdr:colOff>50800</xdr:colOff>
      <xdr:row>83</xdr:row>
      <xdr:rowOff>15239</xdr:rowOff>
    </xdr:to>
    <xdr:cxnSp macro="">
      <xdr:nvCxnSpPr>
        <xdr:cNvPr id="367" name="直線コネクタ 366">
          <a:extLst>
            <a:ext uri="{FF2B5EF4-FFF2-40B4-BE49-F238E27FC236}">
              <a16:creationId xmlns:a16="http://schemas.microsoft.com/office/drawing/2014/main" id="{6CB9A6C7-A5B5-4AB1-A8F2-67F2F58ABB69}"/>
            </a:ext>
          </a:extLst>
        </xdr:cNvPr>
        <xdr:cNvCxnSpPr/>
      </xdr:nvCxnSpPr>
      <xdr:spPr>
        <a:xfrm>
          <a:off x="6972300" y="142455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08459838-0D36-4D57-A164-A51257094604}"/>
            </a:ext>
          </a:extLst>
        </xdr:cNvPr>
        <xdr:cNvSpPr txBox="1"/>
      </xdr:nvSpPr>
      <xdr:spPr>
        <a:xfrm>
          <a:off x="93917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922E037D-CAA9-4702-9C2E-6AE148EEE794}"/>
            </a:ext>
          </a:extLst>
        </xdr:cNvPr>
        <xdr:cNvSpPr txBox="1"/>
      </xdr:nvSpPr>
      <xdr:spPr>
        <a:xfrm>
          <a:off x="8515427" y="1433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3BB00BD9-018F-469B-AC5D-C2869ADC05DE}"/>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E5CBE178-4287-406E-87F0-813A0A3E3A07}"/>
            </a:ext>
          </a:extLst>
        </xdr:cNvPr>
        <xdr:cNvSpPr txBox="1"/>
      </xdr:nvSpPr>
      <xdr:spPr>
        <a:xfrm>
          <a:off x="6737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88282</xdr:rowOff>
    </xdr:from>
    <xdr:ext cx="469744" cy="259045"/>
    <xdr:sp macro="" textlink="">
      <xdr:nvSpPr>
        <xdr:cNvPr id="372" name="n_1mainValue【福祉施設】&#10;一人当たり面積">
          <a:extLst>
            <a:ext uri="{FF2B5EF4-FFF2-40B4-BE49-F238E27FC236}">
              <a16:creationId xmlns:a16="http://schemas.microsoft.com/office/drawing/2014/main" id="{CD510F86-AF47-417F-8F90-89A5A5748CEC}"/>
            </a:ext>
          </a:extLst>
        </xdr:cNvPr>
        <xdr:cNvSpPr txBox="1"/>
      </xdr:nvSpPr>
      <xdr:spPr>
        <a:xfrm>
          <a:off x="9391727" y="1397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88282</xdr:rowOff>
    </xdr:from>
    <xdr:ext cx="469744" cy="259045"/>
    <xdr:sp macro="" textlink="">
      <xdr:nvSpPr>
        <xdr:cNvPr id="373" name="n_2mainValue【福祉施設】&#10;一人当たり面積">
          <a:extLst>
            <a:ext uri="{FF2B5EF4-FFF2-40B4-BE49-F238E27FC236}">
              <a16:creationId xmlns:a16="http://schemas.microsoft.com/office/drawing/2014/main" id="{237FE37D-351E-42CE-AC61-6AD60390B71F}"/>
            </a:ext>
          </a:extLst>
        </xdr:cNvPr>
        <xdr:cNvSpPr txBox="1"/>
      </xdr:nvSpPr>
      <xdr:spPr>
        <a:xfrm>
          <a:off x="8515427" y="1397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82566</xdr:rowOff>
    </xdr:from>
    <xdr:ext cx="469744" cy="259045"/>
    <xdr:sp macro="" textlink="">
      <xdr:nvSpPr>
        <xdr:cNvPr id="374" name="n_3mainValue【福祉施設】&#10;一人当たり面積">
          <a:extLst>
            <a:ext uri="{FF2B5EF4-FFF2-40B4-BE49-F238E27FC236}">
              <a16:creationId xmlns:a16="http://schemas.microsoft.com/office/drawing/2014/main" id="{3E677D97-6540-48A6-9B5D-CA49ED004A7E}"/>
            </a:ext>
          </a:extLst>
        </xdr:cNvPr>
        <xdr:cNvSpPr txBox="1"/>
      </xdr:nvSpPr>
      <xdr:spPr>
        <a:xfrm>
          <a:off x="7626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82566</xdr:rowOff>
    </xdr:from>
    <xdr:ext cx="469744" cy="259045"/>
    <xdr:sp macro="" textlink="">
      <xdr:nvSpPr>
        <xdr:cNvPr id="375" name="n_4mainValue【福祉施設】&#10;一人当たり面積">
          <a:extLst>
            <a:ext uri="{FF2B5EF4-FFF2-40B4-BE49-F238E27FC236}">
              <a16:creationId xmlns:a16="http://schemas.microsoft.com/office/drawing/2014/main" id="{C97EAD26-1EBE-420A-8D68-E85BF83EF78B}"/>
            </a:ext>
          </a:extLst>
        </xdr:cNvPr>
        <xdr:cNvSpPr txBox="1"/>
      </xdr:nvSpPr>
      <xdr:spPr>
        <a:xfrm>
          <a:off x="6737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1C9940F-CA03-4D18-8494-AB59B842DB6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BD64F88-8C3C-4B41-9D1B-8C58CA50901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AA741C3-D356-48A8-BCFA-0CE938338AF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0E7DBC6-9A95-42B3-B295-126B9CA11A3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89DBBDD-59DF-47AE-8291-8F2F6B6116E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910C576-510D-4192-8B4A-AF0B4498DB3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19AAA24-1BB6-4E54-999E-B327B3C0E74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83C63CC-4446-4B62-8C88-3077851A82F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2E83C85F-AB86-4510-BFE5-970276ED88D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E2B6DBDF-4331-462D-93C6-2FE021387BF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779697D2-9C0E-4F89-B551-BF6220E717F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7B2E00B1-8C3A-40F2-BC2B-C515AE4BD39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93A496D-86EE-4962-B81D-AF2787DA674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2B51A379-BA48-4692-B393-19E524660AE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1E56FC2-E5E2-4CC3-AECE-8BE0AF6D1F2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0FE3593-F8C8-454A-85E9-AFB81872ABE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E8E7AB2-137A-4F3C-9728-B701010DC2A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34285013-1E51-463C-A251-36A36E3F21C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E45AF7FD-96AD-4615-B685-A8DC9F58A8E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589CF93E-3071-41D7-9020-829FA826CDB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A36381C-068A-46EF-94B4-3729742C6C1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DFA67EE-42F0-41C8-87EC-3A67B503D2E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1EFDF1CE-5207-4910-AF0B-438F0FD3E7B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FD989BC-7856-4154-A3DA-D02191A9E2F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27D13911-003B-42BA-97A5-28BBBA02FF0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3CAA19AC-E67D-4868-9421-0AB4EEFC511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DAB5F140-DB83-4310-8D62-0B750F6F35F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D0284007-E20C-4109-9C3F-D658493375C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48C7DDEC-F66F-421D-BFE6-1A447EBFFA2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67394452-1BD5-417D-9B7A-405C6D75F9B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E2CB40FD-8DA4-4D5F-B557-601F5F1451A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EA29F77B-60C0-49E2-9F53-17D4493BF88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604CC7B7-0408-415D-A4D3-B310E33BF37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5A6BC114-4479-4A6A-9D1C-39544A90764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DA78AC68-AEE1-4403-85ED-41F2CEE54AA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84F0363D-CC83-407B-8DD4-21B59818EE0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FCDB49A7-1695-40D5-9B6E-9665F376210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23F7F4CC-6A7A-426C-8D6A-DB51FAF02FD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9ECF5470-112E-493C-9703-DEFED43C94C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291AC761-AC20-4ACD-AC6A-4ED74D891BE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4F3E4CD5-BDE3-4478-938C-853E8978DC1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572198D7-185B-414D-A397-660BDD7FD1F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514688FF-D25F-4F38-8EDA-266AD104FA6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9" name="直線コネクタ 418">
          <a:extLst>
            <a:ext uri="{FF2B5EF4-FFF2-40B4-BE49-F238E27FC236}">
              <a16:creationId xmlns:a16="http://schemas.microsoft.com/office/drawing/2014/main" id="{F7185535-3BBC-463C-9B8D-1638AB023CF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0" name="テキスト ボックス 419">
          <a:extLst>
            <a:ext uri="{FF2B5EF4-FFF2-40B4-BE49-F238E27FC236}">
              <a16:creationId xmlns:a16="http://schemas.microsoft.com/office/drawing/2014/main" id="{8F6C1FC7-3A9F-4FF6-A34E-D65C0375EC8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1" name="直線コネクタ 420">
          <a:extLst>
            <a:ext uri="{FF2B5EF4-FFF2-40B4-BE49-F238E27FC236}">
              <a16:creationId xmlns:a16="http://schemas.microsoft.com/office/drawing/2014/main" id="{0C374D8C-6C50-4525-A91C-6A0E7F4A9A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2" name="テキスト ボックス 421">
          <a:extLst>
            <a:ext uri="{FF2B5EF4-FFF2-40B4-BE49-F238E27FC236}">
              <a16:creationId xmlns:a16="http://schemas.microsoft.com/office/drawing/2014/main" id="{94E3FD73-883D-418B-81C7-05D60B62C16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3" name="直線コネクタ 422">
          <a:extLst>
            <a:ext uri="{FF2B5EF4-FFF2-40B4-BE49-F238E27FC236}">
              <a16:creationId xmlns:a16="http://schemas.microsoft.com/office/drawing/2014/main" id="{131C75D2-C257-4EE1-A9B5-81871198ADC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4" name="テキスト ボックス 423">
          <a:extLst>
            <a:ext uri="{FF2B5EF4-FFF2-40B4-BE49-F238E27FC236}">
              <a16:creationId xmlns:a16="http://schemas.microsoft.com/office/drawing/2014/main" id="{11E9B0C8-1D03-4782-B6F8-08FBA13596D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5" name="直線コネクタ 424">
          <a:extLst>
            <a:ext uri="{FF2B5EF4-FFF2-40B4-BE49-F238E27FC236}">
              <a16:creationId xmlns:a16="http://schemas.microsoft.com/office/drawing/2014/main" id="{DCF914C8-67CC-409F-A9E7-8F2ACDDDD1B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6" name="テキスト ボックス 425">
          <a:extLst>
            <a:ext uri="{FF2B5EF4-FFF2-40B4-BE49-F238E27FC236}">
              <a16:creationId xmlns:a16="http://schemas.microsoft.com/office/drawing/2014/main" id="{C6942556-C484-4215-938B-45C0D8CF059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7" name="直線コネクタ 426">
          <a:extLst>
            <a:ext uri="{FF2B5EF4-FFF2-40B4-BE49-F238E27FC236}">
              <a16:creationId xmlns:a16="http://schemas.microsoft.com/office/drawing/2014/main" id="{E73E985C-5450-431B-B19C-03545E04596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8" name="テキスト ボックス 427">
          <a:extLst>
            <a:ext uri="{FF2B5EF4-FFF2-40B4-BE49-F238E27FC236}">
              <a16:creationId xmlns:a16="http://schemas.microsoft.com/office/drawing/2014/main" id="{6EDDF715-5837-4919-931A-3B62E1D7B6B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A576AD6D-D4E3-42A7-8BC3-A865BD9B3AB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0" name="テキスト ボックス 429">
          <a:extLst>
            <a:ext uri="{FF2B5EF4-FFF2-40B4-BE49-F238E27FC236}">
              <a16:creationId xmlns:a16="http://schemas.microsoft.com/office/drawing/2014/main" id="{D21EC07F-401C-4A04-8041-AE50A8CBA60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1" name="【保健センター・保健所】&#10;有形固定資産減価償却率グラフ枠">
          <a:extLst>
            <a:ext uri="{FF2B5EF4-FFF2-40B4-BE49-F238E27FC236}">
              <a16:creationId xmlns:a16="http://schemas.microsoft.com/office/drawing/2014/main" id="{FC4FF1A8-E3D5-4046-9467-366622B22CF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432" name="直線コネクタ 431">
          <a:extLst>
            <a:ext uri="{FF2B5EF4-FFF2-40B4-BE49-F238E27FC236}">
              <a16:creationId xmlns:a16="http://schemas.microsoft.com/office/drawing/2014/main" id="{D238D79E-C56B-4818-9E2A-A2FB56A601BA}"/>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3" name="【保健センター・保健所】&#10;有形固定資産減価償却率最小値テキスト">
          <a:extLst>
            <a:ext uri="{FF2B5EF4-FFF2-40B4-BE49-F238E27FC236}">
              <a16:creationId xmlns:a16="http://schemas.microsoft.com/office/drawing/2014/main" id="{773AEDB4-A6EB-4D2E-B985-FD921A9BFF64}"/>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4" name="直線コネクタ 433">
          <a:extLst>
            <a:ext uri="{FF2B5EF4-FFF2-40B4-BE49-F238E27FC236}">
              <a16:creationId xmlns:a16="http://schemas.microsoft.com/office/drawing/2014/main" id="{6DA706F5-E1D4-4E67-81AB-201526FA45FF}"/>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435" name="【保健センター・保健所】&#10;有形固定資産減価償却率最大値テキスト">
          <a:extLst>
            <a:ext uri="{FF2B5EF4-FFF2-40B4-BE49-F238E27FC236}">
              <a16:creationId xmlns:a16="http://schemas.microsoft.com/office/drawing/2014/main" id="{292DD52D-4C8A-401E-8716-5790E0E9E169}"/>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436" name="直線コネクタ 435">
          <a:extLst>
            <a:ext uri="{FF2B5EF4-FFF2-40B4-BE49-F238E27FC236}">
              <a16:creationId xmlns:a16="http://schemas.microsoft.com/office/drawing/2014/main" id="{29203F2C-3230-4513-9EC6-6EF0CA443397}"/>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437" name="【保健センター・保健所】&#10;有形固定資産減価償却率平均値テキスト">
          <a:extLst>
            <a:ext uri="{FF2B5EF4-FFF2-40B4-BE49-F238E27FC236}">
              <a16:creationId xmlns:a16="http://schemas.microsoft.com/office/drawing/2014/main" id="{7C650FF9-CAD1-46B1-8DEC-956FA0D5E7B9}"/>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438" name="フローチャート: 判断 437">
          <a:extLst>
            <a:ext uri="{FF2B5EF4-FFF2-40B4-BE49-F238E27FC236}">
              <a16:creationId xmlns:a16="http://schemas.microsoft.com/office/drawing/2014/main" id="{041DC6D1-BD70-413D-95DB-60124BC5E27D}"/>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439" name="フローチャート: 判断 438">
          <a:extLst>
            <a:ext uri="{FF2B5EF4-FFF2-40B4-BE49-F238E27FC236}">
              <a16:creationId xmlns:a16="http://schemas.microsoft.com/office/drawing/2014/main" id="{9DD058A7-DE2E-496A-905A-4FC88228C34A}"/>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440" name="フローチャート: 判断 439">
          <a:extLst>
            <a:ext uri="{FF2B5EF4-FFF2-40B4-BE49-F238E27FC236}">
              <a16:creationId xmlns:a16="http://schemas.microsoft.com/office/drawing/2014/main" id="{8B7E1346-4697-45E8-8FE7-22483064D0EC}"/>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441" name="フローチャート: 判断 440">
          <a:extLst>
            <a:ext uri="{FF2B5EF4-FFF2-40B4-BE49-F238E27FC236}">
              <a16:creationId xmlns:a16="http://schemas.microsoft.com/office/drawing/2014/main" id="{3433FB29-2A17-4143-8272-5847401B8BF5}"/>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442" name="フローチャート: 判断 441">
          <a:extLst>
            <a:ext uri="{FF2B5EF4-FFF2-40B4-BE49-F238E27FC236}">
              <a16:creationId xmlns:a16="http://schemas.microsoft.com/office/drawing/2014/main" id="{D3C3054C-0C67-4199-903D-5193522A82E7}"/>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53A008E6-CBD5-4C1C-8B01-9066A22243B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6B216064-7AA8-48CE-B5FE-34F547EB683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6464E2C1-0D83-4456-BD48-B311F89E115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96382B71-E002-4AD5-90F2-2516953257C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8E894702-826D-4111-A184-3174462522C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448" name="楕円 447">
          <a:extLst>
            <a:ext uri="{FF2B5EF4-FFF2-40B4-BE49-F238E27FC236}">
              <a16:creationId xmlns:a16="http://schemas.microsoft.com/office/drawing/2014/main" id="{4068D7BC-5A26-4C9A-92EB-3BDB9AFECED3}"/>
            </a:ext>
          </a:extLst>
        </xdr:cNvPr>
        <xdr:cNvSpPr/>
      </xdr:nvSpPr>
      <xdr:spPr>
        <a:xfrm>
          <a:off x="162687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15257</xdr:rowOff>
    </xdr:from>
    <xdr:ext cx="405111" cy="259045"/>
    <xdr:sp macro="" textlink="">
      <xdr:nvSpPr>
        <xdr:cNvPr id="449" name="【保健センター・保健所】&#10;有形固定資産減価償却率該当値テキスト">
          <a:extLst>
            <a:ext uri="{FF2B5EF4-FFF2-40B4-BE49-F238E27FC236}">
              <a16:creationId xmlns:a16="http://schemas.microsoft.com/office/drawing/2014/main" id="{5B6867F2-95A6-4DBA-BF1B-DB543583DFEE}"/>
            </a:ext>
          </a:extLst>
        </xdr:cNvPr>
        <xdr:cNvSpPr txBox="1"/>
      </xdr:nvSpPr>
      <xdr:spPr>
        <a:xfrm>
          <a:off x="16357600"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2540</xdr:rowOff>
    </xdr:from>
    <xdr:to>
      <xdr:col>81</xdr:col>
      <xdr:colOff>101600</xdr:colOff>
      <xdr:row>62</xdr:row>
      <xdr:rowOff>104140</xdr:rowOff>
    </xdr:to>
    <xdr:sp macro="" textlink="">
      <xdr:nvSpPr>
        <xdr:cNvPr id="450" name="楕円 449">
          <a:extLst>
            <a:ext uri="{FF2B5EF4-FFF2-40B4-BE49-F238E27FC236}">
              <a16:creationId xmlns:a16="http://schemas.microsoft.com/office/drawing/2014/main" id="{3419941B-D0B8-4B10-B9FB-4D59F29BE925}"/>
            </a:ext>
          </a:extLst>
        </xdr:cNvPr>
        <xdr:cNvSpPr/>
      </xdr:nvSpPr>
      <xdr:spPr>
        <a:xfrm>
          <a:off x="15430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53340</xdr:rowOff>
    </xdr:from>
    <xdr:to>
      <xdr:col>85</xdr:col>
      <xdr:colOff>127000</xdr:colOff>
      <xdr:row>62</xdr:row>
      <xdr:rowOff>87630</xdr:rowOff>
    </xdr:to>
    <xdr:cxnSp macro="">
      <xdr:nvCxnSpPr>
        <xdr:cNvPr id="451" name="直線コネクタ 450">
          <a:extLst>
            <a:ext uri="{FF2B5EF4-FFF2-40B4-BE49-F238E27FC236}">
              <a16:creationId xmlns:a16="http://schemas.microsoft.com/office/drawing/2014/main" id="{0F242534-79E0-40F6-8A19-4C6E3BA65CF6}"/>
            </a:ext>
          </a:extLst>
        </xdr:cNvPr>
        <xdr:cNvCxnSpPr/>
      </xdr:nvCxnSpPr>
      <xdr:spPr>
        <a:xfrm>
          <a:off x="15481300" y="106832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137795</xdr:rowOff>
    </xdr:from>
    <xdr:to>
      <xdr:col>76</xdr:col>
      <xdr:colOff>165100</xdr:colOff>
      <xdr:row>62</xdr:row>
      <xdr:rowOff>67945</xdr:rowOff>
    </xdr:to>
    <xdr:sp macro="" textlink="">
      <xdr:nvSpPr>
        <xdr:cNvPr id="452" name="楕円 451">
          <a:extLst>
            <a:ext uri="{FF2B5EF4-FFF2-40B4-BE49-F238E27FC236}">
              <a16:creationId xmlns:a16="http://schemas.microsoft.com/office/drawing/2014/main" id="{66371F6B-172E-4E3B-945D-277B90449454}"/>
            </a:ext>
          </a:extLst>
        </xdr:cNvPr>
        <xdr:cNvSpPr/>
      </xdr:nvSpPr>
      <xdr:spPr>
        <a:xfrm>
          <a:off x="14541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17145</xdr:rowOff>
    </xdr:from>
    <xdr:to>
      <xdr:col>81</xdr:col>
      <xdr:colOff>50800</xdr:colOff>
      <xdr:row>62</xdr:row>
      <xdr:rowOff>53340</xdr:rowOff>
    </xdr:to>
    <xdr:cxnSp macro="">
      <xdr:nvCxnSpPr>
        <xdr:cNvPr id="453" name="直線コネクタ 452">
          <a:extLst>
            <a:ext uri="{FF2B5EF4-FFF2-40B4-BE49-F238E27FC236}">
              <a16:creationId xmlns:a16="http://schemas.microsoft.com/office/drawing/2014/main" id="{BC36BCD6-C55D-4AF5-8EEA-DF12CABE4AB9}"/>
            </a:ext>
          </a:extLst>
        </xdr:cNvPr>
        <xdr:cNvCxnSpPr/>
      </xdr:nvCxnSpPr>
      <xdr:spPr>
        <a:xfrm>
          <a:off x="14592300" y="106470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103505</xdr:rowOff>
    </xdr:from>
    <xdr:to>
      <xdr:col>72</xdr:col>
      <xdr:colOff>38100</xdr:colOff>
      <xdr:row>62</xdr:row>
      <xdr:rowOff>33655</xdr:rowOff>
    </xdr:to>
    <xdr:sp macro="" textlink="">
      <xdr:nvSpPr>
        <xdr:cNvPr id="454" name="楕円 453">
          <a:extLst>
            <a:ext uri="{FF2B5EF4-FFF2-40B4-BE49-F238E27FC236}">
              <a16:creationId xmlns:a16="http://schemas.microsoft.com/office/drawing/2014/main" id="{CE394463-EB73-42A3-A7A8-EF2B4AC49258}"/>
            </a:ext>
          </a:extLst>
        </xdr:cNvPr>
        <xdr:cNvSpPr/>
      </xdr:nvSpPr>
      <xdr:spPr>
        <a:xfrm>
          <a:off x="13652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154305</xdr:rowOff>
    </xdr:from>
    <xdr:to>
      <xdr:col>76</xdr:col>
      <xdr:colOff>114300</xdr:colOff>
      <xdr:row>62</xdr:row>
      <xdr:rowOff>17145</xdr:rowOff>
    </xdr:to>
    <xdr:cxnSp macro="">
      <xdr:nvCxnSpPr>
        <xdr:cNvPr id="455" name="直線コネクタ 454">
          <a:extLst>
            <a:ext uri="{FF2B5EF4-FFF2-40B4-BE49-F238E27FC236}">
              <a16:creationId xmlns:a16="http://schemas.microsoft.com/office/drawing/2014/main" id="{740CFB08-120B-4D29-BACC-F544A3CAC8D9}"/>
            </a:ext>
          </a:extLst>
        </xdr:cNvPr>
        <xdr:cNvCxnSpPr/>
      </xdr:nvCxnSpPr>
      <xdr:spPr>
        <a:xfrm>
          <a:off x="13703300" y="106127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67310</xdr:rowOff>
    </xdr:from>
    <xdr:to>
      <xdr:col>67</xdr:col>
      <xdr:colOff>101600</xdr:colOff>
      <xdr:row>61</xdr:row>
      <xdr:rowOff>168910</xdr:rowOff>
    </xdr:to>
    <xdr:sp macro="" textlink="">
      <xdr:nvSpPr>
        <xdr:cNvPr id="456" name="楕円 455">
          <a:extLst>
            <a:ext uri="{FF2B5EF4-FFF2-40B4-BE49-F238E27FC236}">
              <a16:creationId xmlns:a16="http://schemas.microsoft.com/office/drawing/2014/main" id="{E8CDB335-26F9-4EA6-A51C-953338E8E603}"/>
            </a:ext>
          </a:extLst>
        </xdr:cNvPr>
        <xdr:cNvSpPr/>
      </xdr:nvSpPr>
      <xdr:spPr>
        <a:xfrm>
          <a:off x="12763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118110</xdr:rowOff>
    </xdr:from>
    <xdr:to>
      <xdr:col>71</xdr:col>
      <xdr:colOff>177800</xdr:colOff>
      <xdr:row>61</xdr:row>
      <xdr:rowOff>154305</xdr:rowOff>
    </xdr:to>
    <xdr:cxnSp macro="">
      <xdr:nvCxnSpPr>
        <xdr:cNvPr id="457" name="直線コネクタ 456">
          <a:extLst>
            <a:ext uri="{FF2B5EF4-FFF2-40B4-BE49-F238E27FC236}">
              <a16:creationId xmlns:a16="http://schemas.microsoft.com/office/drawing/2014/main" id="{7A03D7D2-7112-4A6E-A2A5-59BB0292BD6C}"/>
            </a:ext>
          </a:extLst>
        </xdr:cNvPr>
        <xdr:cNvCxnSpPr/>
      </xdr:nvCxnSpPr>
      <xdr:spPr>
        <a:xfrm>
          <a:off x="12814300" y="105765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458" name="n_1aveValue【保健センター・保健所】&#10;有形固定資産減価償却率">
          <a:extLst>
            <a:ext uri="{FF2B5EF4-FFF2-40B4-BE49-F238E27FC236}">
              <a16:creationId xmlns:a16="http://schemas.microsoft.com/office/drawing/2014/main" id="{401B2609-B19C-466D-8A7E-491099B1394E}"/>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459" name="n_2aveValue【保健センター・保健所】&#10;有形固定資産減価償却率">
          <a:extLst>
            <a:ext uri="{FF2B5EF4-FFF2-40B4-BE49-F238E27FC236}">
              <a16:creationId xmlns:a16="http://schemas.microsoft.com/office/drawing/2014/main" id="{59AF5D21-1CC2-42AB-B971-CF3BEACED276}"/>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460" name="n_3aveValue【保健センター・保健所】&#10;有形固定資産減価償却率">
          <a:extLst>
            <a:ext uri="{FF2B5EF4-FFF2-40B4-BE49-F238E27FC236}">
              <a16:creationId xmlns:a16="http://schemas.microsoft.com/office/drawing/2014/main" id="{FAC94319-F6AA-454E-90BE-62FF07A37EC2}"/>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461" name="n_4aveValue【保健センター・保健所】&#10;有形固定資産減価償却率">
          <a:extLst>
            <a:ext uri="{FF2B5EF4-FFF2-40B4-BE49-F238E27FC236}">
              <a16:creationId xmlns:a16="http://schemas.microsoft.com/office/drawing/2014/main" id="{2A6C4353-1216-457C-9308-DD930DC2793F}"/>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95267</xdr:rowOff>
    </xdr:from>
    <xdr:ext cx="405111" cy="259045"/>
    <xdr:sp macro="" textlink="">
      <xdr:nvSpPr>
        <xdr:cNvPr id="462" name="n_1mainValue【保健センター・保健所】&#10;有形固定資産減価償却率">
          <a:extLst>
            <a:ext uri="{FF2B5EF4-FFF2-40B4-BE49-F238E27FC236}">
              <a16:creationId xmlns:a16="http://schemas.microsoft.com/office/drawing/2014/main" id="{AE253745-86E7-462B-A886-6251A342F71C}"/>
            </a:ext>
          </a:extLst>
        </xdr:cNvPr>
        <xdr:cNvSpPr txBox="1"/>
      </xdr:nvSpPr>
      <xdr:spPr>
        <a:xfrm>
          <a:off x="15266044"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59072</xdr:rowOff>
    </xdr:from>
    <xdr:ext cx="405111" cy="259045"/>
    <xdr:sp macro="" textlink="">
      <xdr:nvSpPr>
        <xdr:cNvPr id="463" name="n_2mainValue【保健センター・保健所】&#10;有形固定資産減価償却率">
          <a:extLst>
            <a:ext uri="{FF2B5EF4-FFF2-40B4-BE49-F238E27FC236}">
              <a16:creationId xmlns:a16="http://schemas.microsoft.com/office/drawing/2014/main" id="{AAEDEB3B-0F20-4AA1-ABFE-DB0E0A82E933}"/>
            </a:ext>
          </a:extLst>
        </xdr:cNvPr>
        <xdr:cNvSpPr txBox="1"/>
      </xdr:nvSpPr>
      <xdr:spPr>
        <a:xfrm>
          <a:off x="14389744" y="1068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24782</xdr:rowOff>
    </xdr:from>
    <xdr:ext cx="405111" cy="259045"/>
    <xdr:sp macro="" textlink="">
      <xdr:nvSpPr>
        <xdr:cNvPr id="464" name="n_3mainValue【保健センター・保健所】&#10;有形固定資産減価償却率">
          <a:extLst>
            <a:ext uri="{FF2B5EF4-FFF2-40B4-BE49-F238E27FC236}">
              <a16:creationId xmlns:a16="http://schemas.microsoft.com/office/drawing/2014/main" id="{5DA0D5DF-E5A4-446A-937C-BEFF3FA6ADF3}"/>
            </a:ext>
          </a:extLst>
        </xdr:cNvPr>
        <xdr:cNvSpPr txBox="1"/>
      </xdr:nvSpPr>
      <xdr:spPr>
        <a:xfrm>
          <a:off x="13500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160037</xdr:rowOff>
    </xdr:from>
    <xdr:ext cx="405111" cy="259045"/>
    <xdr:sp macro="" textlink="">
      <xdr:nvSpPr>
        <xdr:cNvPr id="465" name="n_4mainValue【保健センター・保健所】&#10;有形固定資産減価償却率">
          <a:extLst>
            <a:ext uri="{FF2B5EF4-FFF2-40B4-BE49-F238E27FC236}">
              <a16:creationId xmlns:a16="http://schemas.microsoft.com/office/drawing/2014/main" id="{8B4C0998-E69D-4E2A-BFCD-278F2E91D0A2}"/>
            </a:ext>
          </a:extLst>
        </xdr:cNvPr>
        <xdr:cNvSpPr txBox="1"/>
      </xdr:nvSpPr>
      <xdr:spPr>
        <a:xfrm>
          <a:off x="12611744" y="1061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71DF7B78-58FE-4CF7-BAD2-E345D9F9F4F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ABB5AB0D-8E5D-46C4-B541-45ABEEE861C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77950F27-C9F6-492B-9F0C-83E64E14D55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C0A0F6E9-5297-4B6F-ABCC-6A97E4E73D3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D4B570D7-0B4E-4602-BB8B-019EAD2ACB3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A52D5416-DEF8-4CDB-ACA7-F892DC400DD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F66FB6AF-079A-4F84-9089-DCB9094EA5F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52279B69-F3B5-4148-8E44-8EBAA24A80D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9DAF8DAA-44D7-444B-9537-7DE98664626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830DEB78-17CF-450F-8143-258D158212D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6" name="直線コネクタ 475">
          <a:extLst>
            <a:ext uri="{FF2B5EF4-FFF2-40B4-BE49-F238E27FC236}">
              <a16:creationId xmlns:a16="http://schemas.microsoft.com/office/drawing/2014/main" id="{95F68234-293B-46A2-986F-CB22CF7106C3}"/>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7" name="テキスト ボックス 476">
          <a:extLst>
            <a:ext uri="{FF2B5EF4-FFF2-40B4-BE49-F238E27FC236}">
              <a16:creationId xmlns:a16="http://schemas.microsoft.com/office/drawing/2014/main" id="{7D1AE811-3A2C-429D-8D4F-EAB8C3EA3E3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8" name="直線コネクタ 477">
          <a:extLst>
            <a:ext uri="{FF2B5EF4-FFF2-40B4-BE49-F238E27FC236}">
              <a16:creationId xmlns:a16="http://schemas.microsoft.com/office/drawing/2014/main" id="{A54A5569-F0F1-44AB-AC19-32FA8A98057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9" name="テキスト ボックス 478">
          <a:extLst>
            <a:ext uri="{FF2B5EF4-FFF2-40B4-BE49-F238E27FC236}">
              <a16:creationId xmlns:a16="http://schemas.microsoft.com/office/drawing/2014/main" id="{51CCC96A-D986-4343-939F-AC7F16344C6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0" name="直線コネクタ 479">
          <a:extLst>
            <a:ext uri="{FF2B5EF4-FFF2-40B4-BE49-F238E27FC236}">
              <a16:creationId xmlns:a16="http://schemas.microsoft.com/office/drawing/2014/main" id="{9A6E5C63-44D3-4CD5-B7CE-F0BA1EE678B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1" name="テキスト ボックス 480">
          <a:extLst>
            <a:ext uri="{FF2B5EF4-FFF2-40B4-BE49-F238E27FC236}">
              <a16:creationId xmlns:a16="http://schemas.microsoft.com/office/drawing/2014/main" id="{A9F62DCC-9B1F-4F78-AAF3-8A177432A41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2" name="直線コネクタ 481">
          <a:extLst>
            <a:ext uri="{FF2B5EF4-FFF2-40B4-BE49-F238E27FC236}">
              <a16:creationId xmlns:a16="http://schemas.microsoft.com/office/drawing/2014/main" id="{986DF634-9BF2-4D47-B6DD-1C9B3A25CCC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3" name="テキスト ボックス 482">
          <a:extLst>
            <a:ext uri="{FF2B5EF4-FFF2-40B4-BE49-F238E27FC236}">
              <a16:creationId xmlns:a16="http://schemas.microsoft.com/office/drawing/2014/main" id="{E2CA70FB-9952-469E-9308-20D4AA71E383}"/>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5036CF05-B83E-4811-B95A-FACB6EC7264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98B6E44B-0807-48C3-AD29-D260C0DC219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保健センター・保健所】&#10;一人当たり面積グラフ枠">
          <a:extLst>
            <a:ext uri="{FF2B5EF4-FFF2-40B4-BE49-F238E27FC236}">
              <a16:creationId xmlns:a16="http://schemas.microsoft.com/office/drawing/2014/main" id="{9D92D3EC-7B37-49E1-915D-3E38C1955E7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487" name="直線コネクタ 486">
          <a:extLst>
            <a:ext uri="{FF2B5EF4-FFF2-40B4-BE49-F238E27FC236}">
              <a16:creationId xmlns:a16="http://schemas.microsoft.com/office/drawing/2014/main" id="{AF6F8741-24CF-4BFF-A8BD-968BE7359829}"/>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488" name="【保健センター・保健所】&#10;一人当たり面積最小値テキスト">
          <a:extLst>
            <a:ext uri="{FF2B5EF4-FFF2-40B4-BE49-F238E27FC236}">
              <a16:creationId xmlns:a16="http://schemas.microsoft.com/office/drawing/2014/main" id="{0ADC21C2-9105-4B38-8E11-640F399C38A9}"/>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489" name="直線コネクタ 488">
          <a:extLst>
            <a:ext uri="{FF2B5EF4-FFF2-40B4-BE49-F238E27FC236}">
              <a16:creationId xmlns:a16="http://schemas.microsoft.com/office/drawing/2014/main" id="{E654A82C-A3D4-4ED3-A59F-57ADC70764B3}"/>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490" name="【保健センター・保健所】&#10;一人当たり面積最大値テキスト">
          <a:extLst>
            <a:ext uri="{FF2B5EF4-FFF2-40B4-BE49-F238E27FC236}">
              <a16:creationId xmlns:a16="http://schemas.microsoft.com/office/drawing/2014/main" id="{57E2A2C3-932A-4610-B7AD-4D3E099E5EFC}"/>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491" name="直線コネクタ 490">
          <a:extLst>
            <a:ext uri="{FF2B5EF4-FFF2-40B4-BE49-F238E27FC236}">
              <a16:creationId xmlns:a16="http://schemas.microsoft.com/office/drawing/2014/main" id="{3AFF8FE2-60B6-4960-A55A-79B5E6FD633F}"/>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492" name="【保健センター・保健所】&#10;一人当たり面積平均値テキスト">
          <a:extLst>
            <a:ext uri="{FF2B5EF4-FFF2-40B4-BE49-F238E27FC236}">
              <a16:creationId xmlns:a16="http://schemas.microsoft.com/office/drawing/2014/main" id="{3C5E4207-783B-42D8-BBFD-D22FD280034D}"/>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493" name="フローチャート: 判断 492">
          <a:extLst>
            <a:ext uri="{FF2B5EF4-FFF2-40B4-BE49-F238E27FC236}">
              <a16:creationId xmlns:a16="http://schemas.microsoft.com/office/drawing/2014/main" id="{BE7A3DDA-2E8D-405D-94D3-F16910C2F349}"/>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494" name="フローチャート: 判断 493">
          <a:extLst>
            <a:ext uri="{FF2B5EF4-FFF2-40B4-BE49-F238E27FC236}">
              <a16:creationId xmlns:a16="http://schemas.microsoft.com/office/drawing/2014/main" id="{2CA46F8C-DB6C-486C-A304-FFC8A80A98D8}"/>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495" name="フローチャート: 判断 494">
          <a:extLst>
            <a:ext uri="{FF2B5EF4-FFF2-40B4-BE49-F238E27FC236}">
              <a16:creationId xmlns:a16="http://schemas.microsoft.com/office/drawing/2014/main" id="{049BEB27-78A5-4FCB-AC26-2144E33C9A14}"/>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496" name="フローチャート: 判断 495">
          <a:extLst>
            <a:ext uri="{FF2B5EF4-FFF2-40B4-BE49-F238E27FC236}">
              <a16:creationId xmlns:a16="http://schemas.microsoft.com/office/drawing/2014/main" id="{8D00395E-D0CD-417F-A8E9-654541C59A72}"/>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497" name="フローチャート: 判断 496">
          <a:extLst>
            <a:ext uri="{FF2B5EF4-FFF2-40B4-BE49-F238E27FC236}">
              <a16:creationId xmlns:a16="http://schemas.microsoft.com/office/drawing/2014/main" id="{984385E6-9EB6-4179-A894-F071523D943F}"/>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73B43CEF-285F-4261-9D4C-10BF9B22CFB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4C011D6A-C508-4390-BC5E-FF8F56AE99F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739DA74E-51A9-4886-9635-FB7B1178AA2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86BE44EB-C246-45EA-BA2D-BA40C76E67B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76AD60DC-2A75-437F-92A5-2A9E35FFC5D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56642</xdr:rowOff>
    </xdr:from>
    <xdr:to>
      <xdr:col>116</xdr:col>
      <xdr:colOff>114300</xdr:colOff>
      <xdr:row>63</xdr:row>
      <xdr:rowOff>158242</xdr:rowOff>
    </xdr:to>
    <xdr:sp macro="" textlink="">
      <xdr:nvSpPr>
        <xdr:cNvPr id="503" name="楕円 502">
          <a:extLst>
            <a:ext uri="{FF2B5EF4-FFF2-40B4-BE49-F238E27FC236}">
              <a16:creationId xmlns:a16="http://schemas.microsoft.com/office/drawing/2014/main" id="{059EC8E4-C117-4DFE-AD87-F90716F98CAD}"/>
            </a:ext>
          </a:extLst>
        </xdr:cNvPr>
        <xdr:cNvSpPr/>
      </xdr:nvSpPr>
      <xdr:spPr>
        <a:xfrm>
          <a:off x="221107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143019</xdr:rowOff>
    </xdr:from>
    <xdr:ext cx="469744" cy="259045"/>
    <xdr:sp macro="" textlink="">
      <xdr:nvSpPr>
        <xdr:cNvPr id="504" name="【保健センター・保健所】&#10;一人当たり面積該当値テキスト">
          <a:extLst>
            <a:ext uri="{FF2B5EF4-FFF2-40B4-BE49-F238E27FC236}">
              <a16:creationId xmlns:a16="http://schemas.microsoft.com/office/drawing/2014/main" id="{BD2F1780-C051-40FF-A572-974A9F3200D6}"/>
            </a:ext>
          </a:extLst>
        </xdr:cNvPr>
        <xdr:cNvSpPr txBox="1"/>
      </xdr:nvSpPr>
      <xdr:spPr>
        <a:xfrm>
          <a:off x="22199600" y="1077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56642</xdr:rowOff>
    </xdr:from>
    <xdr:to>
      <xdr:col>112</xdr:col>
      <xdr:colOff>38100</xdr:colOff>
      <xdr:row>63</xdr:row>
      <xdr:rowOff>158242</xdr:rowOff>
    </xdr:to>
    <xdr:sp macro="" textlink="">
      <xdr:nvSpPr>
        <xdr:cNvPr id="505" name="楕円 504">
          <a:extLst>
            <a:ext uri="{FF2B5EF4-FFF2-40B4-BE49-F238E27FC236}">
              <a16:creationId xmlns:a16="http://schemas.microsoft.com/office/drawing/2014/main" id="{1C037652-EA03-4F3A-9C95-09A9DCBA075E}"/>
            </a:ext>
          </a:extLst>
        </xdr:cNvPr>
        <xdr:cNvSpPr/>
      </xdr:nvSpPr>
      <xdr:spPr>
        <a:xfrm>
          <a:off x="21272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107442</xdr:rowOff>
    </xdr:from>
    <xdr:to>
      <xdr:col>116</xdr:col>
      <xdr:colOff>63500</xdr:colOff>
      <xdr:row>63</xdr:row>
      <xdr:rowOff>107442</xdr:rowOff>
    </xdr:to>
    <xdr:cxnSp macro="">
      <xdr:nvCxnSpPr>
        <xdr:cNvPr id="506" name="直線コネクタ 505">
          <a:extLst>
            <a:ext uri="{FF2B5EF4-FFF2-40B4-BE49-F238E27FC236}">
              <a16:creationId xmlns:a16="http://schemas.microsoft.com/office/drawing/2014/main" id="{5A9EA9F3-27E7-4A80-8AA4-47A6084424F7}"/>
            </a:ext>
          </a:extLst>
        </xdr:cNvPr>
        <xdr:cNvCxnSpPr/>
      </xdr:nvCxnSpPr>
      <xdr:spPr>
        <a:xfrm>
          <a:off x="21323300" y="10908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56642</xdr:rowOff>
    </xdr:from>
    <xdr:to>
      <xdr:col>107</xdr:col>
      <xdr:colOff>101600</xdr:colOff>
      <xdr:row>63</xdr:row>
      <xdr:rowOff>158242</xdr:rowOff>
    </xdr:to>
    <xdr:sp macro="" textlink="">
      <xdr:nvSpPr>
        <xdr:cNvPr id="507" name="楕円 506">
          <a:extLst>
            <a:ext uri="{FF2B5EF4-FFF2-40B4-BE49-F238E27FC236}">
              <a16:creationId xmlns:a16="http://schemas.microsoft.com/office/drawing/2014/main" id="{5A82C130-541E-4804-B1A4-1DD42765EAA6}"/>
            </a:ext>
          </a:extLst>
        </xdr:cNvPr>
        <xdr:cNvSpPr/>
      </xdr:nvSpPr>
      <xdr:spPr>
        <a:xfrm>
          <a:off x="20383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107442</xdr:rowOff>
    </xdr:from>
    <xdr:to>
      <xdr:col>111</xdr:col>
      <xdr:colOff>177800</xdr:colOff>
      <xdr:row>63</xdr:row>
      <xdr:rowOff>107442</xdr:rowOff>
    </xdr:to>
    <xdr:cxnSp macro="">
      <xdr:nvCxnSpPr>
        <xdr:cNvPr id="508" name="直線コネクタ 507">
          <a:extLst>
            <a:ext uri="{FF2B5EF4-FFF2-40B4-BE49-F238E27FC236}">
              <a16:creationId xmlns:a16="http://schemas.microsoft.com/office/drawing/2014/main" id="{2A9E1BB2-83F1-4EFD-8FE8-E19838BC04F9}"/>
            </a:ext>
          </a:extLst>
        </xdr:cNvPr>
        <xdr:cNvCxnSpPr/>
      </xdr:nvCxnSpPr>
      <xdr:spPr>
        <a:xfrm>
          <a:off x="20434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56642</xdr:rowOff>
    </xdr:from>
    <xdr:to>
      <xdr:col>102</xdr:col>
      <xdr:colOff>165100</xdr:colOff>
      <xdr:row>63</xdr:row>
      <xdr:rowOff>158242</xdr:rowOff>
    </xdr:to>
    <xdr:sp macro="" textlink="">
      <xdr:nvSpPr>
        <xdr:cNvPr id="509" name="楕円 508">
          <a:extLst>
            <a:ext uri="{FF2B5EF4-FFF2-40B4-BE49-F238E27FC236}">
              <a16:creationId xmlns:a16="http://schemas.microsoft.com/office/drawing/2014/main" id="{F6AF5F46-15BF-42C8-B677-95C13FB90467}"/>
            </a:ext>
          </a:extLst>
        </xdr:cNvPr>
        <xdr:cNvSpPr/>
      </xdr:nvSpPr>
      <xdr:spPr>
        <a:xfrm>
          <a:off x="19494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107442</xdr:rowOff>
    </xdr:from>
    <xdr:to>
      <xdr:col>107</xdr:col>
      <xdr:colOff>50800</xdr:colOff>
      <xdr:row>63</xdr:row>
      <xdr:rowOff>107442</xdr:rowOff>
    </xdr:to>
    <xdr:cxnSp macro="">
      <xdr:nvCxnSpPr>
        <xdr:cNvPr id="510" name="直線コネクタ 509">
          <a:extLst>
            <a:ext uri="{FF2B5EF4-FFF2-40B4-BE49-F238E27FC236}">
              <a16:creationId xmlns:a16="http://schemas.microsoft.com/office/drawing/2014/main" id="{1B275FFF-6CF9-4349-9CD2-90EDE818A2C0}"/>
            </a:ext>
          </a:extLst>
        </xdr:cNvPr>
        <xdr:cNvCxnSpPr/>
      </xdr:nvCxnSpPr>
      <xdr:spPr>
        <a:xfrm>
          <a:off x="19545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511" name="楕円 510">
          <a:extLst>
            <a:ext uri="{FF2B5EF4-FFF2-40B4-BE49-F238E27FC236}">
              <a16:creationId xmlns:a16="http://schemas.microsoft.com/office/drawing/2014/main" id="{C2F12BA8-AB01-4208-B5D1-E3ED2B3D795E}"/>
            </a:ext>
          </a:extLst>
        </xdr:cNvPr>
        <xdr:cNvSpPr/>
      </xdr:nvSpPr>
      <xdr:spPr>
        <a:xfrm>
          <a:off x="18605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102870</xdr:rowOff>
    </xdr:from>
    <xdr:to>
      <xdr:col>102</xdr:col>
      <xdr:colOff>114300</xdr:colOff>
      <xdr:row>63</xdr:row>
      <xdr:rowOff>107442</xdr:rowOff>
    </xdr:to>
    <xdr:cxnSp macro="">
      <xdr:nvCxnSpPr>
        <xdr:cNvPr id="512" name="直線コネクタ 511">
          <a:extLst>
            <a:ext uri="{FF2B5EF4-FFF2-40B4-BE49-F238E27FC236}">
              <a16:creationId xmlns:a16="http://schemas.microsoft.com/office/drawing/2014/main" id="{4A1E61A7-8265-439C-BF4B-1015AB610D79}"/>
            </a:ext>
          </a:extLst>
        </xdr:cNvPr>
        <xdr:cNvCxnSpPr/>
      </xdr:nvCxnSpPr>
      <xdr:spPr>
        <a:xfrm>
          <a:off x="18656300" y="109042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513" name="n_1aveValue【保健センター・保健所】&#10;一人当たり面積">
          <a:extLst>
            <a:ext uri="{FF2B5EF4-FFF2-40B4-BE49-F238E27FC236}">
              <a16:creationId xmlns:a16="http://schemas.microsoft.com/office/drawing/2014/main" id="{47821C45-2EF2-4AD5-99A8-0D9A248B1EC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514" name="n_2aveValue【保健センター・保健所】&#10;一人当たり面積">
          <a:extLst>
            <a:ext uri="{FF2B5EF4-FFF2-40B4-BE49-F238E27FC236}">
              <a16:creationId xmlns:a16="http://schemas.microsoft.com/office/drawing/2014/main" id="{3A41F1CD-B147-4A8B-BBEF-FDC52CA9DFA3}"/>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515" name="n_3aveValue【保健センター・保健所】&#10;一人当たり面積">
          <a:extLst>
            <a:ext uri="{FF2B5EF4-FFF2-40B4-BE49-F238E27FC236}">
              <a16:creationId xmlns:a16="http://schemas.microsoft.com/office/drawing/2014/main" id="{9F483C31-5942-4F90-8D82-0149BB266964}"/>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516" name="n_4aveValue【保健センター・保健所】&#10;一人当たり面積">
          <a:extLst>
            <a:ext uri="{FF2B5EF4-FFF2-40B4-BE49-F238E27FC236}">
              <a16:creationId xmlns:a16="http://schemas.microsoft.com/office/drawing/2014/main" id="{AFF0057C-9157-42C7-8851-BF2769A2729A}"/>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149369</xdr:rowOff>
    </xdr:from>
    <xdr:ext cx="469744" cy="259045"/>
    <xdr:sp macro="" textlink="">
      <xdr:nvSpPr>
        <xdr:cNvPr id="517" name="n_1mainValue【保健センター・保健所】&#10;一人当たり面積">
          <a:extLst>
            <a:ext uri="{FF2B5EF4-FFF2-40B4-BE49-F238E27FC236}">
              <a16:creationId xmlns:a16="http://schemas.microsoft.com/office/drawing/2014/main" id="{7AD76A55-DCFD-4714-B033-D65A05DD6450}"/>
            </a:ext>
          </a:extLst>
        </xdr:cNvPr>
        <xdr:cNvSpPr txBox="1"/>
      </xdr:nvSpPr>
      <xdr:spPr>
        <a:xfrm>
          <a:off x="210757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149369</xdr:rowOff>
    </xdr:from>
    <xdr:ext cx="469744" cy="259045"/>
    <xdr:sp macro="" textlink="">
      <xdr:nvSpPr>
        <xdr:cNvPr id="518" name="n_2mainValue【保健センター・保健所】&#10;一人当たり面積">
          <a:extLst>
            <a:ext uri="{FF2B5EF4-FFF2-40B4-BE49-F238E27FC236}">
              <a16:creationId xmlns:a16="http://schemas.microsoft.com/office/drawing/2014/main" id="{03D2D92D-04B6-40FD-BDE7-1A59ED919594}"/>
            </a:ext>
          </a:extLst>
        </xdr:cNvPr>
        <xdr:cNvSpPr txBox="1"/>
      </xdr:nvSpPr>
      <xdr:spPr>
        <a:xfrm>
          <a:off x="20199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149369</xdr:rowOff>
    </xdr:from>
    <xdr:ext cx="469744" cy="259045"/>
    <xdr:sp macro="" textlink="">
      <xdr:nvSpPr>
        <xdr:cNvPr id="519" name="n_3mainValue【保健センター・保健所】&#10;一人当たり面積">
          <a:extLst>
            <a:ext uri="{FF2B5EF4-FFF2-40B4-BE49-F238E27FC236}">
              <a16:creationId xmlns:a16="http://schemas.microsoft.com/office/drawing/2014/main" id="{4E85FC3B-2421-4E09-B912-5596E4173466}"/>
            </a:ext>
          </a:extLst>
        </xdr:cNvPr>
        <xdr:cNvSpPr txBox="1"/>
      </xdr:nvSpPr>
      <xdr:spPr>
        <a:xfrm>
          <a:off x="19310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520" name="n_4mainValue【保健センター・保健所】&#10;一人当たり面積">
          <a:extLst>
            <a:ext uri="{FF2B5EF4-FFF2-40B4-BE49-F238E27FC236}">
              <a16:creationId xmlns:a16="http://schemas.microsoft.com/office/drawing/2014/main" id="{9093C681-AF45-4D44-BBCF-4A2F12E04BE0}"/>
            </a:ext>
          </a:extLst>
        </xdr:cNvPr>
        <xdr:cNvSpPr txBox="1"/>
      </xdr:nvSpPr>
      <xdr:spPr>
        <a:xfrm>
          <a:off x="18421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70B220E4-C7DC-44AA-B0EE-2B6238D4C3C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E569308E-C01F-4490-B232-EC8CE271A10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D1632CC0-CF5D-4DC7-BB1C-0B41E7AB02F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37572B70-0F03-49EE-9906-886AB717D17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AE196578-BDC4-4472-8BF1-34E24C58C75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5C745B48-FF35-406D-9073-E5721651588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E12E701E-54D9-41D6-A907-4A3C38AEF4E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1CFFDCB0-4EF2-47A3-8B2D-9C97A22924D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9" name="正方形/長方形 528">
          <a:extLst>
            <a:ext uri="{FF2B5EF4-FFF2-40B4-BE49-F238E27FC236}">
              <a16:creationId xmlns:a16="http://schemas.microsoft.com/office/drawing/2014/main" id="{8ACBD4D8-DB32-4EC8-85E2-C52653CD424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0" name="正方形/長方形 529">
          <a:extLst>
            <a:ext uri="{FF2B5EF4-FFF2-40B4-BE49-F238E27FC236}">
              <a16:creationId xmlns:a16="http://schemas.microsoft.com/office/drawing/2014/main" id="{856A3216-3404-4B4E-B8E2-D300D93892E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1" name="正方形/長方形 530">
          <a:extLst>
            <a:ext uri="{FF2B5EF4-FFF2-40B4-BE49-F238E27FC236}">
              <a16:creationId xmlns:a16="http://schemas.microsoft.com/office/drawing/2014/main" id="{3CC6E24E-0BC6-4EBF-999D-1852FE8B4FD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2" name="正方形/長方形 531">
          <a:extLst>
            <a:ext uri="{FF2B5EF4-FFF2-40B4-BE49-F238E27FC236}">
              <a16:creationId xmlns:a16="http://schemas.microsoft.com/office/drawing/2014/main" id="{5B5864C6-19ED-498C-B2C8-2EE366DA049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3" name="正方形/長方形 532">
          <a:extLst>
            <a:ext uri="{FF2B5EF4-FFF2-40B4-BE49-F238E27FC236}">
              <a16:creationId xmlns:a16="http://schemas.microsoft.com/office/drawing/2014/main" id="{51B0CCCA-4315-4759-ACF9-AF541D4D927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4" name="正方形/長方形 533">
          <a:extLst>
            <a:ext uri="{FF2B5EF4-FFF2-40B4-BE49-F238E27FC236}">
              <a16:creationId xmlns:a16="http://schemas.microsoft.com/office/drawing/2014/main" id="{BBBEE53F-158A-47A3-82F4-496D44DCA1A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5" name="正方形/長方形 534">
          <a:extLst>
            <a:ext uri="{FF2B5EF4-FFF2-40B4-BE49-F238E27FC236}">
              <a16:creationId xmlns:a16="http://schemas.microsoft.com/office/drawing/2014/main" id="{08AEDD73-F74A-4F1A-B8EC-128FF08A4E7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6" name="正方形/長方形 535">
          <a:extLst>
            <a:ext uri="{FF2B5EF4-FFF2-40B4-BE49-F238E27FC236}">
              <a16:creationId xmlns:a16="http://schemas.microsoft.com/office/drawing/2014/main" id="{C540BF1E-90F3-48C7-A933-16FFA7CBDDF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7" name="正方形/長方形 536">
          <a:extLst>
            <a:ext uri="{FF2B5EF4-FFF2-40B4-BE49-F238E27FC236}">
              <a16:creationId xmlns:a16="http://schemas.microsoft.com/office/drawing/2014/main" id="{420AD8B4-A7AA-4763-BA0B-E5319029D64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8" name="正方形/長方形 537">
          <a:extLst>
            <a:ext uri="{FF2B5EF4-FFF2-40B4-BE49-F238E27FC236}">
              <a16:creationId xmlns:a16="http://schemas.microsoft.com/office/drawing/2014/main" id="{BA505082-8613-4DF3-9ED7-D750CDC5764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9" name="正方形/長方形 538">
          <a:extLst>
            <a:ext uri="{FF2B5EF4-FFF2-40B4-BE49-F238E27FC236}">
              <a16:creationId xmlns:a16="http://schemas.microsoft.com/office/drawing/2014/main" id="{7A0A844E-15D9-4FF6-ADBA-C710A4D2BAE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0" name="正方形/長方形 539">
          <a:extLst>
            <a:ext uri="{FF2B5EF4-FFF2-40B4-BE49-F238E27FC236}">
              <a16:creationId xmlns:a16="http://schemas.microsoft.com/office/drawing/2014/main" id="{91872593-408C-4F58-A33A-88E97ADA8CD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1" name="正方形/長方形 540">
          <a:extLst>
            <a:ext uri="{FF2B5EF4-FFF2-40B4-BE49-F238E27FC236}">
              <a16:creationId xmlns:a16="http://schemas.microsoft.com/office/drawing/2014/main" id="{FFD0DBDF-3DF0-42B6-910A-07A539B6C20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2" name="正方形/長方形 541">
          <a:extLst>
            <a:ext uri="{FF2B5EF4-FFF2-40B4-BE49-F238E27FC236}">
              <a16:creationId xmlns:a16="http://schemas.microsoft.com/office/drawing/2014/main" id="{C6739E61-B992-4A38-8C6B-9796DE595E3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3" name="正方形/長方形 542">
          <a:extLst>
            <a:ext uri="{FF2B5EF4-FFF2-40B4-BE49-F238E27FC236}">
              <a16:creationId xmlns:a16="http://schemas.microsoft.com/office/drawing/2014/main" id="{C6E762B3-AA9F-41A5-9AAB-9EF17EEC298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4" name="正方形/長方形 543">
          <a:extLst>
            <a:ext uri="{FF2B5EF4-FFF2-40B4-BE49-F238E27FC236}">
              <a16:creationId xmlns:a16="http://schemas.microsoft.com/office/drawing/2014/main" id="{5E8BFCC3-8380-4C36-90F5-725BA39A529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5" name="テキスト ボックス 544">
          <a:extLst>
            <a:ext uri="{FF2B5EF4-FFF2-40B4-BE49-F238E27FC236}">
              <a16:creationId xmlns:a16="http://schemas.microsoft.com/office/drawing/2014/main" id="{C5644BDC-AFEF-4B5D-B69F-A5353357826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6" name="直線コネクタ 545">
          <a:extLst>
            <a:ext uri="{FF2B5EF4-FFF2-40B4-BE49-F238E27FC236}">
              <a16:creationId xmlns:a16="http://schemas.microsoft.com/office/drawing/2014/main" id="{4D285F5D-06C1-44FC-A23A-BAE483FAF79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7" name="テキスト ボックス 546">
          <a:extLst>
            <a:ext uri="{FF2B5EF4-FFF2-40B4-BE49-F238E27FC236}">
              <a16:creationId xmlns:a16="http://schemas.microsoft.com/office/drawing/2014/main" id="{EEAE6B1D-432E-4072-82EC-0B9A10797A4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8" name="直線コネクタ 547">
          <a:extLst>
            <a:ext uri="{FF2B5EF4-FFF2-40B4-BE49-F238E27FC236}">
              <a16:creationId xmlns:a16="http://schemas.microsoft.com/office/drawing/2014/main" id="{D4091243-3F7D-41D0-A494-2F2329F08D4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9" name="テキスト ボックス 548">
          <a:extLst>
            <a:ext uri="{FF2B5EF4-FFF2-40B4-BE49-F238E27FC236}">
              <a16:creationId xmlns:a16="http://schemas.microsoft.com/office/drawing/2014/main" id="{56C4207C-35B0-4F56-8D0A-853489656A8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0" name="直線コネクタ 549">
          <a:extLst>
            <a:ext uri="{FF2B5EF4-FFF2-40B4-BE49-F238E27FC236}">
              <a16:creationId xmlns:a16="http://schemas.microsoft.com/office/drawing/2014/main" id="{DE09F4B8-E900-4355-AED6-EC140AFAD3F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1" name="テキスト ボックス 550">
          <a:extLst>
            <a:ext uri="{FF2B5EF4-FFF2-40B4-BE49-F238E27FC236}">
              <a16:creationId xmlns:a16="http://schemas.microsoft.com/office/drawing/2014/main" id="{F5C0B300-873B-4A8D-BC80-9FA817C4063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2" name="直線コネクタ 551">
          <a:extLst>
            <a:ext uri="{FF2B5EF4-FFF2-40B4-BE49-F238E27FC236}">
              <a16:creationId xmlns:a16="http://schemas.microsoft.com/office/drawing/2014/main" id="{120734D6-0E30-429F-9600-655BDAEEBF9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3" name="テキスト ボックス 552">
          <a:extLst>
            <a:ext uri="{FF2B5EF4-FFF2-40B4-BE49-F238E27FC236}">
              <a16:creationId xmlns:a16="http://schemas.microsoft.com/office/drawing/2014/main" id="{C0812183-DEB1-46A3-BC5B-569E5CC172D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4" name="直線コネクタ 553">
          <a:extLst>
            <a:ext uri="{FF2B5EF4-FFF2-40B4-BE49-F238E27FC236}">
              <a16:creationId xmlns:a16="http://schemas.microsoft.com/office/drawing/2014/main" id="{4151DFFD-8892-4542-AC06-3D35AD57028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5" name="テキスト ボックス 554">
          <a:extLst>
            <a:ext uri="{FF2B5EF4-FFF2-40B4-BE49-F238E27FC236}">
              <a16:creationId xmlns:a16="http://schemas.microsoft.com/office/drawing/2014/main" id="{051AA43B-73DB-412E-8DB9-77424B1C23F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6" name="直線コネクタ 555">
          <a:extLst>
            <a:ext uri="{FF2B5EF4-FFF2-40B4-BE49-F238E27FC236}">
              <a16:creationId xmlns:a16="http://schemas.microsoft.com/office/drawing/2014/main" id="{CE71C40B-C6C1-4677-BDA1-F4BE1429C11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7" name="テキスト ボックス 556">
          <a:extLst>
            <a:ext uri="{FF2B5EF4-FFF2-40B4-BE49-F238E27FC236}">
              <a16:creationId xmlns:a16="http://schemas.microsoft.com/office/drawing/2014/main" id="{671716DC-F8AD-4033-A018-F8C75BA2891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8" name="直線コネクタ 557">
          <a:extLst>
            <a:ext uri="{FF2B5EF4-FFF2-40B4-BE49-F238E27FC236}">
              <a16:creationId xmlns:a16="http://schemas.microsoft.com/office/drawing/2014/main" id="{914D8D33-BF7A-45F4-843B-C2E18057E09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9" name="テキスト ボックス 558">
          <a:extLst>
            <a:ext uri="{FF2B5EF4-FFF2-40B4-BE49-F238E27FC236}">
              <a16:creationId xmlns:a16="http://schemas.microsoft.com/office/drawing/2014/main" id="{7D52F6C7-5503-48ED-852F-D966895E932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a:extLst>
            <a:ext uri="{FF2B5EF4-FFF2-40B4-BE49-F238E27FC236}">
              <a16:creationId xmlns:a16="http://schemas.microsoft.com/office/drawing/2014/main" id="{41F69741-4F2F-4738-8B47-5C311CF3504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a:extLst>
            <a:ext uri="{FF2B5EF4-FFF2-40B4-BE49-F238E27FC236}">
              <a16:creationId xmlns:a16="http://schemas.microsoft.com/office/drawing/2014/main" id="{243D1682-6E0D-4F0F-BA63-DB2398DA156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562" name="直線コネクタ 561">
          <a:extLst>
            <a:ext uri="{FF2B5EF4-FFF2-40B4-BE49-F238E27FC236}">
              <a16:creationId xmlns:a16="http://schemas.microsoft.com/office/drawing/2014/main" id="{D9F7B449-9B30-4A4B-9F2C-89D1F311BF1D}"/>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563" name="【庁舎】&#10;有形固定資産減価償却率最小値テキスト">
          <a:extLst>
            <a:ext uri="{FF2B5EF4-FFF2-40B4-BE49-F238E27FC236}">
              <a16:creationId xmlns:a16="http://schemas.microsoft.com/office/drawing/2014/main" id="{CA246827-6C17-4F11-8450-EAD6C3F76B84}"/>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564" name="直線コネクタ 563">
          <a:extLst>
            <a:ext uri="{FF2B5EF4-FFF2-40B4-BE49-F238E27FC236}">
              <a16:creationId xmlns:a16="http://schemas.microsoft.com/office/drawing/2014/main" id="{6F2258D5-CC28-4B87-8DA9-CB3BE22F58DD}"/>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65" name="【庁舎】&#10;有形固定資産減価償却率最大値テキスト">
          <a:extLst>
            <a:ext uri="{FF2B5EF4-FFF2-40B4-BE49-F238E27FC236}">
              <a16:creationId xmlns:a16="http://schemas.microsoft.com/office/drawing/2014/main" id="{C5E92898-1557-4C0B-86C7-ADC7A64F463E}"/>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66" name="直線コネクタ 565">
          <a:extLst>
            <a:ext uri="{FF2B5EF4-FFF2-40B4-BE49-F238E27FC236}">
              <a16:creationId xmlns:a16="http://schemas.microsoft.com/office/drawing/2014/main" id="{7C2A9659-6F7D-4052-B5E3-4F996E86183D}"/>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567" name="【庁舎】&#10;有形固定資産減価償却率平均値テキスト">
          <a:extLst>
            <a:ext uri="{FF2B5EF4-FFF2-40B4-BE49-F238E27FC236}">
              <a16:creationId xmlns:a16="http://schemas.microsoft.com/office/drawing/2014/main" id="{36C04A70-36AD-4306-B7E0-75BB83B05346}"/>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568" name="フローチャート: 判断 567">
          <a:extLst>
            <a:ext uri="{FF2B5EF4-FFF2-40B4-BE49-F238E27FC236}">
              <a16:creationId xmlns:a16="http://schemas.microsoft.com/office/drawing/2014/main" id="{6ED27E60-B866-4B5D-8FCC-4DAE7C00282D}"/>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569" name="フローチャート: 判断 568">
          <a:extLst>
            <a:ext uri="{FF2B5EF4-FFF2-40B4-BE49-F238E27FC236}">
              <a16:creationId xmlns:a16="http://schemas.microsoft.com/office/drawing/2014/main" id="{B93BAFDA-DBB9-46BF-B0A8-E4CCA993655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570" name="フローチャート: 判断 569">
          <a:extLst>
            <a:ext uri="{FF2B5EF4-FFF2-40B4-BE49-F238E27FC236}">
              <a16:creationId xmlns:a16="http://schemas.microsoft.com/office/drawing/2014/main" id="{44071958-4CF7-4D82-AD4C-77C3C7D18F02}"/>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571" name="フローチャート: 判断 570">
          <a:extLst>
            <a:ext uri="{FF2B5EF4-FFF2-40B4-BE49-F238E27FC236}">
              <a16:creationId xmlns:a16="http://schemas.microsoft.com/office/drawing/2014/main" id="{197A095A-E337-40CE-B365-AEF8FF46E182}"/>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572" name="フローチャート: 判断 571">
          <a:extLst>
            <a:ext uri="{FF2B5EF4-FFF2-40B4-BE49-F238E27FC236}">
              <a16:creationId xmlns:a16="http://schemas.microsoft.com/office/drawing/2014/main" id="{45E5CAE0-0923-4E9B-AA46-F547AACB2713}"/>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2B4638D0-4DE8-42E0-83BF-F4A1A7EB109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3625E75B-CF95-4C78-B2DD-A94FC3A9F78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8264E867-EFB1-4A1D-B05D-2F5DF18D741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AB80BB37-63C3-4F40-9F3A-4B37A1931A7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1D036918-9448-4E7B-A75B-B5B14F70F77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80918</xdr:rowOff>
    </xdr:from>
    <xdr:to>
      <xdr:col>85</xdr:col>
      <xdr:colOff>177800</xdr:colOff>
      <xdr:row>108</xdr:row>
      <xdr:rowOff>11068</xdr:rowOff>
    </xdr:to>
    <xdr:sp macro="" textlink="">
      <xdr:nvSpPr>
        <xdr:cNvPr id="578" name="楕円 577">
          <a:extLst>
            <a:ext uri="{FF2B5EF4-FFF2-40B4-BE49-F238E27FC236}">
              <a16:creationId xmlns:a16="http://schemas.microsoft.com/office/drawing/2014/main" id="{AC6EF165-7F32-4C54-849A-853CEFA1C6A9}"/>
            </a:ext>
          </a:extLst>
        </xdr:cNvPr>
        <xdr:cNvSpPr/>
      </xdr:nvSpPr>
      <xdr:spPr>
        <a:xfrm>
          <a:off x="16268700" y="1842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59345</xdr:rowOff>
    </xdr:from>
    <xdr:ext cx="405111" cy="259045"/>
    <xdr:sp macro="" textlink="">
      <xdr:nvSpPr>
        <xdr:cNvPr id="579" name="【庁舎】&#10;有形固定資産減価償却率該当値テキスト">
          <a:extLst>
            <a:ext uri="{FF2B5EF4-FFF2-40B4-BE49-F238E27FC236}">
              <a16:creationId xmlns:a16="http://schemas.microsoft.com/office/drawing/2014/main" id="{68CF96C1-55C0-457A-9DC7-875D0CB5FE4A}"/>
            </a:ext>
          </a:extLst>
        </xdr:cNvPr>
        <xdr:cNvSpPr txBox="1"/>
      </xdr:nvSpPr>
      <xdr:spPr>
        <a:xfrm>
          <a:off x="16357600" y="1840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43362</xdr:rowOff>
    </xdr:from>
    <xdr:to>
      <xdr:col>81</xdr:col>
      <xdr:colOff>101600</xdr:colOff>
      <xdr:row>107</xdr:row>
      <xdr:rowOff>144962</xdr:rowOff>
    </xdr:to>
    <xdr:sp macro="" textlink="">
      <xdr:nvSpPr>
        <xdr:cNvPr id="580" name="楕円 579">
          <a:extLst>
            <a:ext uri="{FF2B5EF4-FFF2-40B4-BE49-F238E27FC236}">
              <a16:creationId xmlns:a16="http://schemas.microsoft.com/office/drawing/2014/main" id="{5ABCF521-EB2A-4531-973D-A0C162153C65}"/>
            </a:ext>
          </a:extLst>
        </xdr:cNvPr>
        <xdr:cNvSpPr/>
      </xdr:nvSpPr>
      <xdr:spPr>
        <a:xfrm>
          <a:off x="154305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94162</xdr:rowOff>
    </xdr:from>
    <xdr:to>
      <xdr:col>85</xdr:col>
      <xdr:colOff>127000</xdr:colOff>
      <xdr:row>107</xdr:row>
      <xdr:rowOff>131718</xdr:rowOff>
    </xdr:to>
    <xdr:cxnSp macro="">
      <xdr:nvCxnSpPr>
        <xdr:cNvPr id="581" name="直線コネクタ 580">
          <a:extLst>
            <a:ext uri="{FF2B5EF4-FFF2-40B4-BE49-F238E27FC236}">
              <a16:creationId xmlns:a16="http://schemas.microsoft.com/office/drawing/2014/main" id="{77FC53BF-CF18-4E32-B8D7-4A02B05016A2}"/>
            </a:ext>
          </a:extLst>
        </xdr:cNvPr>
        <xdr:cNvCxnSpPr/>
      </xdr:nvCxnSpPr>
      <xdr:spPr>
        <a:xfrm>
          <a:off x="15481300" y="18439312"/>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5806</xdr:rowOff>
    </xdr:from>
    <xdr:to>
      <xdr:col>76</xdr:col>
      <xdr:colOff>165100</xdr:colOff>
      <xdr:row>107</xdr:row>
      <xdr:rowOff>107406</xdr:rowOff>
    </xdr:to>
    <xdr:sp macro="" textlink="">
      <xdr:nvSpPr>
        <xdr:cNvPr id="582" name="楕円 581">
          <a:extLst>
            <a:ext uri="{FF2B5EF4-FFF2-40B4-BE49-F238E27FC236}">
              <a16:creationId xmlns:a16="http://schemas.microsoft.com/office/drawing/2014/main" id="{2C1240CD-F2B0-4D09-A7BD-0586118C69A2}"/>
            </a:ext>
          </a:extLst>
        </xdr:cNvPr>
        <xdr:cNvSpPr/>
      </xdr:nvSpPr>
      <xdr:spPr>
        <a:xfrm>
          <a:off x="14541500" y="183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56606</xdr:rowOff>
    </xdr:from>
    <xdr:to>
      <xdr:col>81</xdr:col>
      <xdr:colOff>50800</xdr:colOff>
      <xdr:row>107</xdr:row>
      <xdr:rowOff>94162</xdr:rowOff>
    </xdr:to>
    <xdr:cxnSp macro="">
      <xdr:nvCxnSpPr>
        <xdr:cNvPr id="583" name="直線コネクタ 582">
          <a:extLst>
            <a:ext uri="{FF2B5EF4-FFF2-40B4-BE49-F238E27FC236}">
              <a16:creationId xmlns:a16="http://schemas.microsoft.com/office/drawing/2014/main" id="{F06494E8-9AB8-47E7-8FF8-AE007230A726}"/>
            </a:ext>
          </a:extLst>
        </xdr:cNvPr>
        <xdr:cNvCxnSpPr/>
      </xdr:nvCxnSpPr>
      <xdr:spPr>
        <a:xfrm>
          <a:off x="14592300" y="1840175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139700</xdr:rowOff>
    </xdr:from>
    <xdr:to>
      <xdr:col>72</xdr:col>
      <xdr:colOff>38100</xdr:colOff>
      <xdr:row>107</xdr:row>
      <xdr:rowOff>69850</xdr:rowOff>
    </xdr:to>
    <xdr:sp macro="" textlink="">
      <xdr:nvSpPr>
        <xdr:cNvPr id="584" name="楕円 583">
          <a:extLst>
            <a:ext uri="{FF2B5EF4-FFF2-40B4-BE49-F238E27FC236}">
              <a16:creationId xmlns:a16="http://schemas.microsoft.com/office/drawing/2014/main" id="{6696AC17-7583-4326-8C19-79DDB093CD61}"/>
            </a:ext>
          </a:extLst>
        </xdr:cNvPr>
        <xdr:cNvSpPr/>
      </xdr:nvSpPr>
      <xdr:spPr>
        <a:xfrm>
          <a:off x="13652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19050</xdr:rowOff>
    </xdr:from>
    <xdr:to>
      <xdr:col>76</xdr:col>
      <xdr:colOff>114300</xdr:colOff>
      <xdr:row>107</xdr:row>
      <xdr:rowOff>56606</xdr:rowOff>
    </xdr:to>
    <xdr:cxnSp macro="">
      <xdr:nvCxnSpPr>
        <xdr:cNvPr id="585" name="直線コネクタ 584">
          <a:extLst>
            <a:ext uri="{FF2B5EF4-FFF2-40B4-BE49-F238E27FC236}">
              <a16:creationId xmlns:a16="http://schemas.microsoft.com/office/drawing/2014/main" id="{427686A0-3781-4F2D-BC24-9DAE868926E5}"/>
            </a:ext>
          </a:extLst>
        </xdr:cNvPr>
        <xdr:cNvCxnSpPr/>
      </xdr:nvCxnSpPr>
      <xdr:spPr>
        <a:xfrm>
          <a:off x="13703300" y="1836420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46627</xdr:rowOff>
    </xdr:from>
    <xdr:to>
      <xdr:col>67</xdr:col>
      <xdr:colOff>101600</xdr:colOff>
      <xdr:row>107</xdr:row>
      <xdr:rowOff>148227</xdr:rowOff>
    </xdr:to>
    <xdr:sp macro="" textlink="">
      <xdr:nvSpPr>
        <xdr:cNvPr id="586" name="楕円 585">
          <a:extLst>
            <a:ext uri="{FF2B5EF4-FFF2-40B4-BE49-F238E27FC236}">
              <a16:creationId xmlns:a16="http://schemas.microsoft.com/office/drawing/2014/main" id="{D70A6306-7119-4381-9C2E-ED3083E7D948}"/>
            </a:ext>
          </a:extLst>
        </xdr:cNvPr>
        <xdr:cNvSpPr/>
      </xdr:nvSpPr>
      <xdr:spPr>
        <a:xfrm>
          <a:off x="12763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19050</xdr:rowOff>
    </xdr:from>
    <xdr:to>
      <xdr:col>71</xdr:col>
      <xdr:colOff>177800</xdr:colOff>
      <xdr:row>107</xdr:row>
      <xdr:rowOff>97427</xdr:rowOff>
    </xdr:to>
    <xdr:cxnSp macro="">
      <xdr:nvCxnSpPr>
        <xdr:cNvPr id="587" name="直線コネクタ 586">
          <a:extLst>
            <a:ext uri="{FF2B5EF4-FFF2-40B4-BE49-F238E27FC236}">
              <a16:creationId xmlns:a16="http://schemas.microsoft.com/office/drawing/2014/main" id="{1329BB0F-D135-49E2-83D4-058A34136D15}"/>
            </a:ext>
          </a:extLst>
        </xdr:cNvPr>
        <xdr:cNvCxnSpPr/>
      </xdr:nvCxnSpPr>
      <xdr:spPr>
        <a:xfrm flipV="1">
          <a:off x="12814300" y="18364200"/>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588" name="n_1aveValue【庁舎】&#10;有形固定資産減価償却率">
          <a:extLst>
            <a:ext uri="{FF2B5EF4-FFF2-40B4-BE49-F238E27FC236}">
              <a16:creationId xmlns:a16="http://schemas.microsoft.com/office/drawing/2014/main" id="{6CE52AA7-5B62-4B8A-BF3A-E07AC326C3E4}"/>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589" name="n_2aveValue【庁舎】&#10;有形固定資産減価償却率">
          <a:extLst>
            <a:ext uri="{FF2B5EF4-FFF2-40B4-BE49-F238E27FC236}">
              <a16:creationId xmlns:a16="http://schemas.microsoft.com/office/drawing/2014/main" id="{57D2946A-B082-4472-BB38-B501D5E8F9D7}"/>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590" name="n_3aveValue【庁舎】&#10;有形固定資産減価償却率">
          <a:extLst>
            <a:ext uri="{FF2B5EF4-FFF2-40B4-BE49-F238E27FC236}">
              <a16:creationId xmlns:a16="http://schemas.microsoft.com/office/drawing/2014/main" id="{011E4705-9828-402A-BDE1-6E9E390B6506}"/>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591" name="n_4aveValue【庁舎】&#10;有形固定資産減価償却率">
          <a:extLst>
            <a:ext uri="{FF2B5EF4-FFF2-40B4-BE49-F238E27FC236}">
              <a16:creationId xmlns:a16="http://schemas.microsoft.com/office/drawing/2014/main" id="{7B0E9D77-E806-4356-8DC3-C3ABFFC07AA8}"/>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136089</xdr:rowOff>
    </xdr:from>
    <xdr:ext cx="405111" cy="259045"/>
    <xdr:sp macro="" textlink="">
      <xdr:nvSpPr>
        <xdr:cNvPr id="592" name="n_1mainValue【庁舎】&#10;有形固定資産減価償却率">
          <a:extLst>
            <a:ext uri="{FF2B5EF4-FFF2-40B4-BE49-F238E27FC236}">
              <a16:creationId xmlns:a16="http://schemas.microsoft.com/office/drawing/2014/main" id="{FF3A4F5C-6B14-49B3-9E14-2B99C055769A}"/>
            </a:ext>
          </a:extLst>
        </xdr:cNvPr>
        <xdr:cNvSpPr txBox="1"/>
      </xdr:nvSpPr>
      <xdr:spPr>
        <a:xfrm>
          <a:off x="15266044" y="1848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98533</xdr:rowOff>
    </xdr:from>
    <xdr:ext cx="405111" cy="259045"/>
    <xdr:sp macro="" textlink="">
      <xdr:nvSpPr>
        <xdr:cNvPr id="593" name="n_2mainValue【庁舎】&#10;有形固定資産減価償却率">
          <a:extLst>
            <a:ext uri="{FF2B5EF4-FFF2-40B4-BE49-F238E27FC236}">
              <a16:creationId xmlns:a16="http://schemas.microsoft.com/office/drawing/2014/main" id="{3B64412D-E835-4107-978A-929C3025E13C}"/>
            </a:ext>
          </a:extLst>
        </xdr:cNvPr>
        <xdr:cNvSpPr txBox="1"/>
      </xdr:nvSpPr>
      <xdr:spPr>
        <a:xfrm>
          <a:off x="14389744" y="1844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60977</xdr:rowOff>
    </xdr:from>
    <xdr:ext cx="405111" cy="259045"/>
    <xdr:sp macro="" textlink="">
      <xdr:nvSpPr>
        <xdr:cNvPr id="594" name="n_3mainValue【庁舎】&#10;有形固定資産減価償却率">
          <a:extLst>
            <a:ext uri="{FF2B5EF4-FFF2-40B4-BE49-F238E27FC236}">
              <a16:creationId xmlns:a16="http://schemas.microsoft.com/office/drawing/2014/main" id="{2AEB1A01-5C1A-41B5-BE7C-5330FB0FFF2C}"/>
            </a:ext>
          </a:extLst>
        </xdr:cNvPr>
        <xdr:cNvSpPr txBox="1"/>
      </xdr:nvSpPr>
      <xdr:spPr>
        <a:xfrm>
          <a:off x="13500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139354</xdr:rowOff>
    </xdr:from>
    <xdr:ext cx="405111" cy="259045"/>
    <xdr:sp macro="" textlink="">
      <xdr:nvSpPr>
        <xdr:cNvPr id="595" name="n_4mainValue【庁舎】&#10;有形固定資産減価償却率">
          <a:extLst>
            <a:ext uri="{FF2B5EF4-FFF2-40B4-BE49-F238E27FC236}">
              <a16:creationId xmlns:a16="http://schemas.microsoft.com/office/drawing/2014/main" id="{5FB4ABF7-A9C8-463D-9E8A-6A548345E3F6}"/>
            </a:ext>
          </a:extLst>
        </xdr:cNvPr>
        <xdr:cNvSpPr txBox="1"/>
      </xdr:nvSpPr>
      <xdr:spPr>
        <a:xfrm>
          <a:off x="12611744" y="184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a:extLst>
            <a:ext uri="{FF2B5EF4-FFF2-40B4-BE49-F238E27FC236}">
              <a16:creationId xmlns:a16="http://schemas.microsoft.com/office/drawing/2014/main" id="{D34AE1B0-768D-491C-A929-AEF554D15F6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a:extLst>
            <a:ext uri="{FF2B5EF4-FFF2-40B4-BE49-F238E27FC236}">
              <a16:creationId xmlns:a16="http://schemas.microsoft.com/office/drawing/2014/main" id="{5E9D22C7-E123-4312-9EEE-33C8F06AF8B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a:extLst>
            <a:ext uri="{FF2B5EF4-FFF2-40B4-BE49-F238E27FC236}">
              <a16:creationId xmlns:a16="http://schemas.microsoft.com/office/drawing/2014/main" id="{7E53C428-34EC-4258-8AC2-69F06AF1880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a:extLst>
            <a:ext uri="{FF2B5EF4-FFF2-40B4-BE49-F238E27FC236}">
              <a16:creationId xmlns:a16="http://schemas.microsoft.com/office/drawing/2014/main" id="{B83CE721-ED0A-4716-8C80-CC1CCC5B5F5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a:extLst>
            <a:ext uri="{FF2B5EF4-FFF2-40B4-BE49-F238E27FC236}">
              <a16:creationId xmlns:a16="http://schemas.microsoft.com/office/drawing/2014/main" id="{C6FF4B47-C915-40FC-B65A-FC5390EB758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a:extLst>
            <a:ext uri="{FF2B5EF4-FFF2-40B4-BE49-F238E27FC236}">
              <a16:creationId xmlns:a16="http://schemas.microsoft.com/office/drawing/2014/main" id="{E1C915E2-D05F-4268-804F-0747E2AA4C4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a:extLst>
            <a:ext uri="{FF2B5EF4-FFF2-40B4-BE49-F238E27FC236}">
              <a16:creationId xmlns:a16="http://schemas.microsoft.com/office/drawing/2014/main" id="{6B2E0673-EE89-4E81-B465-FA71E72ECB3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a:extLst>
            <a:ext uri="{FF2B5EF4-FFF2-40B4-BE49-F238E27FC236}">
              <a16:creationId xmlns:a16="http://schemas.microsoft.com/office/drawing/2014/main" id="{CCF0E019-FBE2-4FEF-85B8-2A6663E15C6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a:extLst>
            <a:ext uri="{FF2B5EF4-FFF2-40B4-BE49-F238E27FC236}">
              <a16:creationId xmlns:a16="http://schemas.microsoft.com/office/drawing/2014/main" id="{D696A682-2378-4FBC-8813-F117E68FA5A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a:extLst>
            <a:ext uri="{FF2B5EF4-FFF2-40B4-BE49-F238E27FC236}">
              <a16:creationId xmlns:a16="http://schemas.microsoft.com/office/drawing/2014/main" id="{54A61622-B9D4-4828-91E5-44F2342872C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6" name="直線コネクタ 605">
          <a:extLst>
            <a:ext uri="{FF2B5EF4-FFF2-40B4-BE49-F238E27FC236}">
              <a16:creationId xmlns:a16="http://schemas.microsoft.com/office/drawing/2014/main" id="{78A4DEB9-8D10-47A6-B358-0AF4CF37B8D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7" name="テキスト ボックス 606">
          <a:extLst>
            <a:ext uri="{FF2B5EF4-FFF2-40B4-BE49-F238E27FC236}">
              <a16:creationId xmlns:a16="http://schemas.microsoft.com/office/drawing/2014/main" id="{FA3BCD8E-F9BC-4D66-BF78-0F1EA693E62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8" name="直線コネクタ 607">
          <a:extLst>
            <a:ext uri="{FF2B5EF4-FFF2-40B4-BE49-F238E27FC236}">
              <a16:creationId xmlns:a16="http://schemas.microsoft.com/office/drawing/2014/main" id="{3E9A6FA0-AB72-46F0-B56F-63B23542028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9" name="テキスト ボックス 608">
          <a:extLst>
            <a:ext uri="{FF2B5EF4-FFF2-40B4-BE49-F238E27FC236}">
              <a16:creationId xmlns:a16="http://schemas.microsoft.com/office/drawing/2014/main" id="{9CFFC543-1BEA-4139-8425-4E7F8D159A2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0" name="直線コネクタ 609">
          <a:extLst>
            <a:ext uri="{FF2B5EF4-FFF2-40B4-BE49-F238E27FC236}">
              <a16:creationId xmlns:a16="http://schemas.microsoft.com/office/drawing/2014/main" id="{5753A5C3-5638-436E-A880-F73034E3AC6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1" name="テキスト ボックス 610">
          <a:extLst>
            <a:ext uri="{FF2B5EF4-FFF2-40B4-BE49-F238E27FC236}">
              <a16:creationId xmlns:a16="http://schemas.microsoft.com/office/drawing/2014/main" id="{95A1CE02-439F-4A7E-B3D7-DD50C7F440E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2" name="直線コネクタ 611">
          <a:extLst>
            <a:ext uri="{FF2B5EF4-FFF2-40B4-BE49-F238E27FC236}">
              <a16:creationId xmlns:a16="http://schemas.microsoft.com/office/drawing/2014/main" id="{A4D2EE4B-9C90-419A-8DF1-D01618D4FE7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3" name="テキスト ボックス 612">
          <a:extLst>
            <a:ext uri="{FF2B5EF4-FFF2-40B4-BE49-F238E27FC236}">
              <a16:creationId xmlns:a16="http://schemas.microsoft.com/office/drawing/2014/main" id="{FAC35ACD-D2E0-47AF-8566-867F5D39057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4" name="直線コネクタ 613">
          <a:extLst>
            <a:ext uri="{FF2B5EF4-FFF2-40B4-BE49-F238E27FC236}">
              <a16:creationId xmlns:a16="http://schemas.microsoft.com/office/drawing/2014/main" id="{839A89AF-105C-4E04-BDC1-CDAC584C150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5" name="テキスト ボックス 614">
          <a:extLst>
            <a:ext uri="{FF2B5EF4-FFF2-40B4-BE49-F238E27FC236}">
              <a16:creationId xmlns:a16="http://schemas.microsoft.com/office/drawing/2014/main" id="{51DAE6F4-6BFD-454C-8BEB-ACA3ED28755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6" name="直線コネクタ 615">
          <a:extLst>
            <a:ext uri="{FF2B5EF4-FFF2-40B4-BE49-F238E27FC236}">
              <a16:creationId xmlns:a16="http://schemas.microsoft.com/office/drawing/2014/main" id="{638EDCBA-427F-40D6-9FD3-FFED506DF66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7" name="テキスト ボックス 616">
          <a:extLst>
            <a:ext uri="{FF2B5EF4-FFF2-40B4-BE49-F238E27FC236}">
              <a16:creationId xmlns:a16="http://schemas.microsoft.com/office/drawing/2014/main" id="{6FE022F0-C4A3-42C1-B3FE-4EFC969F33E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a:extLst>
            <a:ext uri="{FF2B5EF4-FFF2-40B4-BE49-F238E27FC236}">
              <a16:creationId xmlns:a16="http://schemas.microsoft.com/office/drawing/2014/main" id="{579108A1-4CCF-487B-9E02-ABAF5D31E37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9" name="テキスト ボックス 618">
          <a:extLst>
            <a:ext uri="{FF2B5EF4-FFF2-40B4-BE49-F238E27FC236}">
              <a16:creationId xmlns:a16="http://schemas.microsoft.com/office/drawing/2014/main" id="{4D4A5CB8-CA54-4CD9-B3F9-46F5291F41E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庁舎】&#10;一人当たり面積グラフ枠">
          <a:extLst>
            <a:ext uri="{FF2B5EF4-FFF2-40B4-BE49-F238E27FC236}">
              <a16:creationId xmlns:a16="http://schemas.microsoft.com/office/drawing/2014/main" id="{2051EBD3-E801-4940-B5C7-2DF60F608F1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621" name="直線コネクタ 620">
          <a:extLst>
            <a:ext uri="{FF2B5EF4-FFF2-40B4-BE49-F238E27FC236}">
              <a16:creationId xmlns:a16="http://schemas.microsoft.com/office/drawing/2014/main" id="{FAAB390A-16A2-4B9E-A273-7C49B0DD42F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622" name="【庁舎】&#10;一人当たり面積最小値テキスト">
          <a:extLst>
            <a:ext uri="{FF2B5EF4-FFF2-40B4-BE49-F238E27FC236}">
              <a16:creationId xmlns:a16="http://schemas.microsoft.com/office/drawing/2014/main" id="{340689B5-C34D-4A96-B93C-BA5D18CBC56E}"/>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623" name="直線コネクタ 622">
          <a:extLst>
            <a:ext uri="{FF2B5EF4-FFF2-40B4-BE49-F238E27FC236}">
              <a16:creationId xmlns:a16="http://schemas.microsoft.com/office/drawing/2014/main" id="{932C7EEB-410A-48B7-A6CB-F7A9C4A59A67}"/>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624" name="【庁舎】&#10;一人当たり面積最大値テキスト">
          <a:extLst>
            <a:ext uri="{FF2B5EF4-FFF2-40B4-BE49-F238E27FC236}">
              <a16:creationId xmlns:a16="http://schemas.microsoft.com/office/drawing/2014/main" id="{31991C10-05A2-4701-A431-DE6472BAB41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625" name="直線コネクタ 624">
          <a:extLst>
            <a:ext uri="{FF2B5EF4-FFF2-40B4-BE49-F238E27FC236}">
              <a16:creationId xmlns:a16="http://schemas.microsoft.com/office/drawing/2014/main" id="{330632B3-78E3-4538-93CC-4A4B10078ADA}"/>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626" name="【庁舎】&#10;一人当たり面積平均値テキスト">
          <a:extLst>
            <a:ext uri="{FF2B5EF4-FFF2-40B4-BE49-F238E27FC236}">
              <a16:creationId xmlns:a16="http://schemas.microsoft.com/office/drawing/2014/main" id="{24215BE4-8976-4FB5-9E4A-CB771DB36A02}"/>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627" name="フローチャート: 判断 626">
          <a:extLst>
            <a:ext uri="{FF2B5EF4-FFF2-40B4-BE49-F238E27FC236}">
              <a16:creationId xmlns:a16="http://schemas.microsoft.com/office/drawing/2014/main" id="{84E7BDE3-4F24-49DC-B3AE-74A6B9CC9A31}"/>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628" name="フローチャート: 判断 627">
          <a:extLst>
            <a:ext uri="{FF2B5EF4-FFF2-40B4-BE49-F238E27FC236}">
              <a16:creationId xmlns:a16="http://schemas.microsoft.com/office/drawing/2014/main" id="{D8680C74-98B6-466E-8CF6-EE24F3719D08}"/>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629" name="フローチャート: 判断 628">
          <a:extLst>
            <a:ext uri="{FF2B5EF4-FFF2-40B4-BE49-F238E27FC236}">
              <a16:creationId xmlns:a16="http://schemas.microsoft.com/office/drawing/2014/main" id="{A389E0DB-0C0E-46BB-B597-4F85C7F28E33}"/>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630" name="フローチャート: 判断 629">
          <a:extLst>
            <a:ext uri="{FF2B5EF4-FFF2-40B4-BE49-F238E27FC236}">
              <a16:creationId xmlns:a16="http://schemas.microsoft.com/office/drawing/2014/main" id="{14E0BB2A-80E4-4F7D-923F-8EBA54796F37}"/>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631" name="フローチャート: 判断 630">
          <a:extLst>
            <a:ext uri="{FF2B5EF4-FFF2-40B4-BE49-F238E27FC236}">
              <a16:creationId xmlns:a16="http://schemas.microsoft.com/office/drawing/2014/main" id="{10B34979-DD28-4D8E-A701-E61447EB611B}"/>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93F3E735-363E-477C-A117-ACF031DB337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73C1F762-6FEB-43BB-867B-05D48AA3D37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3DD0C6C1-138B-4F02-9B33-0D309EE173F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FB6140E4-78C1-49D6-B2F6-241F8F21711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080F365-6649-4108-90F6-CFD189E841B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169092</xdr:rowOff>
    </xdr:from>
    <xdr:to>
      <xdr:col>116</xdr:col>
      <xdr:colOff>114300</xdr:colOff>
      <xdr:row>107</xdr:row>
      <xdr:rowOff>99242</xdr:rowOff>
    </xdr:to>
    <xdr:sp macro="" textlink="">
      <xdr:nvSpPr>
        <xdr:cNvPr id="637" name="楕円 636">
          <a:extLst>
            <a:ext uri="{FF2B5EF4-FFF2-40B4-BE49-F238E27FC236}">
              <a16:creationId xmlns:a16="http://schemas.microsoft.com/office/drawing/2014/main" id="{B12361D0-86F7-4644-B489-E593EC24FA13}"/>
            </a:ext>
          </a:extLst>
        </xdr:cNvPr>
        <xdr:cNvSpPr/>
      </xdr:nvSpPr>
      <xdr:spPr>
        <a:xfrm>
          <a:off x="221107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84019</xdr:rowOff>
    </xdr:from>
    <xdr:ext cx="469744" cy="259045"/>
    <xdr:sp macro="" textlink="">
      <xdr:nvSpPr>
        <xdr:cNvPr id="638" name="【庁舎】&#10;一人当たり面積該当値テキスト">
          <a:extLst>
            <a:ext uri="{FF2B5EF4-FFF2-40B4-BE49-F238E27FC236}">
              <a16:creationId xmlns:a16="http://schemas.microsoft.com/office/drawing/2014/main" id="{FE5351BF-363B-4954-AD2E-C632664FE757}"/>
            </a:ext>
          </a:extLst>
        </xdr:cNvPr>
        <xdr:cNvSpPr txBox="1"/>
      </xdr:nvSpPr>
      <xdr:spPr>
        <a:xfrm>
          <a:off x="22199600" y="1825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169092</xdr:rowOff>
    </xdr:from>
    <xdr:to>
      <xdr:col>112</xdr:col>
      <xdr:colOff>38100</xdr:colOff>
      <xdr:row>107</xdr:row>
      <xdr:rowOff>99242</xdr:rowOff>
    </xdr:to>
    <xdr:sp macro="" textlink="">
      <xdr:nvSpPr>
        <xdr:cNvPr id="639" name="楕円 638">
          <a:extLst>
            <a:ext uri="{FF2B5EF4-FFF2-40B4-BE49-F238E27FC236}">
              <a16:creationId xmlns:a16="http://schemas.microsoft.com/office/drawing/2014/main" id="{41A18A58-8E7E-486B-8286-FBA58CA2D48A}"/>
            </a:ext>
          </a:extLst>
        </xdr:cNvPr>
        <xdr:cNvSpPr/>
      </xdr:nvSpPr>
      <xdr:spPr>
        <a:xfrm>
          <a:off x="212725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48442</xdr:rowOff>
    </xdr:from>
    <xdr:to>
      <xdr:col>116</xdr:col>
      <xdr:colOff>63500</xdr:colOff>
      <xdr:row>107</xdr:row>
      <xdr:rowOff>48442</xdr:rowOff>
    </xdr:to>
    <xdr:cxnSp macro="">
      <xdr:nvCxnSpPr>
        <xdr:cNvPr id="640" name="直線コネクタ 639">
          <a:extLst>
            <a:ext uri="{FF2B5EF4-FFF2-40B4-BE49-F238E27FC236}">
              <a16:creationId xmlns:a16="http://schemas.microsoft.com/office/drawing/2014/main" id="{A7F1B155-8943-48E9-90C5-136619895E54}"/>
            </a:ext>
          </a:extLst>
        </xdr:cNvPr>
        <xdr:cNvCxnSpPr/>
      </xdr:nvCxnSpPr>
      <xdr:spPr>
        <a:xfrm>
          <a:off x="21323300" y="183935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169092</xdr:rowOff>
    </xdr:from>
    <xdr:to>
      <xdr:col>107</xdr:col>
      <xdr:colOff>101600</xdr:colOff>
      <xdr:row>107</xdr:row>
      <xdr:rowOff>99242</xdr:rowOff>
    </xdr:to>
    <xdr:sp macro="" textlink="">
      <xdr:nvSpPr>
        <xdr:cNvPr id="641" name="楕円 640">
          <a:extLst>
            <a:ext uri="{FF2B5EF4-FFF2-40B4-BE49-F238E27FC236}">
              <a16:creationId xmlns:a16="http://schemas.microsoft.com/office/drawing/2014/main" id="{67547094-D58E-4349-8868-CEB4D4F5E438}"/>
            </a:ext>
          </a:extLst>
        </xdr:cNvPr>
        <xdr:cNvSpPr/>
      </xdr:nvSpPr>
      <xdr:spPr>
        <a:xfrm>
          <a:off x="203835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48442</xdr:rowOff>
    </xdr:from>
    <xdr:to>
      <xdr:col>111</xdr:col>
      <xdr:colOff>177800</xdr:colOff>
      <xdr:row>107</xdr:row>
      <xdr:rowOff>48442</xdr:rowOff>
    </xdr:to>
    <xdr:cxnSp macro="">
      <xdr:nvCxnSpPr>
        <xdr:cNvPr id="642" name="直線コネクタ 641">
          <a:extLst>
            <a:ext uri="{FF2B5EF4-FFF2-40B4-BE49-F238E27FC236}">
              <a16:creationId xmlns:a16="http://schemas.microsoft.com/office/drawing/2014/main" id="{19947925-47A4-45BD-AA92-1CE1D117BB29}"/>
            </a:ext>
          </a:extLst>
        </xdr:cNvPr>
        <xdr:cNvCxnSpPr/>
      </xdr:nvCxnSpPr>
      <xdr:spPr>
        <a:xfrm>
          <a:off x="20434300" y="183935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165826</xdr:rowOff>
    </xdr:from>
    <xdr:to>
      <xdr:col>102</xdr:col>
      <xdr:colOff>165100</xdr:colOff>
      <xdr:row>107</xdr:row>
      <xdr:rowOff>95976</xdr:rowOff>
    </xdr:to>
    <xdr:sp macro="" textlink="">
      <xdr:nvSpPr>
        <xdr:cNvPr id="643" name="楕円 642">
          <a:extLst>
            <a:ext uri="{FF2B5EF4-FFF2-40B4-BE49-F238E27FC236}">
              <a16:creationId xmlns:a16="http://schemas.microsoft.com/office/drawing/2014/main" id="{9FCC4C36-82F7-405E-8439-2710E8E1A7D2}"/>
            </a:ext>
          </a:extLst>
        </xdr:cNvPr>
        <xdr:cNvSpPr/>
      </xdr:nvSpPr>
      <xdr:spPr>
        <a:xfrm>
          <a:off x="194945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45176</xdr:rowOff>
    </xdr:from>
    <xdr:to>
      <xdr:col>107</xdr:col>
      <xdr:colOff>50800</xdr:colOff>
      <xdr:row>107</xdr:row>
      <xdr:rowOff>48442</xdr:rowOff>
    </xdr:to>
    <xdr:cxnSp macro="">
      <xdr:nvCxnSpPr>
        <xdr:cNvPr id="644" name="直線コネクタ 643">
          <a:extLst>
            <a:ext uri="{FF2B5EF4-FFF2-40B4-BE49-F238E27FC236}">
              <a16:creationId xmlns:a16="http://schemas.microsoft.com/office/drawing/2014/main" id="{F61D94F5-B6BB-44F8-8FCC-E0B3F45EACEB}"/>
            </a:ext>
          </a:extLst>
        </xdr:cNvPr>
        <xdr:cNvCxnSpPr/>
      </xdr:nvCxnSpPr>
      <xdr:spPr>
        <a:xfrm>
          <a:off x="19545300" y="1839032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165826</xdr:rowOff>
    </xdr:from>
    <xdr:to>
      <xdr:col>98</xdr:col>
      <xdr:colOff>38100</xdr:colOff>
      <xdr:row>107</xdr:row>
      <xdr:rowOff>95976</xdr:rowOff>
    </xdr:to>
    <xdr:sp macro="" textlink="">
      <xdr:nvSpPr>
        <xdr:cNvPr id="645" name="楕円 644">
          <a:extLst>
            <a:ext uri="{FF2B5EF4-FFF2-40B4-BE49-F238E27FC236}">
              <a16:creationId xmlns:a16="http://schemas.microsoft.com/office/drawing/2014/main" id="{F12F3279-C7D2-419E-B7A6-0AB263BD634A}"/>
            </a:ext>
          </a:extLst>
        </xdr:cNvPr>
        <xdr:cNvSpPr/>
      </xdr:nvSpPr>
      <xdr:spPr>
        <a:xfrm>
          <a:off x="186055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45176</xdr:rowOff>
    </xdr:from>
    <xdr:to>
      <xdr:col>102</xdr:col>
      <xdr:colOff>114300</xdr:colOff>
      <xdr:row>107</xdr:row>
      <xdr:rowOff>45176</xdr:rowOff>
    </xdr:to>
    <xdr:cxnSp macro="">
      <xdr:nvCxnSpPr>
        <xdr:cNvPr id="646" name="直線コネクタ 645">
          <a:extLst>
            <a:ext uri="{FF2B5EF4-FFF2-40B4-BE49-F238E27FC236}">
              <a16:creationId xmlns:a16="http://schemas.microsoft.com/office/drawing/2014/main" id="{F55811A4-2BB5-43E2-BF31-984CF311397D}"/>
            </a:ext>
          </a:extLst>
        </xdr:cNvPr>
        <xdr:cNvCxnSpPr/>
      </xdr:nvCxnSpPr>
      <xdr:spPr>
        <a:xfrm>
          <a:off x="18656300" y="183903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647" name="n_1aveValue【庁舎】&#10;一人当たり面積">
          <a:extLst>
            <a:ext uri="{FF2B5EF4-FFF2-40B4-BE49-F238E27FC236}">
              <a16:creationId xmlns:a16="http://schemas.microsoft.com/office/drawing/2014/main" id="{40427A2E-E681-4FD4-B5F2-212509FBF38C}"/>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648" name="n_2aveValue【庁舎】&#10;一人当たり面積">
          <a:extLst>
            <a:ext uri="{FF2B5EF4-FFF2-40B4-BE49-F238E27FC236}">
              <a16:creationId xmlns:a16="http://schemas.microsoft.com/office/drawing/2014/main" id="{03621A56-8721-43A4-987C-87594765E108}"/>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649" name="n_3aveValue【庁舎】&#10;一人当たり面積">
          <a:extLst>
            <a:ext uri="{FF2B5EF4-FFF2-40B4-BE49-F238E27FC236}">
              <a16:creationId xmlns:a16="http://schemas.microsoft.com/office/drawing/2014/main" id="{8A3208E2-5355-4765-84FD-8952CEBC89A7}"/>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650" name="n_4aveValue【庁舎】&#10;一人当たり面積">
          <a:extLst>
            <a:ext uri="{FF2B5EF4-FFF2-40B4-BE49-F238E27FC236}">
              <a16:creationId xmlns:a16="http://schemas.microsoft.com/office/drawing/2014/main" id="{8B682264-7BA8-40C8-B0E2-2C2A77CBD928}"/>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90369</xdr:rowOff>
    </xdr:from>
    <xdr:ext cx="469744" cy="259045"/>
    <xdr:sp macro="" textlink="">
      <xdr:nvSpPr>
        <xdr:cNvPr id="651" name="n_1mainValue【庁舎】&#10;一人当たり面積">
          <a:extLst>
            <a:ext uri="{FF2B5EF4-FFF2-40B4-BE49-F238E27FC236}">
              <a16:creationId xmlns:a16="http://schemas.microsoft.com/office/drawing/2014/main" id="{4DFB2EC6-B424-48F3-BB30-2B504DA65EE8}"/>
            </a:ext>
          </a:extLst>
        </xdr:cNvPr>
        <xdr:cNvSpPr txBox="1"/>
      </xdr:nvSpPr>
      <xdr:spPr>
        <a:xfrm>
          <a:off x="21075727" y="184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90369</xdr:rowOff>
    </xdr:from>
    <xdr:ext cx="469744" cy="259045"/>
    <xdr:sp macro="" textlink="">
      <xdr:nvSpPr>
        <xdr:cNvPr id="652" name="n_2mainValue【庁舎】&#10;一人当たり面積">
          <a:extLst>
            <a:ext uri="{FF2B5EF4-FFF2-40B4-BE49-F238E27FC236}">
              <a16:creationId xmlns:a16="http://schemas.microsoft.com/office/drawing/2014/main" id="{D3C45577-7BB0-4396-9A16-AA41F6EF00C2}"/>
            </a:ext>
          </a:extLst>
        </xdr:cNvPr>
        <xdr:cNvSpPr txBox="1"/>
      </xdr:nvSpPr>
      <xdr:spPr>
        <a:xfrm>
          <a:off x="20199427" y="184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87103</xdr:rowOff>
    </xdr:from>
    <xdr:ext cx="469744" cy="259045"/>
    <xdr:sp macro="" textlink="">
      <xdr:nvSpPr>
        <xdr:cNvPr id="653" name="n_3mainValue【庁舎】&#10;一人当たり面積">
          <a:extLst>
            <a:ext uri="{FF2B5EF4-FFF2-40B4-BE49-F238E27FC236}">
              <a16:creationId xmlns:a16="http://schemas.microsoft.com/office/drawing/2014/main" id="{374D5602-1C01-4519-AD06-DEA014903DEE}"/>
            </a:ext>
          </a:extLst>
        </xdr:cNvPr>
        <xdr:cNvSpPr txBox="1"/>
      </xdr:nvSpPr>
      <xdr:spPr>
        <a:xfrm>
          <a:off x="19310427" y="184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87103</xdr:rowOff>
    </xdr:from>
    <xdr:ext cx="469744" cy="259045"/>
    <xdr:sp macro="" textlink="">
      <xdr:nvSpPr>
        <xdr:cNvPr id="654" name="n_4mainValue【庁舎】&#10;一人当たり面積">
          <a:extLst>
            <a:ext uri="{FF2B5EF4-FFF2-40B4-BE49-F238E27FC236}">
              <a16:creationId xmlns:a16="http://schemas.microsoft.com/office/drawing/2014/main" id="{CF2298AA-3A48-4C9B-8F43-9EB7100AC628}"/>
            </a:ext>
          </a:extLst>
        </xdr:cNvPr>
        <xdr:cNvSpPr txBox="1"/>
      </xdr:nvSpPr>
      <xdr:spPr>
        <a:xfrm>
          <a:off x="18421427" y="184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A0F8AE2C-3462-45DA-AF89-CC98CB23420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A31292D6-A78D-460E-8F76-65B2DDA4452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F5FB1B76-DCC3-4B49-9F34-EE5CC9D122E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類似団体と比較して、有形固定資産減価償却率が低くなっている施設は、</a:t>
          </a:r>
          <a:r>
            <a:rPr kumimoji="1" lang="ja-JP" altLang="en-US" sz="1100">
              <a:solidFill>
                <a:schemeClr val="dk1"/>
              </a:solidFill>
              <a:effectLst/>
              <a:latin typeface="+mn-lt"/>
              <a:ea typeface="+mn-ea"/>
              <a:cs typeface="+mn-cs"/>
            </a:rPr>
            <a:t>図書館</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体育館</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プール</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福祉施設</a:t>
          </a:r>
          <a:r>
            <a:rPr kumimoji="1" lang="ja-JP" altLang="ja-JP" sz="1100">
              <a:solidFill>
                <a:schemeClr val="dk1"/>
              </a:solidFill>
              <a:effectLst/>
              <a:latin typeface="+mn-lt"/>
              <a:ea typeface="+mn-ea"/>
              <a:cs typeface="+mn-cs"/>
            </a:rPr>
            <a:t>である。図書館については、平成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年度に建築しており、有形固定資産減価償却率は</a:t>
          </a:r>
          <a:r>
            <a:rPr kumimoji="1" lang="en-US" altLang="ja-JP" sz="1100">
              <a:solidFill>
                <a:schemeClr val="dk1"/>
              </a:solidFill>
              <a:effectLst/>
              <a:latin typeface="+mn-lt"/>
              <a:ea typeface="+mn-ea"/>
              <a:cs typeface="+mn-cs"/>
            </a:rPr>
            <a:t>37.0</a:t>
          </a:r>
          <a:r>
            <a:rPr kumimoji="1" lang="ja-JP" altLang="ja-JP" sz="1100">
              <a:solidFill>
                <a:schemeClr val="dk1"/>
              </a:solidFill>
              <a:effectLst/>
              <a:latin typeface="+mn-lt"/>
              <a:ea typeface="+mn-ea"/>
              <a:cs typeface="+mn-cs"/>
            </a:rPr>
            <a:t>％で、類似団体と比べると低くなっている。福祉施設については、福祉会館</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館中</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館が平成</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年度以降に建築されており、比較的新しいため、有形固定資産減価償却率は類似団体と比べ低くなっている。庁舎については、北庁舎（昭和</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年築）が法定耐用年数</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年であるのに対し、</a:t>
          </a:r>
          <a:r>
            <a:rPr kumimoji="1" lang="en-US" altLang="ja-JP" sz="1100">
              <a:solidFill>
                <a:schemeClr val="dk1"/>
              </a:solidFill>
              <a:effectLst/>
              <a:latin typeface="+mn-lt"/>
              <a:ea typeface="+mn-ea"/>
              <a:cs typeface="+mn-cs"/>
            </a:rPr>
            <a:t>62</a:t>
          </a:r>
          <a:r>
            <a:rPr kumimoji="1" lang="ja-JP" altLang="ja-JP" sz="1100">
              <a:solidFill>
                <a:schemeClr val="dk1"/>
              </a:solidFill>
              <a:effectLst/>
              <a:latin typeface="+mn-lt"/>
              <a:ea typeface="+mn-ea"/>
              <a:cs typeface="+mn-cs"/>
            </a:rPr>
            <a:t>年が経過しており、法定耐用年数を超えて使用していること、本庁舎（昭和</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年築）の法定耐用年数が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年であるが、</a:t>
          </a:r>
          <a:r>
            <a:rPr kumimoji="1" lang="en-US" altLang="ja-JP" sz="1100">
              <a:solidFill>
                <a:schemeClr val="dk1"/>
              </a:solidFill>
              <a:effectLst/>
              <a:latin typeface="+mn-lt"/>
              <a:ea typeface="+mn-ea"/>
              <a:cs typeface="+mn-cs"/>
            </a:rPr>
            <a:t>45</a:t>
          </a:r>
          <a:r>
            <a:rPr kumimoji="1" lang="ja-JP" altLang="ja-JP" sz="1100">
              <a:solidFill>
                <a:schemeClr val="dk1"/>
              </a:solidFill>
              <a:effectLst/>
              <a:latin typeface="+mn-lt"/>
              <a:ea typeface="+mn-ea"/>
              <a:cs typeface="+mn-cs"/>
            </a:rPr>
            <a:t>年が経過していることなどにより、有形固定資産減価償却率は類似団体と比べ高くなっている。保健センター・保健所については、保健センター本館（昭和</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年築）の法定耐用年数は</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年であるのに対し、</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年が経過していることなどにより、有形固定資産減価償却率は類似団体と比べ高くなっている。</a:t>
          </a:r>
          <a:endParaRPr lang="ja-JP" altLang="ja-JP" sz="1400">
            <a:effectLst/>
          </a:endParaRPr>
        </a:p>
        <a:p>
          <a:r>
            <a:rPr kumimoji="1" lang="ja-JP" altLang="ja-JP" sz="1100">
              <a:solidFill>
                <a:schemeClr val="dk1"/>
              </a:solidFill>
              <a:effectLst/>
              <a:latin typeface="+mn-lt"/>
              <a:ea typeface="+mn-ea"/>
              <a:cs typeface="+mn-cs"/>
            </a:rPr>
            <a:t>　有形固定資産減価償却率の高い施設、特に、法定耐用年数を超えて使用している施設については、実際の老朽化の状況や公共施設等総合管理計画で設定している使用可能年数をも踏まえて、今後のあり方について、検討を進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36537253</v>
      </c>
      <c r="BO4" s="484"/>
      <c r="BP4" s="484"/>
      <c r="BQ4" s="484"/>
      <c r="BR4" s="484"/>
      <c r="BS4" s="484"/>
      <c r="BT4" s="484"/>
      <c r="BU4" s="485"/>
      <c r="BV4" s="483">
        <v>32941082</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9.6999999999999993</v>
      </c>
      <c r="CU4" s="624"/>
      <c r="CV4" s="624"/>
      <c r="CW4" s="624"/>
      <c r="CX4" s="624"/>
      <c r="CY4" s="624"/>
      <c r="CZ4" s="624"/>
      <c r="DA4" s="625"/>
      <c r="DB4" s="623">
        <v>8.1999999999999993</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34193324</v>
      </c>
      <c r="BO5" s="455"/>
      <c r="BP5" s="455"/>
      <c r="BQ5" s="455"/>
      <c r="BR5" s="455"/>
      <c r="BS5" s="455"/>
      <c r="BT5" s="455"/>
      <c r="BU5" s="456"/>
      <c r="BV5" s="454">
        <v>31008633</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86.6</v>
      </c>
      <c r="CU5" s="452"/>
      <c r="CV5" s="452"/>
      <c r="CW5" s="452"/>
      <c r="CX5" s="452"/>
      <c r="CY5" s="452"/>
      <c r="CZ5" s="452"/>
      <c r="DA5" s="453"/>
      <c r="DB5" s="451">
        <v>85.1</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98</v>
      </c>
      <c r="AV6" s="513"/>
      <c r="AW6" s="513"/>
      <c r="AX6" s="513"/>
      <c r="AY6" s="468" t="s">
        <v>99</v>
      </c>
      <c r="AZ6" s="469"/>
      <c r="BA6" s="469"/>
      <c r="BB6" s="469"/>
      <c r="BC6" s="469"/>
      <c r="BD6" s="469"/>
      <c r="BE6" s="469"/>
      <c r="BF6" s="469"/>
      <c r="BG6" s="469"/>
      <c r="BH6" s="469"/>
      <c r="BI6" s="469"/>
      <c r="BJ6" s="469"/>
      <c r="BK6" s="469"/>
      <c r="BL6" s="469"/>
      <c r="BM6" s="470"/>
      <c r="BN6" s="454">
        <v>2343929</v>
      </c>
      <c r="BO6" s="455"/>
      <c r="BP6" s="455"/>
      <c r="BQ6" s="455"/>
      <c r="BR6" s="455"/>
      <c r="BS6" s="455"/>
      <c r="BT6" s="455"/>
      <c r="BU6" s="456"/>
      <c r="BV6" s="454">
        <v>1932449</v>
      </c>
      <c r="BW6" s="455"/>
      <c r="BX6" s="455"/>
      <c r="BY6" s="455"/>
      <c r="BZ6" s="455"/>
      <c r="CA6" s="455"/>
      <c r="CB6" s="455"/>
      <c r="CC6" s="456"/>
      <c r="CD6" s="494" t="s">
        <v>100</v>
      </c>
      <c r="CE6" s="414"/>
      <c r="CF6" s="414"/>
      <c r="CG6" s="414"/>
      <c r="CH6" s="414"/>
      <c r="CI6" s="414"/>
      <c r="CJ6" s="414"/>
      <c r="CK6" s="414"/>
      <c r="CL6" s="414"/>
      <c r="CM6" s="414"/>
      <c r="CN6" s="414"/>
      <c r="CO6" s="414"/>
      <c r="CP6" s="414"/>
      <c r="CQ6" s="414"/>
      <c r="CR6" s="414"/>
      <c r="CS6" s="495"/>
      <c r="CT6" s="597">
        <v>86.6</v>
      </c>
      <c r="CU6" s="598"/>
      <c r="CV6" s="598"/>
      <c r="CW6" s="598"/>
      <c r="CX6" s="598"/>
      <c r="CY6" s="598"/>
      <c r="CZ6" s="598"/>
      <c r="DA6" s="599"/>
      <c r="DB6" s="597">
        <v>85.1</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101</v>
      </c>
      <c r="AN7" s="411"/>
      <c r="AO7" s="411"/>
      <c r="AP7" s="411"/>
      <c r="AQ7" s="411"/>
      <c r="AR7" s="411"/>
      <c r="AS7" s="411"/>
      <c r="AT7" s="412"/>
      <c r="AU7" s="512" t="s">
        <v>90</v>
      </c>
      <c r="AV7" s="513"/>
      <c r="AW7" s="513"/>
      <c r="AX7" s="513"/>
      <c r="AY7" s="468" t="s">
        <v>102</v>
      </c>
      <c r="AZ7" s="469"/>
      <c r="BA7" s="469"/>
      <c r="BB7" s="469"/>
      <c r="BC7" s="469"/>
      <c r="BD7" s="469"/>
      <c r="BE7" s="469"/>
      <c r="BF7" s="469"/>
      <c r="BG7" s="469"/>
      <c r="BH7" s="469"/>
      <c r="BI7" s="469"/>
      <c r="BJ7" s="469"/>
      <c r="BK7" s="469"/>
      <c r="BL7" s="469"/>
      <c r="BM7" s="470"/>
      <c r="BN7" s="454">
        <v>445334</v>
      </c>
      <c r="BO7" s="455"/>
      <c r="BP7" s="455"/>
      <c r="BQ7" s="455"/>
      <c r="BR7" s="455"/>
      <c r="BS7" s="455"/>
      <c r="BT7" s="455"/>
      <c r="BU7" s="456"/>
      <c r="BV7" s="454">
        <v>371131</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19570785</v>
      </c>
      <c r="CU7" s="455"/>
      <c r="CV7" s="455"/>
      <c r="CW7" s="455"/>
      <c r="CX7" s="455"/>
      <c r="CY7" s="455"/>
      <c r="CZ7" s="455"/>
      <c r="DA7" s="456"/>
      <c r="DB7" s="454">
        <v>19086910</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90</v>
      </c>
      <c r="AV8" s="513"/>
      <c r="AW8" s="513"/>
      <c r="AX8" s="513"/>
      <c r="AY8" s="468" t="s">
        <v>105</v>
      </c>
      <c r="AZ8" s="469"/>
      <c r="BA8" s="469"/>
      <c r="BB8" s="469"/>
      <c r="BC8" s="469"/>
      <c r="BD8" s="469"/>
      <c r="BE8" s="469"/>
      <c r="BF8" s="469"/>
      <c r="BG8" s="469"/>
      <c r="BH8" s="469"/>
      <c r="BI8" s="469"/>
      <c r="BJ8" s="469"/>
      <c r="BK8" s="469"/>
      <c r="BL8" s="469"/>
      <c r="BM8" s="470"/>
      <c r="BN8" s="454">
        <v>1898595</v>
      </c>
      <c r="BO8" s="455"/>
      <c r="BP8" s="455"/>
      <c r="BQ8" s="455"/>
      <c r="BR8" s="455"/>
      <c r="BS8" s="455"/>
      <c r="BT8" s="455"/>
      <c r="BU8" s="456"/>
      <c r="BV8" s="454">
        <v>1561318</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1.01</v>
      </c>
      <c r="CU8" s="558"/>
      <c r="CV8" s="558"/>
      <c r="CW8" s="558"/>
      <c r="CX8" s="558"/>
      <c r="CY8" s="558"/>
      <c r="CZ8" s="558"/>
      <c r="DA8" s="559"/>
      <c r="DB8" s="557">
        <v>1</v>
      </c>
      <c r="DC8" s="558"/>
      <c r="DD8" s="558"/>
      <c r="DE8" s="558"/>
      <c r="DF8" s="558"/>
      <c r="DG8" s="558"/>
      <c r="DH8" s="558"/>
      <c r="DI8" s="559"/>
    </row>
    <row r="9" spans="1:119" ht="18.75" customHeight="1" thickBot="1" x14ac:dyDescent="0.25">
      <c r="A9" s="163"/>
      <c r="B9" s="586" t="s">
        <v>107</v>
      </c>
      <c r="C9" s="587"/>
      <c r="D9" s="587"/>
      <c r="E9" s="587"/>
      <c r="F9" s="587"/>
      <c r="G9" s="587"/>
      <c r="H9" s="587"/>
      <c r="I9" s="587"/>
      <c r="J9" s="587"/>
      <c r="K9" s="505"/>
      <c r="L9" s="588" t="s">
        <v>108</v>
      </c>
      <c r="M9" s="589"/>
      <c r="N9" s="589"/>
      <c r="O9" s="589"/>
      <c r="P9" s="589"/>
      <c r="Q9" s="590"/>
      <c r="R9" s="591">
        <v>91520</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98</v>
      </c>
      <c r="AV9" s="513"/>
      <c r="AW9" s="513"/>
      <c r="AX9" s="513"/>
      <c r="AY9" s="468" t="s">
        <v>111</v>
      </c>
      <c r="AZ9" s="469"/>
      <c r="BA9" s="469"/>
      <c r="BB9" s="469"/>
      <c r="BC9" s="469"/>
      <c r="BD9" s="469"/>
      <c r="BE9" s="469"/>
      <c r="BF9" s="469"/>
      <c r="BG9" s="469"/>
      <c r="BH9" s="469"/>
      <c r="BI9" s="469"/>
      <c r="BJ9" s="469"/>
      <c r="BK9" s="469"/>
      <c r="BL9" s="469"/>
      <c r="BM9" s="470"/>
      <c r="BN9" s="454">
        <v>337277</v>
      </c>
      <c r="BO9" s="455"/>
      <c r="BP9" s="455"/>
      <c r="BQ9" s="455"/>
      <c r="BR9" s="455"/>
      <c r="BS9" s="455"/>
      <c r="BT9" s="455"/>
      <c r="BU9" s="456"/>
      <c r="BV9" s="454">
        <v>-62825</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3.8</v>
      </c>
      <c r="CU9" s="452"/>
      <c r="CV9" s="452"/>
      <c r="CW9" s="452"/>
      <c r="CX9" s="452"/>
      <c r="CY9" s="452"/>
      <c r="CZ9" s="452"/>
      <c r="DA9" s="453"/>
      <c r="DB9" s="451">
        <v>4.0999999999999996</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87977</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3170</v>
      </c>
      <c r="BO10" s="455"/>
      <c r="BP10" s="455"/>
      <c r="BQ10" s="455"/>
      <c r="BR10" s="455"/>
      <c r="BS10" s="455"/>
      <c r="BT10" s="455"/>
      <c r="BU10" s="456"/>
      <c r="BV10" s="454">
        <v>125239</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94207</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556336</v>
      </c>
      <c r="BO12" s="455"/>
      <c r="BP12" s="455"/>
      <c r="BQ12" s="455"/>
      <c r="BR12" s="455"/>
      <c r="BS12" s="455"/>
      <c r="BT12" s="455"/>
      <c r="BU12" s="456"/>
      <c r="BV12" s="454">
        <v>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91991</v>
      </c>
      <c r="S13" s="542"/>
      <c r="T13" s="542"/>
      <c r="U13" s="542"/>
      <c r="V13" s="543"/>
      <c r="W13" s="544" t="s">
        <v>131</v>
      </c>
      <c r="X13" s="440"/>
      <c r="Y13" s="440"/>
      <c r="Z13" s="440"/>
      <c r="AA13" s="440"/>
      <c r="AB13" s="441"/>
      <c r="AC13" s="407">
        <v>307</v>
      </c>
      <c r="AD13" s="408"/>
      <c r="AE13" s="408"/>
      <c r="AF13" s="408"/>
      <c r="AG13" s="409"/>
      <c r="AH13" s="407">
        <v>320</v>
      </c>
      <c r="AI13" s="408"/>
      <c r="AJ13" s="408"/>
      <c r="AK13" s="408"/>
      <c r="AL13" s="467"/>
      <c r="AM13" s="511" t="s">
        <v>132</v>
      </c>
      <c r="AN13" s="411"/>
      <c r="AO13" s="411"/>
      <c r="AP13" s="411"/>
      <c r="AQ13" s="411"/>
      <c r="AR13" s="411"/>
      <c r="AS13" s="411"/>
      <c r="AT13" s="412"/>
      <c r="AU13" s="512" t="s">
        <v>98</v>
      </c>
      <c r="AV13" s="513"/>
      <c r="AW13" s="513"/>
      <c r="AX13" s="513"/>
      <c r="AY13" s="468" t="s">
        <v>133</v>
      </c>
      <c r="AZ13" s="469"/>
      <c r="BA13" s="469"/>
      <c r="BB13" s="469"/>
      <c r="BC13" s="469"/>
      <c r="BD13" s="469"/>
      <c r="BE13" s="469"/>
      <c r="BF13" s="469"/>
      <c r="BG13" s="469"/>
      <c r="BH13" s="469"/>
      <c r="BI13" s="469"/>
      <c r="BJ13" s="469"/>
      <c r="BK13" s="469"/>
      <c r="BL13" s="469"/>
      <c r="BM13" s="470"/>
      <c r="BN13" s="454">
        <v>-215889</v>
      </c>
      <c r="BO13" s="455"/>
      <c r="BP13" s="455"/>
      <c r="BQ13" s="455"/>
      <c r="BR13" s="455"/>
      <c r="BS13" s="455"/>
      <c r="BT13" s="455"/>
      <c r="BU13" s="456"/>
      <c r="BV13" s="454">
        <v>62414</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0.9</v>
      </c>
      <c r="CU13" s="452"/>
      <c r="CV13" s="452"/>
      <c r="CW13" s="452"/>
      <c r="CX13" s="452"/>
      <c r="CY13" s="452"/>
      <c r="CZ13" s="452"/>
      <c r="DA13" s="453"/>
      <c r="DB13" s="451">
        <v>0.7</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94033</v>
      </c>
      <c r="S14" s="542"/>
      <c r="T14" s="542"/>
      <c r="U14" s="542"/>
      <c r="V14" s="543"/>
      <c r="W14" s="545"/>
      <c r="X14" s="443"/>
      <c r="Y14" s="443"/>
      <c r="Z14" s="443"/>
      <c r="AA14" s="443"/>
      <c r="AB14" s="444"/>
      <c r="AC14" s="534">
        <v>0.7</v>
      </c>
      <c r="AD14" s="535"/>
      <c r="AE14" s="535"/>
      <c r="AF14" s="535"/>
      <c r="AG14" s="536"/>
      <c r="AH14" s="534">
        <v>0.8</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91998</v>
      </c>
      <c r="S15" s="542"/>
      <c r="T15" s="542"/>
      <c r="U15" s="542"/>
      <c r="V15" s="543"/>
      <c r="W15" s="544" t="s">
        <v>137</v>
      </c>
      <c r="X15" s="440"/>
      <c r="Y15" s="440"/>
      <c r="Z15" s="440"/>
      <c r="AA15" s="440"/>
      <c r="AB15" s="441"/>
      <c r="AC15" s="407">
        <v>12165</v>
      </c>
      <c r="AD15" s="408"/>
      <c r="AE15" s="408"/>
      <c r="AF15" s="408"/>
      <c r="AG15" s="409"/>
      <c r="AH15" s="407">
        <v>11782</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15150747</v>
      </c>
      <c r="BO15" s="484"/>
      <c r="BP15" s="484"/>
      <c r="BQ15" s="484"/>
      <c r="BR15" s="484"/>
      <c r="BS15" s="484"/>
      <c r="BT15" s="484"/>
      <c r="BU15" s="485"/>
      <c r="BV15" s="483">
        <v>14808177</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28.6</v>
      </c>
      <c r="AD16" s="535"/>
      <c r="AE16" s="535"/>
      <c r="AF16" s="535"/>
      <c r="AG16" s="536"/>
      <c r="AH16" s="534">
        <v>29.2</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15006892</v>
      </c>
      <c r="BO16" s="455"/>
      <c r="BP16" s="455"/>
      <c r="BQ16" s="455"/>
      <c r="BR16" s="455"/>
      <c r="BS16" s="455"/>
      <c r="BT16" s="455"/>
      <c r="BU16" s="456"/>
      <c r="BV16" s="454">
        <v>14468250</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30018</v>
      </c>
      <c r="AD17" s="408"/>
      <c r="AE17" s="408"/>
      <c r="AF17" s="408"/>
      <c r="AG17" s="409"/>
      <c r="AH17" s="407">
        <v>28261</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19570785</v>
      </c>
      <c r="BO17" s="455"/>
      <c r="BP17" s="455"/>
      <c r="BQ17" s="455"/>
      <c r="BR17" s="455"/>
      <c r="BS17" s="455"/>
      <c r="BT17" s="455"/>
      <c r="BU17" s="456"/>
      <c r="BV17" s="454">
        <v>19086910</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34.909999999999997</v>
      </c>
      <c r="M18" s="507"/>
      <c r="N18" s="507"/>
      <c r="O18" s="507"/>
      <c r="P18" s="507"/>
      <c r="Q18" s="507"/>
      <c r="R18" s="508"/>
      <c r="S18" s="508"/>
      <c r="T18" s="508"/>
      <c r="U18" s="508"/>
      <c r="V18" s="509"/>
      <c r="W18" s="525"/>
      <c r="X18" s="526"/>
      <c r="Y18" s="526"/>
      <c r="Z18" s="526"/>
      <c r="AA18" s="526"/>
      <c r="AB18" s="550"/>
      <c r="AC18" s="424">
        <v>70.599999999999994</v>
      </c>
      <c r="AD18" s="425"/>
      <c r="AE18" s="425"/>
      <c r="AF18" s="425"/>
      <c r="AG18" s="510"/>
      <c r="AH18" s="424">
        <v>70</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17495812</v>
      </c>
      <c r="BO18" s="455"/>
      <c r="BP18" s="455"/>
      <c r="BQ18" s="455"/>
      <c r="BR18" s="455"/>
      <c r="BS18" s="455"/>
      <c r="BT18" s="455"/>
      <c r="BU18" s="456"/>
      <c r="BV18" s="454">
        <v>16406210</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2622</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25632010</v>
      </c>
      <c r="BO19" s="455"/>
      <c r="BP19" s="455"/>
      <c r="BQ19" s="455"/>
      <c r="BR19" s="455"/>
      <c r="BS19" s="455"/>
      <c r="BT19" s="455"/>
      <c r="BU19" s="456"/>
      <c r="BV19" s="454">
        <v>23879239</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36460</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7125467</v>
      </c>
      <c r="BO22" s="484"/>
      <c r="BP22" s="484"/>
      <c r="BQ22" s="484"/>
      <c r="BR22" s="484"/>
      <c r="BS22" s="484"/>
      <c r="BT22" s="484"/>
      <c r="BU22" s="485"/>
      <c r="BV22" s="483">
        <v>6567896</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5829964</v>
      </c>
      <c r="BO23" s="455"/>
      <c r="BP23" s="455"/>
      <c r="BQ23" s="455"/>
      <c r="BR23" s="455"/>
      <c r="BS23" s="455"/>
      <c r="BT23" s="455"/>
      <c r="BU23" s="456"/>
      <c r="BV23" s="454">
        <v>5472311</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9920</v>
      </c>
      <c r="R24" s="408"/>
      <c r="S24" s="408"/>
      <c r="T24" s="408"/>
      <c r="U24" s="408"/>
      <c r="V24" s="409"/>
      <c r="W24" s="497"/>
      <c r="X24" s="434"/>
      <c r="Y24" s="435"/>
      <c r="Z24" s="410" t="s">
        <v>162</v>
      </c>
      <c r="AA24" s="411"/>
      <c r="AB24" s="411"/>
      <c r="AC24" s="411"/>
      <c r="AD24" s="411"/>
      <c r="AE24" s="411"/>
      <c r="AF24" s="411"/>
      <c r="AG24" s="412"/>
      <c r="AH24" s="407">
        <v>472</v>
      </c>
      <c r="AI24" s="408"/>
      <c r="AJ24" s="408"/>
      <c r="AK24" s="408"/>
      <c r="AL24" s="409"/>
      <c r="AM24" s="407">
        <v>1508512</v>
      </c>
      <c r="AN24" s="408"/>
      <c r="AO24" s="408"/>
      <c r="AP24" s="408"/>
      <c r="AQ24" s="408"/>
      <c r="AR24" s="409"/>
      <c r="AS24" s="407">
        <v>3196</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6262868</v>
      </c>
      <c r="BO24" s="455"/>
      <c r="BP24" s="455"/>
      <c r="BQ24" s="455"/>
      <c r="BR24" s="455"/>
      <c r="BS24" s="455"/>
      <c r="BT24" s="455"/>
      <c r="BU24" s="456"/>
      <c r="BV24" s="454">
        <v>5551657</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8150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3972692</v>
      </c>
      <c r="BO25" s="484"/>
      <c r="BP25" s="484"/>
      <c r="BQ25" s="484"/>
      <c r="BR25" s="484"/>
      <c r="BS25" s="484"/>
      <c r="BT25" s="484"/>
      <c r="BU25" s="485"/>
      <c r="BV25" s="483">
        <v>4209286</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7310</v>
      </c>
      <c r="R26" s="408"/>
      <c r="S26" s="408"/>
      <c r="T26" s="408"/>
      <c r="U26" s="408"/>
      <c r="V26" s="409"/>
      <c r="W26" s="497"/>
      <c r="X26" s="434"/>
      <c r="Y26" s="435"/>
      <c r="Z26" s="410" t="s">
        <v>168</v>
      </c>
      <c r="AA26" s="465"/>
      <c r="AB26" s="465"/>
      <c r="AC26" s="465"/>
      <c r="AD26" s="465"/>
      <c r="AE26" s="465"/>
      <c r="AF26" s="465"/>
      <c r="AG26" s="466"/>
      <c r="AH26" s="407">
        <v>3</v>
      </c>
      <c r="AI26" s="408"/>
      <c r="AJ26" s="408"/>
      <c r="AK26" s="408"/>
      <c r="AL26" s="409"/>
      <c r="AM26" s="407">
        <v>8211</v>
      </c>
      <c r="AN26" s="408"/>
      <c r="AO26" s="408"/>
      <c r="AP26" s="408"/>
      <c r="AQ26" s="408"/>
      <c r="AR26" s="409"/>
      <c r="AS26" s="407">
        <v>2737</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5230</v>
      </c>
      <c r="R27" s="408"/>
      <c r="S27" s="408"/>
      <c r="T27" s="408"/>
      <c r="U27" s="408"/>
      <c r="V27" s="409"/>
      <c r="W27" s="497"/>
      <c r="X27" s="434"/>
      <c r="Y27" s="435"/>
      <c r="Z27" s="410" t="s">
        <v>171</v>
      </c>
      <c r="AA27" s="411"/>
      <c r="AB27" s="411"/>
      <c r="AC27" s="411"/>
      <c r="AD27" s="411"/>
      <c r="AE27" s="411"/>
      <c r="AF27" s="411"/>
      <c r="AG27" s="412"/>
      <c r="AH27" s="407" t="s">
        <v>122</v>
      </c>
      <c r="AI27" s="408"/>
      <c r="AJ27" s="408"/>
      <c r="AK27" s="408"/>
      <c r="AL27" s="409"/>
      <c r="AM27" s="407" t="s">
        <v>122</v>
      </c>
      <c r="AN27" s="408"/>
      <c r="AO27" s="408"/>
      <c r="AP27" s="408"/>
      <c r="AQ27" s="408"/>
      <c r="AR27" s="409"/>
      <c r="AS27" s="407" t="s">
        <v>122</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4640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2511079</v>
      </c>
      <c r="BO28" s="484"/>
      <c r="BP28" s="484"/>
      <c r="BQ28" s="484"/>
      <c r="BR28" s="484"/>
      <c r="BS28" s="484"/>
      <c r="BT28" s="484"/>
      <c r="BU28" s="485"/>
      <c r="BV28" s="483">
        <v>3064245</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18</v>
      </c>
      <c r="M29" s="408"/>
      <c r="N29" s="408"/>
      <c r="O29" s="408"/>
      <c r="P29" s="409"/>
      <c r="Q29" s="407">
        <v>4300</v>
      </c>
      <c r="R29" s="408"/>
      <c r="S29" s="408"/>
      <c r="T29" s="408"/>
      <c r="U29" s="408"/>
      <c r="V29" s="409"/>
      <c r="W29" s="498"/>
      <c r="X29" s="499"/>
      <c r="Y29" s="500"/>
      <c r="Z29" s="410" t="s">
        <v>177</v>
      </c>
      <c r="AA29" s="411"/>
      <c r="AB29" s="411"/>
      <c r="AC29" s="411"/>
      <c r="AD29" s="411"/>
      <c r="AE29" s="411"/>
      <c r="AF29" s="411"/>
      <c r="AG29" s="412"/>
      <c r="AH29" s="407">
        <v>472</v>
      </c>
      <c r="AI29" s="408"/>
      <c r="AJ29" s="408"/>
      <c r="AK29" s="408"/>
      <c r="AL29" s="409"/>
      <c r="AM29" s="407">
        <v>1508512</v>
      </c>
      <c r="AN29" s="408"/>
      <c r="AO29" s="408"/>
      <c r="AP29" s="408"/>
      <c r="AQ29" s="408"/>
      <c r="AR29" s="409"/>
      <c r="AS29" s="407">
        <v>3196</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13598</v>
      </c>
      <c r="BO29" s="455"/>
      <c r="BP29" s="455"/>
      <c r="BQ29" s="455"/>
      <c r="BR29" s="455"/>
      <c r="BS29" s="455"/>
      <c r="BT29" s="455"/>
      <c r="BU29" s="456"/>
      <c r="BV29" s="454">
        <v>13576</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98.1</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5681396</v>
      </c>
      <c r="BO30" s="489"/>
      <c r="BP30" s="489"/>
      <c r="BQ30" s="489"/>
      <c r="BR30" s="489"/>
      <c r="BS30" s="489"/>
      <c r="BT30" s="489"/>
      <c r="BU30" s="490"/>
      <c r="BV30" s="488">
        <v>5431278</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5</v>
      </c>
      <c r="V34" s="402"/>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63"/>
      <c r="AM34" s="402">
        <f>IF(AO34="","",MAX(C34:D43,U34:V43)+1)</f>
        <v>8</v>
      </c>
      <c r="AN34" s="402"/>
      <c r="AO34" s="403" t="str">
        <f>IF('各会計、関係団体の財政状況及び健全化判断比率'!B31="","",'各会計、関係団体の財政状況及び健全化判断比率'!B31)</f>
        <v>下水道事業会計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9</v>
      </c>
      <c r="BX34" s="402"/>
      <c r="BY34" s="403" t="str">
        <f>IF('各会計、関係団体の財政状況及び健全化判断比率'!B68="","",'各会計、関係団体の財政状況及び健全化判断比率'!B68)</f>
        <v>愛知県市町村職員退職手当組合</v>
      </c>
      <c r="BZ34" s="403"/>
      <c r="CA34" s="403"/>
      <c r="CB34" s="403"/>
      <c r="CC34" s="403"/>
      <c r="CD34" s="403"/>
      <c r="CE34" s="403"/>
      <c r="CF34" s="403"/>
      <c r="CG34" s="403"/>
      <c r="CH34" s="403"/>
      <c r="CI34" s="403"/>
      <c r="CJ34" s="403"/>
      <c r="CK34" s="403"/>
      <c r="CL34" s="403"/>
      <c r="CM34" s="403"/>
      <c r="CN34" s="163"/>
      <c r="CO34" s="402">
        <f>IF(CQ34="","",MAX(C34:D43,U34:V43,AM34:AN43,BE34:BF43,BW34:BX43)+1)</f>
        <v>15</v>
      </c>
      <c r="CP34" s="402"/>
      <c r="CQ34" s="403" t="str">
        <f>IF('各会計、関係団体の財政状況及び健全化判断比率'!BS7="","",'各会計、関係団体の財政状況及び健全化判断比率'!BS7)</f>
        <v>尾張土地開発公社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三ケ峯台団地汚水処理事業特別会計</v>
      </c>
      <c r="F35" s="403"/>
      <c r="G35" s="403"/>
      <c r="H35" s="403"/>
      <c r="I35" s="403"/>
      <c r="J35" s="403"/>
      <c r="K35" s="403"/>
      <c r="L35" s="403"/>
      <c r="M35" s="403"/>
      <c r="N35" s="403"/>
      <c r="O35" s="403"/>
      <c r="P35" s="403"/>
      <c r="Q35" s="403"/>
      <c r="R35" s="403"/>
      <c r="S35" s="403"/>
      <c r="T35" s="163"/>
      <c r="U35" s="402">
        <f>IF(W35="","",U34+1)</f>
        <v>6</v>
      </c>
      <c r="V35" s="402"/>
      <c r="W35" s="403" t="str">
        <f>IF('各会計、関係団体の財政状況及び健全化判断比率'!B29="","",'各会計、関係団体の財政状況及び健全化判断比率'!B29)</f>
        <v>後期高齢者医療特別会計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10</v>
      </c>
      <c r="BX35" s="402"/>
      <c r="BY35" s="403" t="str">
        <f>IF('各会計、関係団体の財政状況及び健全化判断比率'!B69="","",'各会計、関係団体の財政状況及び健全化判断比率'!B69)</f>
        <v>愛知県後期高齢者医療広域連合（一般会計）</v>
      </c>
      <c r="BZ35" s="403"/>
      <c r="CA35" s="403"/>
      <c r="CB35" s="403"/>
      <c r="CC35" s="403"/>
      <c r="CD35" s="403"/>
      <c r="CE35" s="403"/>
      <c r="CF35" s="403"/>
      <c r="CG35" s="403"/>
      <c r="CH35" s="403"/>
      <c r="CI35" s="403"/>
      <c r="CJ35" s="403"/>
      <c r="CK35" s="403"/>
      <c r="CL35" s="403"/>
      <c r="CM35" s="403"/>
      <c r="CN35" s="163"/>
      <c r="CO35" s="402">
        <f t="shared" ref="CO35:CO43" si="3">IF(CQ35="","",CO34+1)</f>
        <v>16</v>
      </c>
      <c r="CP35" s="402"/>
      <c r="CQ35" s="403" t="str">
        <f>IF('各会計、関係団体の財政状況及び健全化判断比率'!BS8="","",'各会計、関係団体の財政状況及び健全化判断比率'!BS8)</f>
        <v>日進アシスト株式会社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f>IF(E36="","",C35+1)</f>
        <v>3</v>
      </c>
      <c r="D36" s="402"/>
      <c r="E36" s="403" t="str">
        <f>IF('各会計、関係団体の財政状況及び健全化判断比率'!B9="","",'各会計、関係団体の財政状況及び健全化判断比率'!B9)</f>
        <v>南山エピック団地汚水処理事業特別会計</v>
      </c>
      <c r="F36" s="403"/>
      <c r="G36" s="403"/>
      <c r="H36" s="403"/>
      <c r="I36" s="403"/>
      <c r="J36" s="403"/>
      <c r="K36" s="403"/>
      <c r="L36" s="403"/>
      <c r="M36" s="403"/>
      <c r="N36" s="403"/>
      <c r="O36" s="403"/>
      <c r="P36" s="403"/>
      <c r="Q36" s="403"/>
      <c r="R36" s="403"/>
      <c r="S36" s="403"/>
      <c r="T36" s="163"/>
      <c r="U36" s="402">
        <f t="shared" ref="U36:U43" si="4">IF(W36="","",U35+1)</f>
        <v>7</v>
      </c>
      <c r="V36" s="402"/>
      <c r="W36" s="403" t="str">
        <f>IF('各会計、関係団体の財政状況及び健全化判断比率'!B30="","",'各会計、関係団体の財政状況及び健全化判断比率'!B30)</f>
        <v>介護保険特別会計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11</v>
      </c>
      <c r="BX36" s="402"/>
      <c r="BY36" s="403" t="str">
        <f>IF('各会計、関係団体の財政状況及び健全化判断比率'!B70="","",'各会計、関係団体の財政状況及び健全化判断比率'!B70)</f>
        <v>愛知県後期高齢者医療広域連合（後期高齢者医療特別会計）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f>IF(E37="","",C36+1)</f>
        <v>4</v>
      </c>
      <c r="D37" s="402"/>
      <c r="E37" s="403" t="str">
        <f>IF('各会計、関係団体の財政状況及び健全化判断比率'!B10="","",'各会計、関係団体の財政状況及び健全化判断比率'!B10)</f>
        <v>五色園団地汚水処理事業特別会計</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12</v>
      </c>
      <c r="BX37" s="402"/>
      <c r="BY37" s="403" t="str">
        <f>IF('各会計、関係団体の財政状況及び健全化判断比率'!B71="","",'各会計、関係団体の財政状況及び健全化判断比率'!B71)</f>
        <v>尾三衛生組合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13</v>
      </c>
      <c r="BX38" s="402"/>
      <c r="BY38" s="403" t="str">
        <f>IF('各会計、関係団体の財政状況及び健全化判断比率'!B72="","",'各会計、関係団体の財政状況及び健全化判断比率'!B72)</f>
        <v>尾三消防組合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14</v>
      </c>
      <c r="BX39" s="402"/>
      <c r="BY39" s="403" t="str">
        <f>IF('各会計、関係団体の財政状況及び健全化判断比率'!B73="","",'各会計、関係団体の財政状況及び健全化判断比率'!B73)</f>
        <v>愛知中部水道企業団</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7H5luB166cmtys0jsOa7S3lS7bYSMc4f8oyhMxKmYrqGs5dvUDCwO/QXX8Cwz6hXX47oHvUXra9bkzQzF50pMg==" saltValue="IUf9A6K1DNckMf+97Y5Ui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16723849</v>
      </c>
      <c r="S5" s="712"/>
      <c r="T5" s="712"/>
      <c r="U5" s="712"/>
      <c r="V5" s="712"/>
      <c r="W5" s="712"/>
      <c r="X5" s="712"/>
      <c r="Y5" s="737"/>
      <c r="Z5" s="750">
        <v>45.8</v>
      </c>
      <c r="AA5" s="750"/>
      <c r="AB5" s="750"/>
      <c r="AC5" s="750"/>
      <c r="AD5" s="751">
        <v>16084826</v>
      </c>
      <c r="AE5" s="751"/>
      <c r="AF5" s="751"/>
      <c r="AG5" s="751"/>
      <c r="AH5" s="751"/>
      <c r="AI5" s="751"/>
      <c r="AJ5" s="751"/>
      <c r="AK5" s="751"/>
      <c r="AL5" s="738">
        <v>79.599999999999994</v>
      </c>
      <c r="AM5" s="720"/>
      <c r="AN5" s="720"/>
      <c r="AO5" s="739"/>
      <c r="AP5" s="714" t="s">
        <v>216</v>
      </c>
      <c r="AQ5" s="715"/>
      <c r="AR5" s="715"/>
      <c r="AS5" s="715"/>
      <c r="AT5" s="715"/>
      <c r="AU5" s="715"/>
      <c r="AV5" s="715"/>
      <c r="AW5" s="715"/>
      <c r="AX5" s="715"/>
      <c r="AY5" s="715"/>
      <c r="AZ5" s="715"/>
      <c r="BA5" s="715"/>
      <c r="BB5" s="715"/>
      <c r="BC5" s="715"/>
      <c r="BD5" s="715"/>
      <c r="BE5" s="715"/>
      <c r="BF5" s="716"/>
      <c r="BG5" s="656">
        <v>16083048</v>
      </c>
      <c r="BH5" s="657"/>
      <c r="BI5" s="657"/>
      <c r="BJ5" s="657"/>
      <c r="BK5" s="657"/>
      <c r="BL5" s="657"/>
      <c r="BM5" s="657"/>
      <c r="BN5" s="658"/>
      <c r="BO5" s="694">
        <v>96.2</v>
      </c>
      <c r="BP5" s="694"/>
      <c r="BQ5" s="694"/>
      <c r="BR5" s="694"/>
      <c r="BS5" s="695" t="s">
        <v>122</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228661</v>
      </c>
      <c r="S6" s="657"/>
      <c r="T6" s="657"/>
      <c r="U6" s="657"/>
      <c r="V6" s="657"/>
      <c r="W6" s="657"/>
      <c r="X6" s="657"/>
      <c r="Y6" s="658"/>
      <c r="Z6" s="694">
        <v>0.6</v>
      </c>
      <c r="AA6" s="694"/>
      <c r="AB6" s="694"/>
      <c r="AC6" s="694"/>
      <c r="AD6" s="695">
        <v>228661</v>
      </c>
      <c r="AE6" s="695"/>
      <c r="AF6" s="695"/>
      <c r="AG6" s="695"/>
      <c r="AH6" s="695"/>
      <c r="AI6" s="695"/>
      <c r="AJ6" s="695"/>
      <c r="AK6" s="695"/>
      <c r="AL6" s="659">
        <v>1.1000000000000001</v>
      </c>
      <c r="AM6" s="660"/>
      <c r="AN6" s="660"/>
      <c r="AO6" s="696"/>
      <c r="AP6" s="653" t="s">
        <v>221</v>
      </c>
      <c r="AQ6" s="654"/>
      <c r="AR6" s="654"/>
      <c r="AS6" s="654"/>
      <c r="AT6" s="654"/>
      <c r="AU6" s="654"/>
      <c r="AV6" s="654"/>
      <c r="AW6" s="654"/>
      <c r="AX6" s="654"/>
      <c r="AY6" s="654"/>
      <c r="AZ6" s="654"/>
      <c r="BA6" s="654"/>
      <c r="BB6" s="654"/>
      <c r="BC6" s="654"/>
      <c r="BD6" s="654"/>
      <c r="BE6" s="654"/>
      <c r="BF6" s="655"/>
      <c r="BG6" s="656">
        <v>16083048</v>
      </c>
      <c r="BH6" s="657"/>
      <c r="BI6" s="657"/>
      <c r="BJ6" s="657"/>
      <c r="BK6" s="657"/>
      <c r="BL6" s="657"/>
      <c r="BM6" s="657"/>
      <c r="BN6" s="658"/>
      <c r="BO6" s="694">
        <v>96.2</v>
      </c>
      <c r="BP6" s="694"/>
      <c r="BQ6" s="694"/>
      <c r="BR6" s="694"/>
      <c r="BS6" s="695" t="s">
        <v>122</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253887</v>
      </c>
      <c r="CS6" s="657"/>
      <c r="CT6" s="657"/>
      <c r="CU6" s="657"/>
      <c r="CV6" s="657"/>
      <c r="CW6" s="657"/>
      <c r="CX6" s="657"/>
      <c r="CY6" s="658"/>
      <c r="CZ6" s="738">
        <v>0.7</v>
      </c>
      <c r="DA6" s="720"/>
      <c r="DB6" s="720"/>
      <c r="DC6" s="740"/>
      <c r="DD6" s="662" t="s">
        <v>122</v>
      </c>
      <c r="DE6" s="657"/>
      <c r="DF6" s="657"/>
      <c r="DG6" s="657"/>
      <c r="DH6" s="657"/>
      <c r="DI6" s="657"/>
      <c r="DJ6" s="657"/>
      <c r="DK6" s="657"/>
      <c r="DL6" s="657"/>
      <c r="DM6" s="657"/>
      <c r="DN6" s="657"/>
      <c r="DO6" s="657"/>
      <c r="DP6" s="658"/>
      <c r="DQ6" s="662">
        <v>253852</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11089</v>
      </c>
      <c r="S7" s="657"/>
      <c r="T7" s="657"/>
      <c r="U7" s="657"/>
      <c r="V7" s="657"/>
      <c r="W7" s="657"/>
      <c r="X7" s="657"/>
      <c r="Y7" s="658"/>
      <c r="Z7" s="694">
        <v>0</v>
      </c>
      <c r="AA7" s="694"/>
      <c r="AB7" s="694"/>
      <c r="AC7" s="694"/>
      <c r="AD7" s="695">
        <v>11089</v>
      </c>
      <c r="AE7" s="695"/>
      <c r="AF7" s="695"/>
      <c r="AG7" s="695"/>
      <c r="AH7" s="695"/>
      <c r="AI7" s="695"/>
      <c r="AJ7" s="695"/>
      <c r="AK7" s="695"/>
      <c r="AL7" s="659">
        <v>0.1</v>
      </c>
      <c r="AM7" s="660"/>
      <c r="AN7" s="660"/>
      <c r="AO7" s="696"/>
      <c r="AP7" s="653" t="s">
        <v>224</v>
      </c>
      <c r="AQ7" s="654"/>
      <c r="AR7" s="654"/>
      <c r="AS7" s="654"/>
      <c r="AT7" s="654"/>
      <c r="AU7" s="654"/>
      <c r="AV7" s="654"/>
      <c r="AW7" s="654"/>
      <c r="AX7" s="654"/>
      <c r="AY7" s="654"/>
      <c r="AZ7" s="654"/>
      <c r="BA7" s="654"/>
      <c r="BB7" s="654"/>
      <c r="BC7" s="654"/>
      <c r="BD7" s="654"/>
      <c r="BE7" s="654"/>
      <c r="BF7" s="655"/>
      <c r="BG7" s="656">
        <v>8361409</v>
      </c>
      <c r="BH7" s="657"/>
      <c r="BI7" s="657"/>
      <c r="BJ7" s="657"/>
      <c r="BK7" s="657"/>
      <c r="BL7" s="657"/>
      <c r="BM7" s="657"/>
      <c r="BN7" s="658"/>
      <c r="BO7" s="694">
        <v>50</v>
      </c>
      <c r="BP7" s="694"/>
      <c r="BQ7" s="694"/>
      <c r="BR7" s="694"/>
      <c r="BS7" s="695" t="s">
        <v>122</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4046738</v>
      </c>
      <c r="CS7" s="657"/>
      <c r="CT7" s="657"/>
      <c r="CU7" s="657"/>
      <c r="CV7" s="657"/>
      <c r="CW7" s="657"/>
      <c r="CX7" s="657"/>
      <c r="CY7" s="658"/>
      <c r="CZ7" s="694">
        <v>11.8</v>
      </c>
      <c r="DA7" s="694"/>
      <c r="DB7" s="694"/>
      <c r="DC7" s="694"/>
      <c r="DD7" s="662">
        <v>472943</v>
      </c>
      <c r="DE7" s="657"/>
      <c r="DF7" s="657"/>
      <c r="DG7" s="657"/>
      <c r="DH7" s="657"/>
      <c r="DI7" s="657"/>
      <c r="DJ7" s="657"/>
      <c r="DK7" s="657"/>
      <c r="DL7" s="657"/>
      <c r="DM7" s="657"/>
      <c r="DN7" s="657"/>
      <c r="DO7" s="657"/>
      <c r="DP7" s="658"/>
      <c r="DQ7" s="662">
        <v>2920939</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227600</v>
      </c>
      <c r="S8" s="657"/>
      <c r="T8" s="657"/>
      <c r="U8" s="657"/>
      <c r="V8" s="657"/>
      <c r="W8" s="657"/>
      <c r="X8" s="657"/>
      <c r="Y8" s="658"/>
      <c r="Z8" s="694">
        <v>0.6</v>
      </c>
      <c r="AA8" s="694"/>
      <c r="AB8" s="694"/>
      <c r="AC8" s="694"/>
      <c r="AD8" s="695">
        <v>227600</v>
      </c>
      <c r="AE8" s="695"/>
      <c r="AF8" s="695"/>
      <c r="AG8" s="695"/>
      <c r="AH8" s="695"/>
      <c r="AI8" s="695"/>
      <c r="AJ8" s="695"/>
      <c r="AK8" s="695"/>
      <c r="AL8" s="659">
        <v>1.1000000000000001</v>
      </c>
      <c r="AM8" s="660"/>
      <c r="AN8" s="660"/>
      <c r="AO8" s="696"/>
      <c r="AP8" s="653" t="s">
        <v>227</v>
      </c>
      <c r="AQ8" s="654"/>
      <c r="AR8" s="654"/>
      <c r="AS8" s="654"/>
      <c r="AT8" s="654"/>
      <c r="AU8" s="654"/>
      <c r="AV8" s="654"/>
      <c r="AW8" s="654"/>
      <c r="AX8" s="654"/>
      <c r="AY8" s="654"/>
      <c r="AZ8" s="654"/>
      <c r="BA8" s="654"/>
      <c r="BB8" s="654"/>
      <c r="BC8" s="654"/>
      <c r="BD8" s="654"/>
      <c r="BE8" s="654"/>
      <c r="BF8" s="655"/>
      <c r="BG8" s="656">
        <v>151495</v>
      </c>
      <c r="BH8" s="657"/>
      <c r="BI8" s="657"/>
      <c r="BJ8" s="657"/>
      <c r="BK8" s="657"/>
      <c r="BL8" s="657"/>
      <c r="BM8" s="657"/>
      <c r="BN8" s="658"/>
      <c r="BO8" s="694">
        <v>0.9</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15298563</v>
      </c>
      <c r="CS8" s="657"/>
      <c r="CT8" s="657"/>
      <c r="CU8" s="657"/>
      <c r="CV8" s="657"/>
      <c r="CW8" s="657"/>
      <c r="CX8" s="657"/>
      <c r="CY8" s="658"/>
      <c r="CZ8" s="694">
        <v>44.7</v>
      </c>
      <c r="DA8" s="694"/>
      <c r="DB8" s="694"/>
      <c r="DC8" s="694"/>
      <c r="DD8" s="662">
        <v>74473</v>
      </c>
      <c r="DE8" s="657"/>
      <c r="DF8" s="657"/>
      <c r="DG8" s="657"/>
      <c r="DH8" s="657"/>
      <c r="DI8" s="657"/>
      <c r="DJ8" s="657"/>
      <c r="DK8" s="657"/>
      <c r="DL8" s="657"/>
      <c r="DM8" s="657"/>
      <c r="DN8" s="657"/>
      <c r="DO8" s="657"/>
      <c r="DP8" s="658"/>
      <c r="DQ8" s="662">
        <v>9171990</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302979</v>
      </c>
      <c r="S9" s="657"/>
      <c r="T9" s="657"/>
      <c r="U9" s="657"/>
      <c r="V9" s="657"/>
      <c r="W9" s="657"/>
      <c r="X9" s="657"/>
      <c r="Y9" s="658"/>
      <c r="Z9" s="694">
        <v>0.8</v>
      </c>
      <c r="AA9" s="694"/>
      <c r="AB9" s="694"/>
      <c r="AC9" s="694"/>
      <c r="AD9" s="695">
        <v>302979</v>
      </c>
      <c r="AE9" s="695"/>
      <c r="AF9" s="695"/>
      <c r="AG9" s="695"/>
      <c r="AH9" s="695"/>
      <c r="AI9" s="695"/>
      <c r="AJ9" s="695"/>
      <c r="AK9" s="695"/>
      <c r="AL9" s="659">
        <v>1.5</v>
      </c>
      <c r="AM9" s="660"/>
      <c r="AN9" s="660"/>
      <c r="AO9" s="696"/>
      <c r="AP9" s="653" t="s">
        <v>230</v>
      </c>
      <c r="AQ9" s="654"/>
      <c r="AR9" s="654"/>
      <c r="AS9" s="654"/>
      <c r="AT9" s="654"/>
      <c r="AU9" s="654"/>
      <c r="AV9" s="654"/>
      <c r="AW9" s="654"/>
      <c r="AX9" s="654"/>
      <c r="AY9" s="654"/>
      <c r="AZ9" s="654"/>
      <c r="BA9" s="654"/>
      <c r="BB9" s="654"/>
      <c r="BC9" s="654"/>
      <c r="BD9" s="654"/>
      <c r="BE9" s="654"/>
      <c r="BF9" s="655"/>
      <c r="BG9" s="656">
        <v>7218796</v>
      </c>
      <c r="BH9" s="657"/>
      <c r="BI9" s="657"/>
      <c r="BJ9" s="657"/>
      <c r="BK9" s="657"/>
      <c r="BL9" s="657"/>
      <c r="BM9" s="657"/>
      <c r="BN9" s="658"/>
      <c r="BO9" s="694">
        <v>43.2</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2745050</v>
      </c>
      <c r="CS9" s="657"/>
      <c r="CT9" s="657"/>
      <c r="CU9" s="657"/>
      <c r="CV9" s="657"/>
      <c r="CW9" s="657"/>
      <c r="CX9" s="657"/>
      <c r="CY9" s="658"/>
      <c r="CZ9" s="694">
        <v>8</v>
      </c>
      <c r="DA9" s="694"/>
      <c r="DB9" s="694"/>
      <c r="DC9" s="694"/>
      <c r="DD9" s="662">
        <v>346</v>
      </c>
      <c r="DE9" s="657"/>
      <c r="DF9" s="657"/>
      <c r="DG9" s="657"/>
      <c r="DH9" s="657"/>
      <c r="DI9" s="657"/>
      <c r="DJ9" s="657"/>
      <c r="DK9" s="657"/>
      <c r="DL9" s="657"/>
      <c r="DM9" s="657"/>
      <c r="DN9" s="657"/>
      <c r="DO9" s="657"/>
      <c r="DP9" s="658"/>
      <c r="DQ9" s="662">
        <v>2271893</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249737</v>
      </c>
      <c r="BH10" s="657"/>
      <c r="BI10" s="657"/>
      <c r="BJ10" s="657"/>
      <c r="BK10" s="657"/>
      <c r="BL10" s="657"/>
      <c r="BM10" s="657"/>
      <c r="BN10" s="658"/>
      <c r="BO10" s="694">
        <v>1.5</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258028</v>
      </c>
      <c r="CS10" s="657"/>
      <c r="CT10" s="657"/>
      <c r="CU10" s="657"/>
      <c r="CV10" s="657"/>
      <c r="CW10" s="657"/>
      <c r="CX10" s="657"/>
      <c r="CY10" s="658"/>
      <c r="CZ10" s="694">
        <v>0.8</v>
      </c>
      <c r="DA10" s="694"/>
      <c r="DB10" s="694"/>
      <c r="DC10" s="694"/>
      <c r="DD10" s="662" t="s">
        <v>122</v>
      </c>
      <c r="DE10" s="657"/>
      <c r="DF10" s="657"/>
      <c r="DG10" s="657"/>
      <c r="DH10" s="657"/>
      <c r="DI10" s="657"/>
      <c r="DJ10" s="657"/>
      <c r="DK10" s="657"/>
      <c r="DL10" s="657"/>
      <c r="DM10" s="657"/>
      <c r="DN10" s="657"/>
      <c r="DO10" s="657"/>
      <c r="DP10" s="658"/>
      <c r="DQ10" s="662">
        <v>254513</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2258266</v>
      </c>
      <c r="S11" s="657"/>
      <c r="T11" s="657"/>
      <c r="U11" s="657"/>
      <c r="V11" s="657"/>
      <c r="W11" s="657"/>
      <c r="X11" s="657"/>
      <c r="Y11" s="658"/>
      <c r="Z11" s="659">
        <v>6.2</v>
      </c>
      <c r="AA11" s="660"/>
      <c r="AB11" s="660"/>
      <c r="AC11" s="661"/>
      <c r="AD11" s="662">
        <v>2258266</v>
      </c>
      <c r="AE11" s="657"/>
      <c r="AF11" s="657"/>
      <c r="AG11" s="657"/>
      <c r="AH11" s="657"/>
      <c r="AI11" s="657"/>
      <c r="AJ11" s="657"/>
      <c r="AK11" s="658"/>
      <c r="AL11" s="659">
        <v>11.2</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741381</v>
      </c>
      <c r="BH11" s="657"/>
      <c r="BI11" s="657"/>
      <c r="BJ11" s="657"/>
      <c r="BK11" s="657"/>
      <c r="BL11" s="657"/>
      <c r="BM11" s="657"/>
      <c r="BN11" s="658"/>
      <c r="BO11" s="694">
        <v>4.4000000000000004</v>
      </c>
      <c r="BP11" s="694"/>
      <c r="BQ11" s="694"/>
      <c r="BR11" s="694"/>
      <c r="BS11" s="695" t="s">
        <v>122</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139374</v>
      </c>
      <c r="CS11" s="657"/>
      <c r="CT11" s="657"/>
      <c r="CU11" s="657"/>
      <c r="CV11" s="657"/>
      <c r="CW11" s="657"/>
      <c r="CX11" s="657"/>
      <c r="CY11" s="658"/>
      <c r="CZ11" s="694">
        <v>0.4</v>
      </c>
      <c r="DA11" s="694"/>
      <c r="DB11" s="694"/>
      <c r="DC11" s="694"/>
      <c r="DD11" s="662">
        <v>7397</v>
      </c>
      <c r="DE11" s="657"/>
      <c r="DF11" s="657"/>
      <c r="DG11" s="657"/>
      <c r="DH11" s="657"/>
      <c r="DI11" s="657"/>
      <c r="DJ11" s="657"/>
      <c r="DK11" s="657"/>
      <c r="DL11" s="657"/>
      <c r="DM11" s="657"/>
      <c r="DN11" s="657"/>
      <c r="DO11" s="657"/>
      <c r="DP11" s="658"/>
      <c r="DQ11" s="662">
        <v>124053</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1770</v>
      </c>
      <c r="S12" s="657"/>
      <c r="T12" s="657"/>
      <c r="U12" s="657"/>
      <c r="V12" s="657"/>
      <c r="W12" s="657"/>
      <c r="X12" s="657"/>
      <c r="Y12" s="658"/>
      <c r="Z12" s="694">
        <v>0</v>
      </c>
      <c r="AA12" s="694"/>
      <c r="AB12" s="694"/>
      <c r="AC12" s="694"/>
      <c r="AD12" s="695">
        <v>1770</v>
      </c>
      <c r="AE12" s="695"/>
      <c r="AF12" s="695"/>
      <c r="AG12" s="695"/>
      <c r="AH12" s="695"/>
      <c r="AI12" s="695"/>
      <c r="AJ12" s="695"/>
      <c r="AK12" s="695"/>
      <c r="AL12" s="659">
        <v>0</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7095191</v>
      </c>
      <c r="BH12" s="657"/>
      <c r="BI12" s="657"/>
      <c r="BJ12" s="657"/>
      <c r="BK12" s="657"/>
      <c r="BL12" s="657"/>
      <c r="BM12" s="657"/>
      <c r="BN12" s="658"/>
      <c r="BO12" s="694">
        <v>42.4</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756618</v>
      </c>
      <c r="CS12" s="657"/>
      <c r="CT12" s="657"/>
      <c r="CU12" s="657"/>
      <c r="CV12" s="657"/>
      <c r="CW12" s="657"/>
      <c r="CX12" s="657"/>
      <c r="CY12" s="658"/>
      <c r="CZ12" s="694">
        <v>2.2000000000000002</v>
      </c>
      <c r="DA12" s="694"/>
      <c r="DB12" s="694"/>
      <c r="DC12" s="694"/>
      <c r="DD12" s="662">
        <v>10496</v>
      </c>
      <c r="DE12" s="657"/>
      <c r="DF12" s="657"/>
      <c r="DG12" s="657"/>
      <c r="DH12" s="657"/>
      <c r="DI12" s="657"/>
      <c r="DJ12" s="657"/>
      <c r="DK12" s="657"/>
      <c r="DL12" s="657"/>
      <c r="DM12" s="657"/>
      <c r="DN12" s="657"/>
      <c r="DO12" s="657"/>
      <c r="DP12" s="658"/>
      <c r="DQ12" s="662">
        <v>552174</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v>3276</v>
      </c>
      <c r="S13" s="657"/>
      <c r="T13" s="657"/>
      <c r="U13" s="657"/>
      <c r="V13" s="657"/>
      <c r="W13" s="657"/>
      <c r="X13" s="657"/>
      <c r="Y13" s="658"/>
      <c r="Z13" s="694">
        <v>0</v>
      </c>
      <c r="AA13" s="694"/>
      <c r="AB13" s="694"/>
      <c r="AC13" s="694"/>
      <c r="AD13" s="695">
        <v>3276</v>
      </c>
      <c r="AE13" s="695"/>
      <c r="AF13" s="695"/>
      <c r="AG13" s="695"/>
      <c r="AH13" s="695"/>
      <c r="AI13" s="695"/>
      <c r="AJ13" s="695"/>
      <c r="AK13" s="695"/>
      <c r="AL13" s="659">
        <v>0</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7081840</v>
      </c>
      <c r="BH13" s="657"/>
      <c r="BI13" s="657"/>
      <c r="BJ13" s="657"/>
      <c r="BK13" s="657"/>
      <c r="BL13" s="657"/>
      <c r="BM13" s="657"/>
      <c r="BN13" s="658"/>
      <c r="BO13" s="694">
        <v>42.3</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4317209</v>
      </c>
      <c r="CS13" s="657"/>
      <c r="CT13" s="657"/>
      <c r="CU13" s="657"/>
      <c r="CV13" s="657"/>
      <c r="CW13" s="657"/>
      <c r="CX13" s="657"/>
      <c r="CY13" s="658"/>
      <c r="CZ13" s="694">
        <v>12.6</v>
      </c>
      <c r="DA13" s="694"/>
      <c r="DB13" s="694"/>
      <c r="DC13" s="694"/>
      <c r="DD13" s="662">
        <v>2801858</v>
      </c>
      <c r="DE13" s="657"/>
      <c r="DF13" s="657"/>
      <c r="DG13" s="657"/>
      <c r="DH13" s="657"/>
      <c r="DI13" s="657"/>
      <c r="DJ13" s="657"/>
      <c r="DK13" s="657"/>
      <c r="DL13" s="657"/>
      <c r="DM13" s="657"/>
      <c r="DN13" s="657"/>
      <c r="DO13" s="657"/>
      <c r="DP13" s="658"/>
      <c r="DQ13" s="662">
        <v>2391888</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193923</v>
      </c>
      <c r="BH14" s="657"/>
      <c r="BI14" s="657"/>
      <c r="BJ14" s="657"/>
      <c r="BK14" s="657"/>
      <c r="BL14" s="657"/>
      <c r="BM14" s="657"/>
      <c r="BN14" s="658"/>
      <c r="BO14" s="694">
        <v>1.2</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1141513</v>
      </c>
      <c r="CS14" s="657"/>
      <c r="CT14" s="657"/>
      <c r="CU14" s="657"/>
      <c r="CV14" s="657"/>
      <c r="CW14" s="657"/>
      <c r="CX14" s="657"/>
      <c r="CY14" s="658"/>
      <c r="CZ14" s="694">
        <v>3.3</v>
      </c>
      <c r="DA14" s="694"/>
      <c r="DB14" s="694"/>
      <c r="DC14" s="694"/>
      <c r="DD14" s="662" t="s">
        <v>122</v>
      </c>
      <c r="DE14" s="657"/>
      <c r="DF14" s="657"/>
      <c r="DG14" s="657"/>
      <c r="DH14" s="657"/>
      <c r="DI14" s="657"/>
      <c r="DJ14" s="657"/>
      <c r="DK14" s="657"/>
      <c r="DL14" s="657"/>
      <c r="DM14" s="657"/>
      <c r="DN14" s="657"/>
      <c r="DO14" s="657"/>
      <c r="DP14" s="658"/>
      <c r="DQ14" s="662">
        <v>1066575</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63876</v>
      </c>
      <c r="S15" s="657"/>
      <c r="T15" s="657"/>
      <c r="U15" s="657"/>
      <c r="V15" s="657"/>
      <c r="W15" s="657"/>
      <c r="X15" s="657"/>
      <c r="Y15" s="658"/>
      <c r="Z15" s="694">
        <v>0.2</v>
      </c>
      <c r="AA15" s="694"/>
      <c r="AB15" s="694"/>
      <c r="AC15" s="694"/>
      <c r="AD15" s="695">
        <v>63876</v>
      </c>
      <c r="AE15" s="695"/>
      <c r="AF15" s="695"/>
      <c r="AG15" s="695"/>
      <c r="AH15" s="695"/>
      <c r="AI15" s="695"/>
      <c r="AJ15" s="695"/>
      <c r="AK15" s="695"/>
      <c r="AL15" s="659">
        <v>0.3</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432525</v>
      </c>
      <c r="BH15" s="657"/>
      <c r="BI15" s="657"/>
      <c r="BJ15" s="657"/>
      <c r="BK15" s="657"/>
      <c r="BL15" s="657"/>
      <c r="BM15" s="657"/>
      <c r="BN15" s="658"/>
      <c r="BO15" s="694">
        <v>2.6</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4253260</v>
      </c>
      <c r="CS15" s="657"/>
      <c r="CT15" s="657"/>
      <c r="CU15" s="657"/>
      <c r="CV15" s="657"/>
      <c r="CW15" s="657"/>
      <c r="CX15" s="657"/>
      <c r="CY15" s="658"/>
      <c r="CZ15" s="694">
        <v>12.4</v>
      </c>
      <c r="DA15" s="694"/>
      <c r="DB15" s="694"/>
      <c r="DC15" s="694"/>
      <c r="DD15" s="662">
        <v>543062</v>
      </c>
      <c r="DE15" s="657"/>
      <c r="DF15" s="657"/>
      <c r="DG15" s="657"/>
      <c r="DH15" s="657"/>
      <c r="DI15" s="657"/>
      <c r="DJ15" s="657"/>
      <c r="DK15" s="657"/>
      <c r="DL15" s="657"/>
      <c r="DM15" s="657"/>
      <c r="DN15" s="657"/>
      <c r="DO15" s="657"/>
      <c r="DP15" s="658"/>
      <c r="DQ15" s="662">
        <v>3297120</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304281</v>
      </c>
      <c r="S16" s="657"/>
      <c r="T16" s="657"/>
      <c r="U16" s="657"/>
      <c r="V16" s="657"/>
      <c r="W16" s="657"/>
      <c r="X16" s="657"/>
      <c r="Y16" s="658"/>
      <c r="Z16" s="694">
        <v>0.8</v>
      </c>
      <c r="AA16" s="694"/>
      <c r="AB16" s="694"/>
      <c r="AC16" s="694"/>
      <c r="AD16" s="695">
        <v>304281</v>
      </c>
      <c r="AE16" s="695"/>
      <c r="AF16" s="695"/>
      <c r="AG16" s="695"/>
      <c r="AH16" s="695"/>
      <c r="AI16" s="695"/>
      <c r="AJ16" s="695"/>
      <c r="AK16" s="695"/>
      <c r="AL16" s="659">
        <v>1.5</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t="s">
        <v>122</v>
      </c>
      <c r="CS16" s="657"/>
      <c r="CT16" s="657"/>
      <c r="CU16" s="657"/>
      <c r="CV16" s="657"/>
      <c r="CW16" s="657"/>
      <c r="CX16" s="657"/>
      <c r="CY16" s="658"/>
      <c r="CZ16" s="694" t="s">
        <v>122</v>
      </c>
      <c r="DA16" s="694"/>
      <c r="DB16" s="694"/>
      <c r="DC16" s="694"/>
      <c r="DD16" s="662" t="s">
        <v>122</v>
      </c>
      <c r="DE16" s="657"/>
      <c r="DF16" s="657"/>
      <c r="DG16" s="657"/>
      <c r="DH16" s="657"/>
      <c r="DI16" s="657"/>
      <c r="DJ16" s="657"/>
      <c r="DK16" s="657"/>
      <c r="DL16" s="657"/>
      <c r="DM16" s="657"/>
      <c r="DN16" s="657"/>
      <c r="DO16" s="657"/>
      <c r="DP16" s="658"/>
      <c r="DQ16" s="662" t="s">
        <v>122</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623933</v>
      </c>
      <c r="S17" s="657"/>
      <c r="T17" s="657"/>
      <c r="U17" s="657"/>
      <c r="V17" s="657"/>
      <c r="W17" s="657"/>
      <c r="X17" s="657"/>
      <c r="Y17" s="658"/>
      <c r="Z17" s="694">
        <v>1.7</v>
      </c>
      <c r="AA17" s="694"/>
      <c r="AB17" s="694"/>
      <c r="AC17" s="694"/>
      <c r="AD17" s="695">
        <v>623933</v>
      </c>
      <c r="AE17" s="695"/>
      <c r="AF17" s="695"/>
      <c r="AG17" s="695"/>
      <c r="AH17" s="695"/>
      <c r="AI17" s="695"/>
      <c r="AJ17" s="695"/>
      <c r="AK17" s="695"/>
      <c r="AL17" s="659">
        <v>3.1</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983084</v>
      </c>
      <c r="CS17" s="657"/>
      <c r="CT17" s="657"/>
      <c r="CU17" s="657"/>
      <c r="CV17" s="657"/>
      <c r="CW17" s="657"/>
      <c r="CX17" s="657"/>
      <c r="CY17" s="658"/>
      <c r="CZ17" s="694">
        <v>2.9</v>
      </c>
      <c r="DA17" s="694"/>
      <c r="DB17" s="694"/>
      <c r="DC17" s="694"/>
      <c r="DD17" s="662" t="s">
        <v>122</v>
      </c>
      <c r="DE17" s="657"/>
      <c r="DF17" s="657"/>
      <c r="DG17" s="657"/>
      <c r="DH17" s="657"/>
      <c r="DI17" s="657"/>
      <c r="DJ17" s="657"/>
      <c r="DK17" s="657"/>
      <c r="DL17" s="657"/>
      <c r="DM17" s="657"/>
      <c r="DN17" s="657"/>
      <c r="DO17" s="657"/>
      <c r="DP17" s="658"/>
      <c r="DQ17" s="662">
        <v>983084</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137946</v>
      </c>
      <c r="S18" s="657"/>
      <c r="T18" s="657"/>
      <c r="U18" s="657"/>
      <c r="V18" s="657"/>
      <c r="W18" s="657"/>
      <c r="X18" s="657"/>
      <c r="Y18" s="658"/>
      <c r="Z18" s="694">
        <v>0.4</v>
      </c>
      <c r="AA18" s="694"/>
      <c r="AB18" s="694"/>
      <c r="AC18" s="694"/>
      <c r="AD18" s="695">
        <v>137946</v>
      </c>
      <c r="AE18" s="695"/>
      <c r="AF18" s="695"/>
      <c r="AG18" s="695"/>
      <c r="AH18" s="695"/>
      <c r="AI18" s="695"/>
      <c r="AJ18" s="695"/>
      <c r="AK18" s="695"/>
      <c r="AL18" s="659">
        <v>0.7</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473873</v>
      </c>
      <c r="S19" s="657"/>
      <c r="T19" s="657"/>
      <c r="U19" s="657"/>
      <c r="V19" s="657"/>
      <c r="W19" s="657"/>
      <c r="X19" s="657"/>
      <c r="Y19" s="658"/>
      <c r="Z19" s="694">
        <v>1.3</v>
      </c>
      <c r="AA19" s="694"/>
      <c r="AB19" s="694"/>
      <c r="AC19" s="694"/>
      <c r="AD19" s="695">
        <v>473873</v>
      </c>
      <c r="AE19" s="695"/>
      <c r="AF19" s="695"/>
      <c r="AG19" s="695"/>
      <c r="AH19" s="695"/>
      <c r="AI19" s="695"/>
      <c r="AJ19" s="695"/>
      <c r="AK19" s="695"/>
      <c r="AL19" s="659">
        <v>2.2999999999999998</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640801</v>
      </c>
      <c r="BH19" s="657"/>
      <c r="BI19" s="657"/>
      <c r="BJ19" s="657"/>
      <c r="BK19" s="657"/>
      <c r="BL19" s="657"/>
      <c r="BM19" s="657"/>
      <c r="BN19" s="658"/>
      <c r="BO19" s="694">
        <v>3.8</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12114</v>
      </c>
      <c r="S20" s="657"/>
      <c r="T20" s="657"/>
      <c r="U20" s="657"/>
      <c r="V20" s="657"/>
      <c r="W20" s="657"/>
      <c r="X20" s="657"/>
      <c r="Y20" s="658"/>
      <c r="Z20" s="694">
        <v>0</v>
      </c>
      <c r="AA20" s="694"/>
      <c r="AB20" s="694"/>
      <c r="AC20" s="694"/>
      <c r="AD20" s="695">
        <v>12114</v>
      </c>
      <c r="AE20" s="695"/>
      <c r="AF20" s="695"/>
      <c r="AG20" s="695"/>
      <c r="AH20" s="695"/>
      <c r="AI20" s="695"/>
      <c r="AJ20" s="695"/>
      <c r="AK20" s="695"/>
      <c r="AL20" s="659">
        <v>0.1</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640801</v>
      </c>
      <c r="BH20" s="657"/>
      <c r="BI20" s="657"/>
      <c r="BJ20" s="657"/>
      <c r="BK20" s="657"/>
      <c r="BL20" s="657"/>
      <c r="BM20" s="657"/>
      <c r="BN20" s="658"/>
      <c r="BO20" s="694">
        <v>3.8</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34193324</v>
      </c>
      <c r="CS20" s="657"/>
      <c r="CT20" s="657"/>
      <c r="CU20" s="657"/>
      <c r="CV20" s="657"/>
      <c r="CW20" s="657"/>
      <c r="CX20" s="657"/>
      <c r="CY20" s="658"/>
      <c r="CZ20" s="694">
        <v>100</v>
      </c>
      <c r="DA20" s="694"/>
      <c r="DB20" s="694"/>
      <c r="DC20" s="694"/>
      <c r="DD20" s="662">
        <v>3910575</v>
      </c>
      <c r="DE20" s="657"/>
      <c r="DF20" s="657"/>
      <c r="DG20" s="657"/>
      <c r="DH20" s="657"/>
      <c r="DI20" s="657"/>
      <c r="DJ20" s="657"/>
      <c r="DK20" s="657"/>
      <c r="DL20" s="657"/>
      <c r="DM20" s="657"/>
      <c r="DN20" s="657"/>
      <c r="DO20" s="657"/>
      <c r="DP20" s="658"/>
      <c r="DQ20" s="662">
        <v>23288081</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142721</v>
      </c>
      <c r="S21" s="657"/>
      <c r="T21" s="657"/>
      <c r="U21" s="657"/>
      <c r="V21" s="657"/>
      <c r="W21" s="657"/>
      <c r="X21" s="657"/>
      <c r="Y21" s="658"/>
      <c r="Z21" s="694">
        <v>0.4</v>
      </c>
      <c r="AA21" s="694"/>
      <c r="AB21" s="694"/>
      <c r="AC21" s="694"/>
      <c r="AD21" s="695" t="s">
        <v>122</v>
      </c>
      <c r="AE21" s="695"/>
      <c r="AF21" s="695"/>
      <c r="AG21" s="695"/>
      <c r="AH21" s="695"/>
      <c r="AI21" s="695"/>
      <c r="AJ21" s="695"/>
      <c r="AK21" s="695"/>
      <c r="AL21" s="659" t="s">
        <v>122</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1778</v>
      </c>
      <c r="BH21" s="657"/>
      <c r="BI21" s="657"/>
      <c r="BJ21" s="657"/>
      <c r="BK21" s="657"/>
      <c r="BL21" s="657"/>
      <c r="BM21" s="657"/>
      <c r="BN21" s="658"/>
      <c r="BO21" s="694">
        <v>0</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t="s">
        <v>122</v>
      </c>
      <c r="S22" s="657"/>
      <c r="T22" s="657"/>
      <c r="U22" s="657"/>
      <c r="V22" s="657"/>
      <c r="W22" s="657"/>
      <c r="X22" s="657"/>
      <c r="Y22" s="658"/>
      <c r="Z22" s="694" t="s">
        <v>122</v>
      </c>
      <c r="AA22" s="694"/>
      <c r="AB22" s="694"/>
      <c r="AC22" s="694"/>
      <c r="AD22" s="695" t="s">
        <v>122</v>
      </c>
      <c r="AE22" s="695"/>
      <c r="AF22" s="695"/>
      <c r="AG22" s="695"/>
      <c r="AH22" s="695"/>
      <c r="AI22" s="695"/>
      <c r="AJ22" s="695"/>
      <c r="AK22" s="695"/>
      <c r="AL22" s="659" t="s">
        <v>122</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142721</v>
      </c>
      <c r="S23" s="657"/>
      <c r="T23" s="657"/>
      <c r="U23" s="657"/>
      <c r="V23" s="657"/>
      <c r="W23" s="657"/>
      <c r="X23" s="657"/>
      <c r="Y23" s="658"/>
      <c r="Z23" s="694">
        <v>0.4</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v>639023</v>
      </c>
      <c r="BH23" s="657"/>
      <c r="BI23" s="657"/>
      <c r="BJ23" s="657"/>
      <c r="BK23" s="657"/>
      <c r="BL23" s="657"/>
      <c r="BM23" s="657"/>
      <c r="BN23" s="658"/>
      <c r="BO23" s="694">
        <v>3.8</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14900201</v>
      </c>
      <c r="CS24" s="712"/>
      <c r="CT24" s="712"/>
      <c r="CU24" s="712"/>
      <c r="CV24" s="712"/>
      <c r="CW24" s="712"/>
      <c r="CX24" s="712"/>
      <c r="CY24" s="737"/>
      <c r="CZ24" s="738">
        <v>43.6</v>
      </c>
      <c r="DA24" s="720"/>
      <c r="DB24" s="720"/>
      <c r="DC24" s="740"/>
      <c r="DD24" s="736">
        <v>9768577</v>
      </c>
      <c r="DE24" s="712"/>
      <c r="DF24" s="712"/>
      <c r="DG24" s="712"/>
      <c r="DH24" s="712"/>
      <c r="DI24" s="712"/>
      <c r="DJ24" s="712"/>
      <c r="DK24" s="737"/>
      <c r="DL24" s="736">
        <v>8612784</v>
      </c>
      <c r="DM24" s="712"/>
      <c r="DN24" s="712"/>
      <c r="DO24" s="712"/>
      <c r="DP24" s="712"/>
      <c r="DQ24" s="712"/>
      <c r="DR24" s="712"/>
      <c r="DS24" s="712"/>
      <c r="DT24" s="712"/>
      <c r="DU24" s="712"/>
      <c r="DV24" s="737"/>
      <c r="DW24" s="738">
        <v>42.6</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20892301</v>
      </c>
      <c r="S25" s="657"/>
      <c r="T25" s="657"/>
      <c r="U25" s="657"/>
      <c r="V25" s="657"/>
      <c r="W25" s="657"/>
      <c r="X25" s="657"/>
      <c r="Y25" s="658"/>
      <c r="Z25" s="694">
        <v>57.2</v>
      </c>
      <c r="AA25" s="694"/>
      <c r="AB25" s="694"/>
      <c r="AC25" s="694"/>
      <c r="AD25" s="695">
        <v>20110557</v>
      </c>
      <c r="AE25" s="695"/>
      <c r="AF25" s="695"/>
      <c r="AG25" s="695"/>
      <c r="AH25" s="695"/>
      <c r="AI25" s="695"/>
      <c r="AJ25" s="695"/>
      <c r="AK25" s="695"/>
      <c r="AL25" s="659">
        <v>99.6</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5506171</v>
      </c>
      <c r="CS25" s="669"/>
      <c r="CT25" s="669"/>
      <c r="CU25" s="669"/>
      <c r="CV25" s="669"/>
      <c r="CW25" s="669"/>
      <c r="CX25" s="669"/>
      <c r="CY25" s="670"/>
      <c r="CZ25" s="659">
        <v>16.100000000000001</v>
      </c>
      <c r="DA25" s="671"/>
      <c r="DB25" s="671"/>
      <c r="DC25" s="672"/>
      <c r="DD25" s="662">
        <v>5065014</v>
      </c>
      <c r="DE25" s="669"/>
      <c r="DF25" s="669"/>
      <c r="DG25" s="669"/>
      <c r="DH25" s="669"/>
      <c r="DI25" s="669"/>
      <c r="DJ25" s="669"/>
      <c r="DK25" s="670"/>
      <c r="DL25" s="662">
        <v>5024580</v>
      </c>
      <c r="DM25" s="669"/>
      <c r="DN25" s="669"/>
      <c r="DO25" s="669"/>
      <c r="DP25" s="669"/>
      <c r="DQ25" s="669"/>
      <c r="DR25" s="669"/>
      <c r="DS25" s="669"/>
      <c r="DT25" s="669"/>
      <c r="DU25" s="669"/>
      <c r="DV25" s="670"/>
      <c r="DW25" s="659">
        <v>24.9</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9184</v>
      </c>
      <c r="S26" s="657"/>
      <c r="T26" s="657"/>
      <c r="U26" s="657"/>
      <c r="V26" s="657"/>
      <c r="W26" s="657"/>
      <c r="X26" s="657"/>
      <c r="Y26" s="658"/>
      <c r="Z26" s="694">
        <v>0</v>
      </c>
      <c r="AA26" s="694"/>
      <c r="AB26" s="694"/>
      <c r="AC26" s="694"/>
      <c r="AD26" s="695">
        <v>9184</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3195559</v>
      </c>
      <c r="CS26" s="657"/>
      <c r="CT26" s="657"/>
      <c r="CU26" s="657"/>
      <c r="CV26" s="657"/>
      <c r="CW26" s="657"/>
      <c r="CX26" s="657"/>
      <c r="CY26" s="658"/>
      <c r="CZ26" s="659">
        <v>9.3000000000000007</v>
      </c>
      <c r="DA26" s="671"/>
      <c r="DB26" s="671"/>
      <c r="DC26" s="672"/>
      <c r="DD26" s="662">
        <v>2861294</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240308</v>
      </c>
      <c r="S27" s="657"/>
      <c r="T27" s="657"/>
      <c r="U27" s="657"/>
      <c r="V27" s="657"/>
      <c r="W27" s="657"/>
      <c r="X27" s="657"/>
      <c r="Y27" s="658"/>
      <c r="Z27" s="694">
        <v>0.7</v>
      </c>
      <c r="AA27" s="694"/>
      <c r="AB27" s="694"/>
      <c r="AC27" s="694"/>
      <c r="AD27" s="695">
        <v>148</v>
      </c>
      <c r="AE27" s="695"/>
      <c r="AF27" s="695"/>
      <c r="AG27" s="695"/>
      <c r="AH27" s="695"/>
      <c r="AI27" s="695"/>
      <c r="AJ27" s="695"/>
      <c r="AK27" s="695"/>
      <c r="AL27" s="659">
        <v>0</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16723849</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8410946</v>
      </c>
      <c r="CS27" s="669"/>
      <c r="CT27" s="669"/>
      <c r="CU27" s="669"/>
      <c r="CV27" s="669"/>
      <c r="CW27" s="669"/>
      <c r="CX27" s="669"/>
      <c r="CY27" s="670"/>
      <c r="CZ27" s="659">
        <v>24.6</v>
      </c>
      <c r="DA27" s="671"/>
      <c r="DB27" s="671"/>
      <c r="DC27" s="672"/>
      <c r="DD27" s="662">
        <v>3720479</v>
      </c>
      <c r="DE27" s="669"/>
      <c r="DF27" s="669"/>
      <c r="DG27" s="669"/>
      <c r="DH27" s="669"/>
      <c r="DI27" s="669"/>
      <c r="DJ27" s="669"/>
      <c r="DK27" s="670"/>
      <c r="DL27" s="662">
        <v>2605120</v>
      </c>
      <c r="DM27" s="669"/>
      <c r="DN27" s="669"/>
      <c r="DO27" s="669"/>
      <c r="DP27" s="669"/>
      <c r="DQ27" s="669"/>
      <c r="DR27" s="669"/>
      <c r="DS27" s="669"/>
      <c r="DT27" s="669"/>
      <c r="DU27" s="669"/>
      <c r="DV27" s="670"/>
      <c r="DW27" s="659">
        <v>12.9</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248062</v>
      </c>
      <c r="S28" s="657"/>
      <c r="T28" s="657"/>
      <c r="U28" s="657"/>
      <c r="V28" s="657"/>
      <c r="W28" s="657"/>
      <c r="X28" s="657"/>
      <c r="Y28" s="658"/>
      <c r="Z28" s="694">
        <v>0.7</v>
      </c>
      <c r="AA28" s="694"/>
      <c r="AB28" s="694"/>
      <c r="AC28" s="694"/>
      <c r="AD28" s="695">
        <v>57836</v>
      </c>
      <c r="AE28" s="695"/>
      <c r="AF28" s="695"/>
      <c r="AG28" s="695"/>
      <c r="AH28" s="695"/>
      <c r="AI28" s="695"/>
      <c r="AJ28" s="695"/>
      <c r="AK28" s="695"/>
      <c r="AL28" s="659">
        <v>0.3</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983084</v>
      </c>
      <c r="CS28" s="657"/>
      <c r="CT28" s="657"/>
      <c r="CU28" s="657"/>
      <c r="CV28" s="657"/>
      <c r="CW28" s="657"/>
      <c r="CX28" s="657"/>
      <c r="CY28" s="658"/>
      <c r="CZ28" s="659">
        <v>2.9</v>
      </c>
      <c r="DA28" s="671"/>
      <c r="DB28" s="671"/>
      <c r="DC28" s="672"/>
      <c r="DD28" s="662">
        <v>983084</v>
      </c>
      <c r="DE28" s="657"/>
      <c r="DF28" s="657"/>
      <c r="DG28" s="657"/>
      <c r="DH28" s="657"/>
      <c r="DI28" s="657"/>
      <c r="DJ28" s="657"/>
      <c r="DK28" s="658"/>
      <c r="DL28" s="662">
        <v>983084</v>
      </c>
      <c r="DM28" s="657"/>
      <c r="DN28" s="657"/>
      <c r="DO28" s="657"/>
      <c r="DP28" s="657"/>
      <c r="DQ28" s="657"/>
      <c r="DR28" s="657"/>
      <c r="DS28" s="657"/>
      <c r="DT28" s="657"/>
      <c r="DU28" s="657"/>
      <c r="DV28" s="658"/>
      <c r="DW28" s="659">
        <v>4.9000000000000004</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136214</v>
      </c>
      <c r="S29" s="657"/>
      <c r="T29" s="657"/>
      <c r="U29" s="657"/>
      <c r="V29" s="657"/>
      <c r="W29" s="657"/>
      <c r="X29" s="657"/>
      <c r="Y29" s="658"/>
      <c r="Z29" s="694">
        <v>0.4</v>
      </c>
      <c r="AA29" s="694"/>
      <c r="AB29" s="694"/>
      <c r="AC29" s="694"/>
      <c r="AD29" s="695">
        <v>1950</v>
      </c>
      <c r="AE29" s="695"/>
      <c r="AF29" s="695"/>
      <c r="AG29" s="695"/>
      <c r="AH29" s="695"/>
      <c r="AI29" s="695"/>
      <c r="AJ29" s="695"/>
      <c r="AK29" s="695"/>
      <c r="AL29" s="659">
        <v>0</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983084</v>
      </c>
      <c r="CS29" s="669"/>
      <c r="CT29" s="669"/>
      <c r="CU29" s="669"/>
      <c r="CV29" s="669"/>
      <c r="CW29" s="669"/>
      <c r="CX29" s="669"/>
      <c r="CY29" s="670"/>
      <c r="CZ29" s="659">
        <v>2.9</v>
      </c>
      <c r="DA29" s="671"/>
      <c r="DB29" s="671"/>
      <c r="DC29" s="672"/>
      <c r="DD29" s="662">
        <v>983084</v>
      </c>
      <c r="DE29" s="669"/>
      <c r="DF29" s="669"/>
      <c r="DG29" s="669"/>
      <c r="DH29" s="669"/>
      <c r="DI29" s="669"/>
      <c r="DJ29" s="669"/>
      <c r="DK29" s="670"/>
      <c r="DL29" s="662">
        <v>983084</v>
      </c>
      <c r="DM29" s="669"/>
      <c r="DN29" s="669"/>
      <c r="DO29" s="669"/>
      <c r="DP29" s="669"/>
      <c r="DQ29" s="669"/>
      <c r="DR29" s="669"/>
      <c r="DS29" s="669"/>
      <c r="DT29" s="669"/>
      <c r="DU29" s="669"/>
      <c r="DV29" s="670"/>
      <c r="DW29" s="659">
        <v>4.9000000000000004</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6112433</v>
      </c>
      <c r="S30" s="657"/>
      <c r="T30" s="657"/>
      <c r="U30" s="657"/>
      <c r="V30" s="657"/>
      <c r="W30" s="657"/>
      <c r="X30" s="657"/>
      <c r="Y30" s="658"/>
      <c r="Z30" s="694">
        <v>16.7</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918129</v>
      </c>
      <c r="CS30" s="657"/>
      <c r="CT30" s="657"/>
      <c r="CU30" s="657"/>
      <c r="CV30" s="657"/>
      <c r="CW30" s="657"/>
      <c r="CX30" s="657"/>
      <c r="CY30" s="658"/>
      <c r="CZ30" s="659">
        <v>2.7</v>
      </c>
      <c r="DA30" s="671"/>
      <c r="DB30" s="671"/>
      <c r="DC30" s="672"/>
      <c r="DD30" s="662">
        <v>918129</v>
      </c>
      <c r="DE30" s="657"/>
      <c r="DF30" s="657"/>
      <c r="DG30" s="657"/>
      <c r="DH30" s="657"/>
      <c r="DI30" s="657"/>
      <c r="DJ30" s="657"/>
      <c r="DK30" s="658"/>
      <c r="DL30" s="662">
        <v>918129</v>
      </c>
      <c r="DM30" s="657"/>
      <c r="DN30" s="657"/>
      <c r="DO30" s="657"/>
      <c r="DP30" s="657"/>
      <c r="DQ30" s="657"/>
      <c r="DR30" s="657"/>
      <c r="DS30" s="657"/>
      <c r="DT30" s="657"/>
      <c r="DU30" s="657"/>
      <c r="DV30" s="658"/>
      <c r="DW30" s="659">
        <v>4.5</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99.4</v>
      </c>
      <c r="BH31" s="719"/>
      <c r="BI31" s="719"/>
      <c r="BJ31" s="719"/>
      <c r="BK31" s="719"/>
      <c r="BL31" s="719"/>
      <c r="BM31" s="720">
        <v>98.2</v>
      </c>
      <c r="BN31" s="719"/>
      <c r="BO31" s="719"/>
      <c r="BP31" s="719"/>
      <c r="BQ31" s="721"/>
      <c r="BR31" s="718">
        <v>99.4</v>
      </c>
      <c r="BS31" s="719"/>
      <c r="BT31" s="719"/>
      <c r="BU31" s="719"/>
      <c r="BV31" s="719"/>
      <c r="BW31" s="719"/>
      <c r="BX31" s="720">
        <v>98.1</v>
      </c>
      <c r="BY31" s="719"/>
      <c r="BZ31" s="719"/>
      <c r="CA31" s="719"/>
      <c r="CB31" s="721"/>
      <c r="CD31" s="677"/>
      <c r="CE31" s="678"/>
      <c r="CF31" s="653" t="s">
        <v>300</v>
      </c>
      <c r="CG31" s="654"/>
      <c r="CH31" s="654"/>
      <c r="CI31" s="654"/>
      <c r="CJ31" s="654"/>
      <c r="CK31" s="654"/>
      <c r="CL31" s="654"/>
      <c r="CM31" s="654"/>
      <c r="CN31" s="654"/>
      <c r="CO31" s="654"/>
      <c r="CP31" s="654"/>
      <c r="CQ31" s="655"/>
      <c r="CR31" s="656">
        <v>64955</v>
      </c>
      <c r="CS31" s="669"/>
      <c r="CT31" s="669"/>
      <c r="CU31" s="669"/>
      <c r="CV31" s="669"/>
      <c r="CW31" s="669"/>
      <c r="CX31" s="669"/>
      <c r="CY31" s="670"/>
      <c r="CZ31" s="659">
        <v>0.2</v>
      </c>
      <c r="DA31" s="671"/>
      <c r="DB31" s="671"/>
      <c r="DC31" s="672"/>
      <c r="DD31" s="662">
        <v>64955</v>
      </c>
      <c r="DE31" s="669"/>
      <c r="DF31" s="669"/>
      <c r="DG31" s="669"/>
      <c r="DH31" s="669"/>
      <c r="DI31" s="669"/>
      <c r="DJ31" s="669"/>
      <c r="DK31" s="670"/>
      <c r="DL31" s="662">
        <v>64955</v>
      </c>
      <c r="DM31" s="669"/>
      <c r="DN31" s="669"/>
      <c r="DO31" s="669"/>
      <c r="DP31" s="669"/>
      <c r="DQ31" s="669"/>
      <c r="DR31" s="669"/>
      <c r="DS31" s="669"/>
      <c r="DT31" s="669"/>
      <c r="DU31" s="669"/>
      <c r="DV31" s="670"/>
      <c r="DW31" s="659">
        <v>0.3</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2515616</v>
      </c>
      <c r="S32" s="657"/>
      <c r="T32" s="657"/>
      <c r="U32" s="657"/>
      <c r="V32" s="657"/>
      <c r="W32" s="657"/>
      <c r="X32" s="657"/>
      <c r="Y32" s="658"/>
      <c r="Z32" s="694">
        <v>6.9</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99.4</v>
      </c>
      <c r="BH32" s="669"/>
      <c r="BI32" s="669"/>
      <c r="BJ32" s="669"/>
      <c r="BK32" s="669"/>
      <c r="BL32" s="669"/>
      <c r="BM32" s="660">
        <v>97.9</v>
      </c>
      <c r="BN32" s="669"/>
      <c r="BO32" s="669"/>
      <c r="BP32" s="669"/>
      <c r="BQ32" s="692"/>
      <c r="BR32" s="722">
        <v>99.3</v>
      </c>
      <c r="BS32" s="669"/>
      <c r="BT32" s="669"/>
      <c r="BU32" s="669"/>
      <c r="BV32" s="669"/>
      <c r="BW32" s="669"/>
      <c r="BX32" s="660">
        <v>97.7</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23689</v>
      </c>
      <c r="S33" s="657"/>
      <c r="T33" s="657"/>
      <c r="U33" s="657"/>
      <c r="V33" s="657"/>
      <c r="W33" s="657"/>
      <c r="X33" s="657"/>
      <c r="Y33" s="658"/>
      <c r="Z33" s="694">
        <v>0.1</v>
      </c>
      <c r="AA33" s="694"/>
      <c r="AB33" s="694"/>
      <c r="AC33" s="694"/>
      <c r="AD33" s="695">
        <v>10484</v>
      </c>
      <c r="AE33" s="695"/>
      <c r="AF33" s="695"/>
      <c r="AG33" s="695"/>
      <c r="AH33" s="695"/>
      <c r="AI33" s="695"/>
      <c r="AJ33" s="695"/>
      <c r="AK33" s="695"/>
      <c r="AL33" s="659">
        <v>0.1</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99.4</v>
      </c>
      <c r="BH33" s="641"/>
      <c r="BI33" s="641"/>
      <c r="BJ33" s="641"/>
      <c r="BK33" s="641"/>
      <c r="BL33" s="641"/>
      <c r="BM33" s="687">
        <v>98.5</v>
      </c>
      <c r="BN33" s="641"/>
      <c r="BO33" s="641"/>
      <c r="BP33" s="641"/>
      <c r="BQ33" s="704"/>
      <c r="BR33" s="717">
        <v>99.5</v>
      </c>
      <c r="BS33" s="641"/>
      <c r="BT33" s="641"/>
      <c r="BU33" s="641"/>
      <c r="BV33" s="641"/>
      <c r="BW33" s="641"/>
      <c r="BX33" s="687">
        <v>98.4</v>
      </c>
      <c r="BY33" s="641"/>
      <c r="BZ33" s="641"/>
      <c r="CA33" s="641"/>
      <c r="CB33" s="704"/>
      <c r="CD33" s="653" t="s">
        <v>307</v>
      </c>
      <c r="CE33" s="654"/>
      <c r="CF33" s="654"/>
      <c r="CG33" s="654"/>
      <c r="CH33" s="654"/>
      <c r="CI33" s="654"/>
      <c r="CJ33" s="654"/>
      <c r="CK33" s="654"/>
      <c r="CL33" s="654"/>
      <c r="CM33" s="654"/>
      <c r="CN33" s="654"/>
      <c r="CO33" s="654"/>
      <c r="CP33" s="654"/>
      <c r="CQ33" s="655"/>
      <c r="CR33" s="656">
        <v>15382548</v>
      </c>
      <c r="CS33" s="669"/>
      <c r="CT33" s="669"/>
      <c r="CU33" s="669"/>
      <c r="CV33" s="669"/>
      <c r="CW33" s="669"/>
      <c r="CX33" s="669"/>
      <c r="CY33" s="670"/>
      <c r="CZ33" s="659">
        <v>45</v>
      </c>
      <c r="DA33" s="671"/>
      <c r="DB33" s="671"/>
      <c r="DC33" s="672"/>
      <c r="DD33" s="662">
        <v>12143706</v>
      </c>
      <c r="DE33" s="669"/>
      <c r="DF33" s="669"/>
      <c r="DG33" s="669"/>
      <c r="DH33" s="669"/>
      <c r="DI33" s="669"/>
      <c r="DJ33" s="669"/>
      <c r="DK33" s="670"/>
      <c r="DL33" s="662">
        <v>8883028</v>
      </c>
      <c r="DM33" s="669"/>
      <c r="DN33" s="669"/>
      <c r="DO33" s="669"/>
      <c r="DP33" s="669"/>
      <c r="DQ33" s="669"/>
      <c r="DR33" s="669"/>
      <c r="DS33" s="669"/>
      <c r="DT33" s="669"/>
      <c r="DU33" s="669"/>
      <c r="DV33" s="670"/>
      <c r="DW33" s="659">
        <v>44</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565485</v>
      </c>
      <c r="S34" s="657"/>
      <c r="T34" s="657"/>
      <c r="U34" s="657"/>
      <c r="V34" s="657"/>
      <c r="W34" s="657"/>
      <c r="X34" s="657"/>
      <c r="Y34" s="658"/>
      <c r="Z34" s="694">
        <v>1.5</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7884399</v>
      </c>
      <c r="CS34" s="657"/>
      <c r="CT34" s="657"/>
      <c r="CU34" s="657"/>
      <c r="CV34" s="657"/>
      <c r="CW34" s="657"/>
      <c r="CX34" s="657"/>
      <c r="CY34" s="658"/>
      <c r="CZ34" s="659">
        <v>23.1</v>
      </c>
      <c r="DA34" s="671"/>
      <c r="DB34" s="671"/>
      <c r="DC34" s="672"/>
      <c r="DD34" s="662">
        <v>5729228</v>
      </c>
      <c r="DE34" s="657"/>
      <c r="DF34" s="657"/>
      <c r="DG34" s="657"/>
      <c r="DH34" s="657"/>
      <c r="DI34" s="657"/>
      <c r="DJ34" s="657"/>
      <c r="DK34" s="658"/>
      <c r="DL34" s="662">
        <v>5023280</v>
      </c>
      <c r="DM34" s="657"/>
      <c r="DN34" s="657"/>
      <c r="DO34" s="657"/>
      <c r="DP34" s="657"/>
      <c r="DQ34" s="657"/>
      <c r="DR34" s="657"/>
      <c r="DS34" s="657"/>
      <c r="DT34" s="657"/>
      <c r="DU34" s="657"/>
      <c r="DV34" s="658"/>
      <c r="DW34" s="659">
        <v>24.9</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979677</v>
      </c>
      <c r="S35" s="657"/>
      <c r="T35" s="657"/>
      <c r="U35" s="657"/>
      <c r="V35" s="657"/>
      <c r="W35" s="657"/>
      <c r="X35" s="657"/>
      <c r="Y35" s="658"/>
      <c r="Z35" s="694">
        <v>2.7</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281645</v>
      </c>
      <c r="CS35" s="669"/>
      <c r="CT35" s="669"/>
      <c r="CU35" s="669"/>
      <c r="CV35" s="669"/>
      <c r="CW35" s="669"/>
      <c r="CX35" s="669"/>
      <c r="CY35" s="670"/>
      <c r="CZ35" s="659">
        <v>0.8</v>
      </c>
      <c r="DA35" s="671"/>
      <c r="DB35" s="671"/>
      <c r="DC35" s="672"/>
      <c r="DD35" s="662">
        <v>244791</v>
      </c>
      <c r="DE35" s="669"/>
      <c r="DF35" s="669"/>
      <c r="DG35" s="669"/>
      <c r="DH35" s="669"/>
      <c r="DI35" s="669"/>
      <c r="DJ35" s="669"/>
      <c r="DK35" s="670"/>
      <c r="DL35" s="662">
        <v>241572</v>
      </c>
      <c r="DM35" s="669"/>
      <c r="DN35" s="669"/>
      <c r="DO35" s="669"/>
      <c r="DP35" s="669"/>
      <c r="DQ35" s="669"/>
      <c r="DR35" s="669"/>
      <c r="DS35" s="669"/>
      <c r="DT35" s="669"/>
      <c r="DU35" s="669"/>
      <c r="DV35" s="670"/>
      <c r="DW35" s="659">
        <v>1.2</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1932449</v>
      </c>
      <c r="S36" s="657"/>
      <c r="T36" s="657"/>
      <c r="U36" s="657"/>
      <c r="V36" s="657"/>
      <c r="W36" s="657"/>
      <c r="X36" s="657"/>
      <c r="Y36" s="658"/>
      <c r="Z36" s="694">
        <v>5.3</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3094236</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99981</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4009005</v>
      </c>
      <c r="CS36" s="657"/>
      <c r="CT36" s="657"/>
      <c r="CU36" s="657"/>
      <c r="CV36" s="657"/>
      <c r="CW36" s="657"/>
      <c r="CX36" s="657"/>
      <c r="CY36" s="658"/>
      <c r="CZ36" s="659">
        <v>11.7</v>
      </c>
      <c r="DA36" s="671"/>
      <c r="DB36" s="671"/>
      <c r="DC36" s="672"/>
      <c r="DD36" s="662">
        <v>3537474</v>
      </c>
      <c r="DE36" s="657"/>
      <c r="DF36" s="657"/>
      <c r="DG36" s="657"/>
      <c r="DH36" s="657"/>
      <c r="DI36" s="657"/>
      <c r="DJ36" s="657"/>
      <c r="DK36" s="658"/>
      <c r="DL36" s="662">
        <v>2500369</v>
      </c>
      <c r="DM36" s="657"/>
      <c r="DN36" s="657"/>
      <c r="DO36" s="657"/>
      <c r="DP36" s="657"/>
      <c r="DQ36" s="657"/>
      <c r="DR36" s="657"/>
      <c r="DS36" s="657"/>
      <c r="DT36" s="657"/>
      <c r="DU36" s="657"/>
      <c r="DV36" s="658"/>
      <c r="DW36" s="659">
        <v>12.4</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1406135</v>
      </c>
      <c r="S37" s="657"/>
      <c r="T37" s="657"/>
      <c r="U37" s="657"/>
      <c r="V37" s="657"/>
      <c r="W37" s="657"/>
      <c r="X37" s="657"/>
      <c r="Y37" s="658"/>
      <c r="Z37" s="694">
        <v>3.8</v>
      </c>
      <c r="AA37" s="694"/>
      <c r="AB37" s="694"/>
      <c r="AC37" s="694"/>
      <c r="AD37" s="695">
        <v>6390</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590455</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85400</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1713879</v>
      </c>
      <c r="CS37" s="669"/>
      <c r="CT37" s="669"/>
      <c r="CU37" s="669"/>
      <c r="CV37" s="669"/>
      <c r="CW37" s="669"/>
      <c r="CX37" s="669"/>
      <c r="CY37" s="670"/>
      <c r="CZ37" s="659">
        <v>5</v>
      </c>
      <c r="DA37" s="671"/>
      <c r="DB37" s="671"/>
      <c r="DC37" s="672"/>
      <c r="DD37" s="662">
        <v>1665226</v>
      </c>
      <c r="DE37" s="669"/>
      <c r="DF37" s="669"/>
      <c r="DG37" s="669"/>
      <c r="DH37" s="669"/>
      <c r="DI37" s="669"/>
      <c r="DJ37" s="669"/>
      <c r="DK37" s="670"/>
      <c r="DL37" s="662">
        <v>1515218</v>
      </c>
      <c r="DM37" s="669"/>
      <c r="DN37" s="669"/>
      <c r="DO37" s="669"/>
      <c r="DP37" s="669"/>
      <c r="DQ37" s="669"/>
      <c r="DR37" s="669"/>
      <c r="DS37" s="669"/>
      <c r="DT37" s="669"/>
      <c r="DU37" s="669"/>
      <c r="DV37" s="670"/>
      <c r="DW37" s="659">
        <v>7.5</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1475700</v>
      </c>
      <c r="S38" s="657"/>
      <c r="T38" s="657"/>
      <c r="U38" s="657"/>
      <c r="V38" s="657"/>
      <c r="W38" s="657"/>
      <c r="X38" s="657"/>
      <c r="Y38" s="658"/>
      <c r="Z38" s="694">
        <v>4</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10168</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8207</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2493613</v>
      </c>
      <c r="CS38" s="657"/>
      <c r="CT38" s="657"/>
      <c r="CU38" s="657"/>
      <c r="CV38" s="657"/>
      <c r="CW38" s="657"/>
      <c r="CX38" s="657"/>
      <c r="CY38" s="658"/>
      <c r="CZ38" s="659">
        <v>7.3</v>
      </c>
      <c r="DA38" s="671"/>
      <c r="DB38" s="671"/>
      <c r="DC38" s="672"/>
      <c r="DD38" s="662">
        <v>2084612</v>
      </c>
      <c r="DE38" s="657"/>
      <c r="DF38" s="657"/>
      <c r="DG38" s="657"/>
      <c r="DH38" s="657"/>
      <c r="DI38" s="657"/>
      <c r="DJ38" s="657"/>
      <c r="DK38" s="658"/>
      <c r="DL38" s="662">
        <v>1117807</v>
      </c>
      <c r="DM38" s="657"/>
      <c r="DN38" s="657"/>
      <c r="DO38" s="657"/>
      <c r="DP38" s="657"/>
      <c r="DQ38" s="657"/>
      <c r="DR38" s="657"/>
      <c r="DS38" s="657"/>
      <c r="DT38" s="657"/>
      <c r="DU38" s="657"/>
      <c r="DV38" s="658"/>
      <c r="DW38" s="659">
        <v>5.5</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t="s">
        <v>122</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12010</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593886</v>
      </c>
      <c r="CS39" s="669"/>
      <c r="CT39" s="669"/>
      <c r="CU39" s="669"/>
      <c r="CV39" s="669"/>
      <c r="CW39" s="669"/>
      <c r="CX39" s="669"/>
      <c r="CY39" s="670"/>
      <c r="CZ39" s="659">
        <v>1.7</v>
      </c>
      <c r="DA39" s="671"/>
      <c r="DB39" s="671"/>
      <c r="DC39" s="672"/>
      <c r="DD39" s="662">
        <v>547601</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t="s">
        <v>122</v>
      </c>
      <c r="S40" s="657"/>
      <c r="T40" s="657"/>
      <c r="U40" s="657"/>
      <c r="V40" s="657"/>
      <c r="W40" s="657"/>
      <c r="X40" s="657"/>
      <c r="Y40" s="658"/>
      <c r="Z40" s="694" t="s">
        <v>122</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129</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120000</v>
      </c>
      <c r="CS40" s="657"/>
      <c r="CT40" s="657"/>
      <c r="CU40" s="657"/>
      <c r="CV40" s="657"/>
      <c r="CW40" s="657"/>
      <c r="CX40" s="657"/>
      <c r="CY40" s="658"/>
      <c r="CZ40" s="659">
        <v>0.4</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36537253</v>
      </c>
      <c r="S41" s="681"/>
      <c r="T41" s="681"/>
      <c r="U41" s="681"/>
      <c r="V41" s="681"/>
      <c r="W41" s="681"/>
      <c r="X41" s="681"/>
      <c r="Y41" s="684"/>
      <c r="Z41" s="685">
        <v>100</v>
      </c>
      <c r="AA41" s="685"/>
      <c r="AB41" s="685"/>
      <c r="AC41" s="685"/>
      <c r="AD41" s="686">
        <v>20196549</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580521</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v>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1913092</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322</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3910575</v>
      </c>
      <c r="CS42" s="669"/>
      <c r="CT42" s="669"/>
      <c r="CU42" s="669"/>
      <c r="CV42" s="669"/>
      <c r="CW42" s="669"/>
      <c r="CX42" s="669"/>
      <c r="CY42" s="670"/>
      <c r="CZ42" s="659">
        <v>11.4</v>
      </c>
      <c r="DA42" s="671"/>
      <c r="DB42" s="671"/>
      <c r="DC42" s="672"/>
      <c r="DD42" s="662">
        <v>1375798</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111217</v>
      </c>
      <c r="CS43" s="669"/>
      <c r="CT43" s="669"/>
      <c r="CU43" s="669"/>
      <c r="CV43" s="669"/>
      <c r="CW43" s="669"/>
      <c r="CX43" s="669"/>
      <c r="CY43" s="670"/>
      <c r="CZ43" s="659">
        <v>0.3</v>
      </c>
      <c r="DA43" s="671"/>
      <c r="DB43" s="671"/>
      <c r="DC43" s="672"/>
      <c r="DD43" s="662">
        <v>111217</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3910575</v>
      </c>
      <c r="CS44" s="657"/>
      <c r="CT44" s="657"/>
      <c r="CU44" s="657"/>
      <c r="CV44" s="657"/>
      <c r="CW44" s="657"/>
      <c r="CX44" s="657"/>
      <c r="CY44" s="658"/>
      <c r="CZ44" s="659">
        <v>11.4</v>
      </c>
      <c r="DA44" s="660"/>
      <c r="DB44" s="660"/>
      <c r="DC44" s="661"/>
      <c r="DD44" s="662">
        <v>1375798</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2392000</v>
      </c>
      <c r="CS45" s="669"/>
      <c r="CT45" s="669"/>
      <c r="CU45" s="669"/>
      <c r="CV45" s="669"/>
      <c r="CW45" s="669"/>
      <c r="CX45" s="669"/>
      <c r="CY45" s="670"/>
      <c r="CZ45" s="659">
        <v>7</v>
      </c>
      <c r="DA45" s="671"/>
      <c r="DB45" s="671"/>
      <c r="DC45" s="672"/>
      <c r="DD45" s="662">
        <v>467917</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1518575</v>
      </c>
      <c r="CS46" s="657"/>
      <c r="CT46" s="657"/>
      <c r="CU46" s="657"/>
      <c r="CV46" s="657"/>
      <c r="CW46" s="657"/>
      <c r="CX46" s="657"/>
      <c r="CY46" s="658"/>
      <c r="CZ46" s="659">
        <v>4.4000000000000004</v>
      </c>
      <c r="DA46" s="660"/>
      <c r="DB46" s="660"/>
      <c r="DC46" s="661"/>
      <c r="DD46" s="662">
        <v>907881</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t="s">
        <v>122</v>
      </c>
      <c r="CS47" s="669"/>
      <c r="CT47" s="669"/>
      <c r="CU47" s="669"/>
      <c r="CV47" s="669"/>
      <c r="CW47" s="669"/>
      <c r="CX47" s="669"/>
      <c r="CY47" s="670"/>
      <c r="CZ47" s="659" t="s">
        <v>122</v>
      </c>
      <c r="DA47" s="671"/>
      <c r="DB47" s="671"/>
      <c r="DC47" s="672"/>
      <c r="DD47" s="662" t="s">
        <v>122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34193324</v>
      </c>
      <c r="CS49" s="641"/>
      <c r="CT49" s="641"/>
      <c r="CU49" s="641"/>
      <c r="CV49" s="641"/>
      <c r="CW49" s="641"/>
      <c r="CX49" s="641"/>
      <c r="CY49" s="642"/>
      <c r="CZ49" s="643">
        <v>100</v>
      </c>
      <c r="DA49" s="644"/>
      <c r="DB49" s="644"/>
      <c r="DC49" s="645"/>
      <c r="DD49" s="646">
        <v>23288081</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3bynebHWvkblJq04jBz6W6msj8bx5wvCmvk+501sZDbMNZ1OS3+cAtCFs7sqEz618nv8IyRfmxH6DfWYXXB7Hw==" saltValue="CVBUC76vyxYAwOoLQUYvk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36433</v>
      </c>
      <c r="R7" s="1138"/>
      <c r="S7" s="1138"/>
      <c r="T7" s="1138"/>
      <c r="U7" s="1138"/>
      <c r="V7" s="1138">
        <v>34105</v>
      </c>
      <c r="W7" s="1138"/>
      <c r="X7" s="1138"/>
      <c r="Y7" s="1138"/>
      <c r="Z7" s="1138"/>
      <c r="AA7" s="1138">
        <v>2328</v>
      </c>
      <c r="AB7" s="1138"/>
      <c r="AC7" s="1138"/>
      <c r="AD7" s="1138"/>
      <c r="AE7" s="1139"/>
      <c r="AF7" s="1140">
        <v>1883</v>
      </c>
      <c r="AG7" s="1141"/>
      <c r="AH7" s="1141"/>
      <c r="AI7" s="1141"/>
      <c r="AJ7" s="1142"/>
      <c r="AK7" s="1143">
        <v>945</v>
      </c>
      <c r="AL7" s="1144"/>
      <c r="AM7" s="1144"/>
      <c r="AN7" s="1144"/>
      <c r="AO7" s="1144"/>
      <c r="AP7" s="1144">
        <v>7125</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549</v>
      </c>
      <c r="BT7" s="1135"/>
      <c r="BU7" s="1135"/>
      <c r="BV7" s="1135"/>
      <c r="BW7" s="1135"/>
      <c r="BX7" s="1135"/>
      <c r="BY7" s="1135"/>
      <c r="BZ7" s="1135"/>
      <c r="CA7" s="1135"/>
      <c r="CB7" s="1135"/>
      <c r="CC7" s="1135"/>
      <c r="CD7" s="1135"/>
      <c r="CE7" s="1135"/>
      <c r="CF7" s="1135"/>
      <c r="CG7" s="1147"/>
      <c r="CH7" s="1131" t="s">
        <v>548</v>
      </c>
      <c r="CI7" s="1132"/>
      <c r="CJ7" s="1132"/>
      <c r="CK7" s="1132"/>
      <c r="CL7" s="1133"/>
      <c r="CM7" s="1131">
        <v>30</v>
      </c>
      <c r="CN7" s="1132"/>
      <c r="CO7" s="1132"/>
      <c r="CP7" s="1132"/>
      <c r="CQ7" s="1133"/>
      <c r="CR7" s="1131">
        <v>3</v>
      </c>
      <c r="CS7" s="1132"/>
      <c r="CT7" s="1132"/>
      <c r="CU7" s="1132"/>
      <c r="CV7" s="1133"/>
      <c r="CW7" s="1131" t="s">
        <v>548</v>
      </c>
      <c r="CX7" s="1132"/>
      <c r="CY7" s="1132"/>
      <c r="CZ7" s="1132"/>
      <c r="DA7" s="1133"/>
      <c r="DB7" s="1131" t="s">
        <v>548</v>
      </c>
      <c r="DC7" s="1132"/>
      <c r="DD7" s="1132"/>
      <c r="DE7" s="1132"/>
      <c r="DF7" s="1133"/>
      <c r="DG7" s="1131">
        <v>261</v>
      </c>
      <c r="DH7" s="1132"/>
      <c r="DI7" s="1132"/>
      <c r="DJ7" s="1132"/>
      <c r="DK7" s="1133"/>
      <c r="DL7" s="1131" t="s">
        <v>562</v>
      </c>
      <c r="DM7" s="1132"/>
      <c r="DN7" s="1132"/>
      <c r="DO7" s="1132"/>
      <c r="DP7" s="1133"/>
      <c r="DQ7" s="1131"/>
      <c r="DR7" s="1132"/>
      <c r="DS7" s="1132"/>
      <c r="DT7" s="1132"/>
      <c r="DU7" s="1133"/>
      <c r="DV7" s="1134"/>
      <c r="DW7" s="1135"/>
      <c r="DX7" s="1135"/>
      <c r="DY7" s="1135"/>
      <c r="DZ7" s="1136"/>
      <c r="EA7" s="216"/>
    </row>
    <row r="8" spans="1:131" s="217" customFormat="1" ht="26.25" customHeight="1" x14ac:dyDescent="0.2">
      <c r="A8" s="220">
        <v>2</v>
      </c>
      <c r="B8" s="1065" t="s">
        <v>375</v>
      </c>
      <c r="C8" s="1066"/>
      <c r="D8" s="1066"/>
      <c r="E8" s="1066"/>
      <c r="F8" s="1066"/>
      <c r="G8" s="1066"/>
      <c r="H8" s="1066"/>
      <c r="I8" s="1066"/>
      <c r="J8" s="1066"/>
      <c r="K8" s="1066"/>
      <c r="L8" s="1066"/>
      <c r="M8" s="1066"/>
      <c r="N8" s="1066"/>
      <c r="O8" s="1066"/>
      <c r="P8" s="1067"/>
      <c r="Q8" s="1073">
        <v>12</v>
      </c>
      <c r="R8" s="1074"/>
      <c r="S8" s="1074"/>
      <c r="T8" s="1074"/>
      <c r="U8" s="1074"/>
      <c r="V8" s="1074">
        <v>9</v>
      </c>
      <c r="W8" s="1074"/>
      <c r="X8" s="1074"/>
      <c r="Y8" s="1074"/>
      <c r="Z8" s="1074"/>
      <c r="AA8" s="1074">
        <v>3</v>
      </c>
      <c r="AB8" s="1074"/>
      <c r="AC8" s="1074"/>
      <c r="AD8" s="1074"/>
      <c r="AE8" s="1075"/>
      <c r="AF8" s="1070">
        <v>3</v>
      </c>
      <c r="AG8" s="1071"/>
      <c r="AH8" s="1071"/>
      <c r="AI8" s="1071"/>
      <c r="AJ8" s="1072"/>
      <c r="AK8" s="1115">
        <v>3</v>
      </c>
      <c r="AL8" s="1116"/>
      <c r="AM8" s="1116"/>
      <c r="AN8" s="1116"/>
      <c r="AO8" s="1116"/>
      <c r="AP8" s="1116" t="s">
        <v>548</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550</v>
      </c>
      <c r="BT8" s="1028"/>
      <c r="BU8" s="1028"/>
      <c r="BV8" s="1028"/>
      <c r="BW8" s="1028"/>
      <c r="BX8" s="1028"/>
      <c r="BY8" s="1028"/>
      <c r="BZ8" s="1028"/>
      <c r="CA8" s="1028"/>
      <c r="CB8" s="1028"/>
      <c r="CC8" s="1028"/>
      <c r="CD8" s="1028"/>
      <c r="CE8" s="1028"/>
      <c r="CF8" s="1028"/>
      <c r="CG8" s="1049"/>
      <c r="CH8" s="1024">
        <v>14</v>
      </c>
      <c r="CI8" s="1025"/>
      <c r="CJ8" s="1025"/>
      <c r="CK8" s="1025"/>
      <c r="CL8" s="1026"/>
      <c r="CM8" s="1024">
        <v>307</v>
      </c>
      <c r="CN8" s="1025"/>
      <c r="CO8" s="1025"/>
      <c r="CP8" s="1025"/>
      <c r="CQ8" s="1026"/>
      <c r="CR8" s="1024">
        <v>0</v>
      </c>
      <c r="CS8" s="1025"/>
      <c r="CT8" s="1025"/>
      <c r="CU8" s="1025"/>
      <c r="CV8" s="1026"/>
      <c r="CW8" s="1024" t="s">
        <v>548</v>
      </c>
      <c r="CX8" s="1025"/>
      <c r="CY8" s="1025"/>
      <c r="CZ8" s="1025"/>
      <c r="DA8" s="1026"/>
      <c r="DB8" s="1024" t="s">
        <v>548</v>
      </c>
      <c r="DC8" s="1025"/>
      <c r="DD8" s="1025"/>
      <c r="DE8" s="1025"/>
      <c r="DF8" s="1026"/>
      <c r="DG8" s="1024" t="s">
        <v>548</v>
      </c>
      <c r="DH8" s="1025"/>
      <c r="DI8" s="1025"/>
      <c r="DJ8" s="1025"/>
      <c r="DK8" s="1026"/>
      <c r="DL8" s="1024" t="s">
        <v>548</v>
      </c>
      <c r="DM8" s="1025"/>
      <c r="DN8" s="1025"/>
      <c r="DO8" s="1025"/>
      <c r="DP8" s="1026"/>
      <c r="DQ8" s="1024" t="s">
        <v>548</v>
      </c>
      <c r="DR8" s="1025"/>
      <c r="DS8" s="1025"/>
      <c r="DT8" s="1025"/>
      <c r="DU8" s="1026"/>
      <c r="DV8" s="1027"/>
      <c r="DW8" s="1028"/>
      <c r="DX8" s="1028"/>
      <c r="DY8" s="1028"/>
      <c r="DZ8" s="1029"/>
      <c r="EA8" s="216"/>
    </row>
    <row r="9" spans="1:131" s="217" customFormat="1" ht="26.25" customHeight="1" x14ac:dyDescent="0.2">
      <c r="A9" s="220">
        <v>3</v>
      </c>
      <c r="B9" s="1065" t="s">
        <v>376</v>
      </c>
      <c r="C9" s="1066"/>
      <c r="D9" s="1066"/>
      <c r="E9" s="1066"/>
      <c r="F9" s="1066"/>
      <c r="G9" s="1066"/>
      <c r="H9" s="1066"/>
      <c r="I9" s="1066"/>
      <c r="J9" s="1066"/>
      <c r="K9" s="1066"/>
      <c r="L9" s="1066"/>
      <c r="M9" s="1066"/>
      <c r="N9" s="1066"/>
      <c r="O9" s="1066"/>
      <c r="P9" s="1067"/>
      <c r="Q9" s="1073">
        <v>19</v>
      </c>
      <c r="R9" s="1074"/>
      <c r="S9" s="1074"/>
      <c r="T9" s="1074"/>
      <c r="U9" s="1074"/>
      <c r="V9" s="1074">
        <v>15</v>
      </c>
      <c r="W9" s="1074"/>
      <c r="X9" s="1074"/>
      <c r="Y9" s="1074"/>
      <c r="Z9" s="1074"/>
      <c r="AA9" s="1074">
        <v>4</v>
      </c>
      <c r="AB9" s="1074"/>
      <c r="AC9" s="1074"/>
      <c r="AD9" s="1074"/>
      <c r="AE9" s="1075"/>
      <c r="AF9" s="1070">
        <v>4</v>
      </c>
      <c r="AG9" s="1071"/>
      <c r="AH9" s="1071"/>
      <c r="AI9" s="1071"/>
      <c r="AJ9" s="1072"/>
      <c r="AK9" s="1115">
        <v>7</v>
      </c>
      <c r="AL9" s="1116"/>
      <c r="AM9" s="1116"/>
      <c r="AN9" s="1116"/>
      <c r="AO9" s="1116"/>
      <c r="AP9" s="1116" t="s">
        <v>548</v>
      </c>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t="s">
        <v>377</v>
      </c>
      <c r="C10" s="1066"/>
      <c r="D10" s="1066"/>
      <c r="E10" s="1066"/>
      <c r="F10" s="1066"/>
      <c r="G10" s="1066"/>
      <c r="H10" s="1066"/>
      <c r="I10" s="1066"/>
      <c r="J10" s="1066"/>
      <c r="K10" s="1066"/>
      <c r="L10" s="1066"/>
      <c r="M10" s="1066"/>
      <c r="N10" s="1066"/>
      <c r="O10" s="1066"/>
      <c r="P10" s="1067"/>
      <c r="Q10" s="1073">
        <v>73</v>
      </c>
      <c r="R10" s="1074"/>
      <c r="S10" s="1074"/>
      <c r="T10" s="1074"/>
      <c r="U10" s="1074"/>
      <c r="V10" s="1074">
        <v>64</v>
      </c>
      <c r="W10" s="1074"/>
      <c r="X10" s="1074"/>
      <c r="Y10" s="1074"/>
      <c r="Z10" s="1074"/>
      <c r="AA10" s="1074">
        <v>9</v>
      </c>
      <c r="AB10" s="1074"/>
      <c r="AC10" s="1074"/>
      <c r="AD10" s="1074"/>
      <c r="AE10" s="1075"/>
      <c r="AF10" s="1070">
        <v>9</v>
      </c>
      <c r="AG10" s="1071"/>
      <c r="AH10" s="1071"/>
      <c r="AI10" s="1071"/>
      <c r="AJ10" s="1072"/>
      <c r="AK10" s="1115">
        <v>24</v>
      </c>
      <c r="AL10" s="1116"/>
      <c r="AM10" s="1116"/>
      <c r="AN10" s="1116"/>
      <c r="AO10" s="1116"/>
      <c r="AP10" s="1116" t="s">
        <v>548</v>
      </c>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378</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379</v>
      </c>
      <c r="B23" s="972" t="s">
        <v>380</v>
      </c>
      <c r="C23" s="973"/>
      <c r="D23" s="973"/>
      <c r="E23" s="973"/>
      <c r="F23" s="973"/>
      <c r="G23" s="973"/>
      <c r="H23" s="973"/>
      <c r="I23" s="973"/>
      <c r="J23" s="973"/>
      <c r="K23" s="973"/>
      <c r="L23" s="973"/>
      <c r="M23" s="973"/>
      <c r="N23" s="973"/>
      <c r="O23" s="973"/>
      <c r="P23" s="983"/>
      <c r="Q23" s="1102">
        <v>36537</v>
      </c>
      <c r="R23" s="1096"/>
      <c r="S23" s="1096"/>
      <c r="T23" s="1096"/>
      <c r="U23" s="1096"/>
      <c r="V23" s="1096">
        <v>34193</v>
      </c>
      <c r="W23" s="1096"/>
      <c r="X23" s="1096"/>
      <c r="Y23" s="1096"/>
      <c r="Z23" s="1096"/>
      <c r="AA23" s="1096">
        <v>2344</v>
      </c>
      <c r="AB23" s="1096"/>
      <c r="AC23" s="1096"/>
      <c r="AD23" s="1096"/>
      <c r="AE23" s="1103"/>
      <c r="AF23" s="1104">
        <v>1899</v>
      </c>
      <c r="AG23" s="1096"/>
      <c r="AH23" s="1096"/>
      <c r="AI23" s="1096"/>
      <c r="AJ23" s="1105"/>
      <c r="AK23" s="1106"/>
      <c r="AL23" s="1107"/>
      <c r="AM23" s="1107"/>
      <c r="AN23" s="1107"/>
      <c r="AO23" s="1107"/>
      <c r="AP23" s="1096">
        <v>7125</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381</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382</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383</v>
      </c>
      <c r="R26" s="1037"/>
      <c r="S26" s="1037"/>
      <c r="T26" s="1037"/>
      <c r="U26" s="1038"/>
      <c r="V26" s="1036" t="s">
        <v>384</v>
      </c>
      <c r="W26" s="1037"/>
      <c r="X26" s="1037"/>
      <c r="Y26" s="1037"/>
      <c r="Z26" s="1038"/>
      <c r="AA26" s="1036" t="s">
        <v>385</v>
      </c>
      <c r="AB26" s="1037"/>
      <c r="AC26" s="1037"/>
      <c r="AD26" s="1037"/>
      <c r="AE26" s="1037"/>
      <c r="AF26" s="1090" t="s">
        <v>386</v>
      </c>
      <c r="AG26" s="1043"/>
      <c r="AH26" s="1043"/>
      <c r="AI26" s="1043"/>
      <c r="AJ26" s="1091"/>
      <c r="AK26" s="1037" t="s">
        <v>387</v>
      </c>
      <c r="AL26" s="1037"/>
      <c r="AM26" s="1037"/>
      <c r="AN26" s="1037"/>
      <c r="AO26" s="1038"/>
      <c r="AP26" s="1036" t="s">
        <v>388</v>
      </c>
      <c r="AQ26" s="1037"/>
      <c r="AR26" s="1037"/>
      <c r="AS26" s="1037"/>
      <c r="AT26" s="1038"/>
      <c r="AU26" s="1036" t="s">
        <v>389</v>
      </c>
      <c r="AV26" s="1037"/>
      <c r="AW26" s="1037"/>
      <c r="AX26" s="1037"/>
      <c r="AY26" s="1038"/>
      <c r="AZ26" s="1036" t="s">
        <v>390</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391</v>
      </c>
      <c r="C28" s="1083"/>
      <c r="D28" s="1083"/>
      <c r="E28" s="1083"/>
      <c r="F28" s="1083"/>
      <c r="G28" s="1083"/>
      <c r="H28" s="1083"/>
      <c r="I28" s="1083"/>
      <c r="J28" s="1083"/>
      <c r="K28" s="1083"/>
      <c r="L28" s="1083"/>
      <c r="M28" s="1083"/>
      <c r="N28" s="1083"/>
      <c r="O28" s="1083"/>
      <c r="P28" s="1084"/>
      <c r="Q28" s="1085">
        <v>6353</v>
      </c>
      <c r="R28" s="1086"/>
      <c r="S28" s="1086"/>
      <c r="T28" s="1086"/>
      <c r="U28" s="1086"/>
      <c r="V28" s="1086">
        <v>6253</v>
      </c>
      <c r="W28" s="1086"/>
      <c r="X28" s="1086"/>
      <c r="Y28" s="1086"/>
      <c r="Z28" s="1086"/>
      <c r="AA28" s="1086">
        <v>100</v>
      </c>
      <c r="AB28" s="1086"/>
      <c r="AC28" s="1086"/>
      <c r="AD28" s="1086"/>
      <c r="AE28" s="1087"/>
      <c r="AF28" s="1088">
        <v>100</v>
      </c>
      <c r="AG28" s="1086"/>
      <c r="AH28" s="1086"/>
      <c r="AI28" s="1086"/>
      <c r="AJ28" s="1089"/>
      <c r="AK28" s="1077">
        <v>735</v>
      </c>
      <c r="AL28" s="1078"/>
      <c r="AM28" s="1078"/>
      <c r="AN28" s="1078"/>
      <c r="AO28" s="1078"/>
      <c r="AP28" s="1078" t="s">
        <v>548</v>
      </c>
      <c r="AQ28" s="1078"/>
      <c r="AR28" s="1078"/>
      <c r="AS28" s="1078"/>
      <c r="AT28" s="1078"/>
      <c r="AU28" s="1078" t="s">
        <v>548</v>
      </c>
      <c r="AV28" s="1078"/>
      <c r="AW28" s="1078"/>
      <c r="AX28" s="1078"/>
      <c r="AY28" s="1078"/>
      <c r="AZ28" s="1079" t="s">
        <v>548</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392</v>
      </c>
      <c r="C29" s="1066"/>
      <c r="D29" s="1066"/>
      <c r="E29" s="1066"/>
      <c r="F29" s="1066"/>
      <c r="G29" s="1066"/>
      <c r="H29" s="1066"/>
      <c r="I29" s="1066"/>
      <c r="J29" s="1066"/>
      <c r="K29" s="1066"/>
      <c r="L29" s="1066"/>
      <c r="M29" s="1066"/>
      <c r="N29" s="1066"/>
      <c r="O29" s="1066"/>
      <c r="P29" s="1067"/>
      <c r="Q29" s="1073">
        <v>2479</v>
      </c>
      <c r="R29" s="1074"/>
      <c r="S29" s="1074"/>
      <c r="T29" s="1074"/>
      <c r="U29" s="1074"/>
      <c r="V29" s="1074">
        <v>2467</v>
      </c>
      <c r="W29" s="1074"/>
      <c r="X29" s="1074"/>
      <c r="Y29" s="1074"/>
      <c r="Z29" s="1074"/>
      <c r="AA29" s="1074">
        <v>12</v>
      </c>
      <c r="AB29" s="1074"/>
      <c r="AC29" s="1074"/>
      <c r="AD29" s="1074"/>
      <c r="AE29" s="1075"/>
      <c r="AF29" s="1070">
        <v>12</v>
      </c>
      <c r="AG29" s="1071"/>
      <c r="AH29" s="1071"/>
      <c r="AI29" s="1071"/>
      <c r="AJ29" s="1072"/>
      <c r="AK29" s="1015">
        <v>1003</v>
      </c>
      <c r="AL29" s="1006"/>
      <c r="AM29" s="1006"/>
      <c r="AN29" s="1006"/>
      <c r="AO29" s="1006"/>
      <c r="AP29" s="1006" t="s">
        <v>548</v>
      </c>
      <c r="AQ29" s="1006"/>
      <c r="AR29" s="1006"/>
      <c r="AS29" s="1006"/>
      <c r="AT29" s="1006"/>
      <c r="AU29" s="1006" t="s">
        <v>548</v>
      </c>
      <c r="AV29" s="1006"/>
      <c r="AW29" s="1006"/>
      <c r="AX29" s="1006"/>
      <c r="AY29" s="1006"/>
      <c r="AZ29" s="1076" t="s">
        <v>548</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393</v>
      </c>
      <c r="C30" s="1066"/>
      <c r="D30" s="1066"/>
      <c r="E30" s="1066"/>
      <c r="F30" s="1066"/>
      <c r="G30" s="1066"/>
      <c r="H30" s="1066"/>
      <c r="I30" s="1066"/>
      <c r="J30" s="1066"/>
      <c r="K30" s="1066"/>
      <c r="L30" s="1066"/>
      <c r="M30" s="1066"/>
      <c r="N30" s="1066"/>
      <c r="O30" s="1066"/>
      <c r="P30" s="1067"/>
      <c r="Q30" s="1073">
        <v>5800</v>
      </c>
      <c r="R30" s="1074"/>
      <c r="S30" s="1074"/>
      <c r="T30" s="1074"/>
      <c r="U30" s="1074"/>
      <c r="V30" s="1074">
        <v>5674</v>
      </c>
      <c r="W30" s="1074"/>
      <c r="X30" s="1074"/>
      <c r="Y30" s="1074"/>
      <c r="Z30" s="1074"/>
      <c r="AA30" s="1074">
        <v>126</v>
      </c>
      <c r="AB30" s="1074"/>
      <c r="AC30" s="1074"/>
      <c r="AD30" s="1074"/>
      <c r="AE30" s="1075"/>
      <c r="AF30" s="1070">
        <v>126</v>
      </c>
      <c r="AG30" s="1071"/>
      <c r="AH30" s="1071"/>
      <c r="AI30" s="1071"/>
      <c r="AJ30" s="1072"/>
      <c r="AK30" s="1015">
        <v>872</v>
      </c>
      <c r="AL30" s="1006"/>
      <c r="AM30" s="1006"/>
      <c r="AN30" s="1006"/>
      <c r="AO30" s="1006"/>
      <c r="AP30" s="1006" t="s">
        <v>548</v>
      </c>
      <c r="AQ30" s="1006"/>
      <c r="AR30" s="1006"/>
      <c r="AS30" s="1006"/>
      <c r="AT30" s="1006"/>
      <c r="AU30" s="1006" t="s">
        <v>548</v>
      </c>
      <c r="AV30" s="1006"/>
      <c r="AW30" s="1006"/>
      <c r="AX30" s="1006"/>
      <c r="AY30" s="1006"/>
      <c r="AZ30" s="1076" t="s">
        <v>548</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394</v>
      </c>
      <c r="C31" s="1066"/>
      <c r="D31" s="1066"/>
      <c r="E31" s="1066"/>
      <c r="F31" s="1066"/>
      <c r="G31" s="1066"/>
      <c r="H31" s="1066"/>
      <c r="I31" s="1066"/>
      <c r="J31" s="1066"/>
      <c r="K31" s="1066"/>
      <c r="L31" s="1066"/>
      <c r="M31" s="1066"/>
      <c r="N31" s="1066"/>
      <c r="O31" s="1066"/>
      <c r="P31" s="1067"/>
      <c r="Q31" s="1073">
        <v>2017</v>
      </c>
      <c r="R31" s="1074"/>
      <c r="S31" s="1074"/>
      <c r="T31" s="1074"/>
      <c r="U31" s="1074"/>
      <c r="V31" s="1074">
        <v>1898</v>
      </c>
      <c r="W31" s="1074"/>
      <c r="X31" s="1074"/>
      <c r="Y31" s="1074"/>
      <c r="Z31" s="1074"/>
      <c r="AA31" s="1074">
        <v>119</v>
      </c>
      <c r="AB31" s="1074"/>
      <c r="AC31" s="1074"/>
      <c r="AD31" s="1074"/>
      <c r="AE31" s="1075"/>
      <c r="AF31" s="1070">
        <v>367</v>
      </c>
      <c r="AG31" s="1071"/>
      <c r="AH31" s="1071"/>
      <c r="AI31" s="1071"/>
      <c r="AJ31" s="1072"/>
      <c r="AK31" s="1015">
        <v>590</v>
      </c>
      <c r="AL31" s="1006"/>
      <c r="AM31" s="1006"/>
      <c r="AN31" s="1006"/>
      <c r="AO31" s="1006"/>
      <c r="AP31" s="1006">
        <v>7576</v>
      </c>
      <c r="AQ31" s="1006"/>
      <c r="AR31" s="1006"/>
      <c r="AS31" s="1006"/>
      <c r="AT31" s="1006"/>
      <c r="AU31" s="1006">
        <v>5137</v>
      </c>
      <c r="AV31" s="1006"/>
      <c r="AW31" s="1006"/>
      <c r="AX31" s="1006"/>
      <c r="AY31" s="1006"/>
      <c r="AZ31" s="1076" t="s">
        <v>548</v>
      </c>
      <c r="BA31" s="1076"/>
      <c r="BB31" s="1076"/>
      <c r="BC31" s="1076"/>
      <c r="BD31" s="1076"/>
      <c r="BE31" s="1007" t="s">
        <v>395</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c r="C32" s="1066"/>
      <c r="D32" s="1066"/>
      <c r="E32" s="1066"/>
      <c r="F32" s="1066"/>
      <c r="G32" s="1066"/>
      <c r="H32" s="1066"/>
      <c r="I32" s="1066"/>
      <c r="J32" s="1066"/>
      <c r="K32" s="1066"/>
      <c r="L32" s="1066"/>
      <c r="M32" s="1066"/>
      <c r="N32" s="1066"/>
      <c r="O32" s="1066"/>
      <c r="P32" s="1067"/>
      <c r="Q32" s="1073"/>
      <c r="R32" s="1074"/>
      <c r="S32" s="1074"/>
      <c r="T32" s="1074"/>
      <c r="U32" s="1074"/>
      <c r="V32" s="1074"/>
      <c r="W32" s="1074"/>
      <c r="X32" s="1074"/>
      <c r="Y32" s="1074"/>
      <c r="Z32" s="1074"/>
      <c r="AA32" s="1074"/>
      <c r="AB32" s="1074"/>
      <c r="AC32" s="1074"/>
      <c r="AD32" s="1074"/>
      <c r="AE32" s="1075"/>
      <c r="AF32" s="1070"/>
      <c r="AG32" s="1071"/>
      <c r="AH32" s="1071"/>
      <c r="AI32" s="1071"/>
      <c r="AJ32" s="1072"/>
      <c r="AK32" s="1015"/>
      <c r="AL32" s="1006"/>
      <c r="AM32" s="1006"/>
      <c r="AN32" s="1006"/>
      <c r="AO32" s="1006"/>
      <c r="AP32" s="1006"/>
      <c r="AQ32" s="1006"/>
      <c r="AR32" s="1006"/>
      <c r="AS32" s="1006"/>
      <c r="AT32" s="1006"/>
      <c r="AU32" s="1006"/>
      <c r="AV32" s="1006"/>
      <c r="AW32" s="1006"/>
      <c r="AX32" s="1006"/>
      <c r="AY32" s="1006"/>
      <c r="AZ32" s="1076"/>
      <c r="BA32" s="1076"/>
      <c r="BB32" s="1076"/>
      <c r="BC32" s="1076"/>
      <c r="BD32" s="1076"/>
      <c r="BE32" s="1007"/>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396</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379</v>
      </c>
      <c r="B63" s="972" t="s">
        <v>397</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605</v>
      </c>
      <c r="AG63" s="994"/>
      <c r="AH63" s="994"/>
      <c r="AI63" s="994"/>
      <c r="AJ63" s="1057"/>
      <c r="AK63" s="1058"/>
      <c r="AL63" s="998"/>
      <c r="AM63" s="998"/>
      <c r="AN63" s="998"/>
      <c r="AO63" s="998"/>
      <c r="AP63" s="994">
        <f>SUM(AP31)</f>
        <v>7576</v>
      </c>
      <c r="AQ63" s="994"/>
      <c r="AR63" s="994"/>
      <c r="AS63" s="994"/>
      <c r="AT63" s="994"/>
      <c r="AU63" s="994">
        <f>SUM(AU31)</f>
        <v>5137</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399</v>
      </c>
      <c r="B66" s="1031"/>
      <c r="C66" s="1031"/>
      <c r="D66" s="1031"/>
      <c r="E66" s="1031"/>
      <c r="F66" s="1031"/>
      <c r="G66" s="1031"/>
      <c r="H66" s="1031"/>
      <c r="I66" s="1031"/>
      <c r="J66" s="1031"/>
      <c r="K66" s="1031"/>
      <c r="L66" s="1031"/>
      <c r="M66" s="1031"/>
      <c r="N66" s="1031"/>
      <c r="O66" s="1031"/>
      <c r="P66" s="1032"/>
      <c r="Q66" s="1036" t="s">
        <v>383</v>
      </c>
      <c r="R66" s="1037"/>
      <c r="S66" s="1037"/>
      <c r="T66" s="1037"/>
      <c r="U66" s="1038"/>
      <c r="V66" s="1036" t="s">
        <v>384</v>
      </c>
      <c r="W66" s="1037"/>
      <c r="X66" s="1037"/>
      <c r="Y66" s="1037"/>
      <c r="Z66" s="1038"/>
      <c r="AA66" s="1036" t="s">
        <v>385</v>
      </c>
      <c r="AB66" s="1037"/>
      <c r="AC66" s="1037"/>
      <c r="AD66" s="1037"/>
      <c r="AE66" s="1038"/>
      <c r="AF66" s="1042" t="s">
        <v>386</v>
      </c>
      <c r="AG66" s="1043"/>
      <c r="AH66" s="1043"/>
      <c r="AI66" s="1043"/>
      <c r="AJ66" s="1044"/>
      <c r="AK66" s="1036" t="s">
        <v>387</v>
      </c>
      <c r="AL66" s="1031"/>
      <c r="AM66" s="1031"/>
      <c r="AN66" s="1031"/>
      <c r="AO66" s="1032"/>
      <c r="AP66" s="1036" t="s">
        <v>388</v>
      </c>
      <c r="AQ66" s="1037"/>
      <c r="AR66" s="1037"/>
      <c r="AS66" s="1037"/>
      <c r="AT66" s="1038"/>
      <c r="AU66" s="1036" t="s">
        <v>400</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556</v>
      </c>
      <c r="C68" s="1021"/>
      <c r="D68" s="1021"/>
      <c r="E68" s="1021"/>
      <c r="F68" s="1021"/>
      <c r="G68" s="1021"/>
      <c r="H68" s="1021"/>
      <c r="I68" s="1021"/>
      <c r="J68" s="1021"/>
      <c r="K68" s="1021"/>
      <c r="L68" s="1021"/>
      <c r="M68" s="1021"/>
      <c r="N68" s="1021"/>
      <c r="O68" s="1021"/>
      <c r="P68" s="1022"/>
      <c r="Q68" s="1023">
        <v>8102</v>
      </c>
      <c r="R68" s="1017"/>
      <c r="S68" s="1017"/>
      <c r="T68" s="1017"/>
      <c r="U68" s="1017"/>
      <c r="V68" s="1017">
        <v>6206</v>
      </c>
      <c r="W68" s="1017"/>
      <c r="X68" s="1017"/>
      <c r="Y68" s="1017"/>
      <c r="Z68" s="1017"/>
      <c r="AA68" s="1017">
        <v>1897</v>
      </c>
      <c r="AB68" s="1017"/>
      <c r="AC68" s="1017"/>
      <c r="AD68" s="1017"/>
      <c r="AE68" s="1017"/>
      <c r="AF68" s="1017">
        <v>1897</v>
      </c>
      <c r="AG68" s="1017"/>
      <c r="AH68" s="1017"/>
      <c r="AI68" s="1017"/>
      <c r="AJ68" s="1017"/>
      <c r="AK68" s="1017" t="s">
        <v>548</v>
      </c>
      <c r="AL68" s="1017"/>
      <c r="AM68" s="1017"/>
      <c r="AN68" s="1017"/>
      <c r="AO68" s="1017"/>
      <c r="AP68" s="1017" t="s">
        <v>548</v>
      </c>
      <c r="AQ68" s="1017"/>
      <c r="AR68" s="1017"/>
      <c r="AS68" s="1017"/>
      <c r="AT68" s="1017"/>
      <c r="AU68" s="1017" t="s">
        <v>548</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557</v>
      </c>
      <c r="C69" s="1010"/>
      <c r="D69" s="1010"/>
      <c r="E69" s="1010"/>
      <c r="F69" s="1010"/>
      <c r="G69" s="1010"/>
      <c r="H69" s="1010"/>
      <c r="I69" s="1010"/>
      <c r="J69" s="1010"/>
      <c r="K69" s="1010"/>
      <c r="L69" s="1010"/>
      <c r="M69" s="1010"/>
      <c r="N69" s="1010"/>
      <c r="O69" s="1010"/>
      <c r="P69" s="1011"/>
      <c r="Q69" s="1012">
        <v>2653</v>
      </c>
      <c r="R69" s="1006"/>
      <c r="S69" s="1006"/>
      <c r="T69" s="1006"/>
      <c r="U69" s="1006"/>
      <c r="V69" s="1006">
        <v>2392</v>
      </c>
      <c r="W69" s="1006"/>
      <c r="X69" s="1006"/>
      <c r="Y69" s="1006"/>
      <c r="Z69" s="1006"/>
      <c r="AA69" s="1006">
        <v>261</v>
      </c>
      <c r="AB69" s="1006"/>
      <c r="AC69" s="1006"/>
      <c r="AD69" s="1006"/>
      <c r="AE69" s="1006"/>
      <c r="AF69" s="1006">
        <v>261</v>
      </c>
      <c r="AG69" s="1006"/>
      <c r="AH69" s="1006"/>
      <c r="AI69" s="1006"/>
      <c r="AJ69" s="1006"/>
      <c r="AK69" s="1006" t="s">
        <v>548</v>
      </c>
      <c r="AL69" s="1006"/>
      <c r="AM69" s="1006"/>
      <c r="AN69" s="1006"/>
      <c r="AO69" s="1006"/>
      <c r="AP69" s="1006" t="s">
        <v>548</v>
      </c>
      <c r="AQ69" s="1006"/>
      <c r="AR69" s="1006"/>
      <c r="AS69" s="1006"/>
      <c r="AT69" s="1006"/>
      <c r="AU69" s="1006" t="s">
        <v>548</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558</v>
      </c>
      <c r="C70" s="1010"/>
      <c r="D70" s="1010"/>
      <c r="E70" s="1010"/>
      <c r="F70" s="1010"/>
      <c r="G70" s="1010"/>
      <c r="H70" s="1010"/>
      <c r="I70" s="1010"/>
      <c r="J70" s="1010"/>
      <c r="K70" s="1010"/>
      <c r="L70" s="1010"/>
      <c r="M70" s="1010"/>
      <c r="N70" s="1010"/>
      <c r="O70" s="1010"/>
      <c r="P70" s="1011"/>
      <c r="Q70" s="1012">
        <v>1047955</v>
      </c>
      <c r="R70" s="1006"/>
      <c r="S70" s="1006"/>
      <c r="T70" s="1006"/>
      <c r="U70" s="1006"/>
      <c r="V70" s="1006">
        <v>1016638</v>
      </c>
      <c r="W70" s="1006"/>
      <c r="X70" s="1006"/>
      <c r="Y70" s="1006"/>
      <c r="Z70" s="1006"/>
      <c r="AA70" s="1006">
        <v>31318</v>
      </c>
      <c r="AB70" s="1006"/>
      <c r="AC70" s="1006"/>
      <c r="AD70" s="1006"/>
      <c r="AE70" s="1006"/>
      <c r="AF70" s="1006">
        <v>31318</v>
      </c>
      <c r="AG70" s="1006"/>
      <c r="AH70" s="1006"/>
      <c r="AI70" s="1006"/>
      <c r="AJ70" s="1006"/>
      <c r="AK70" s="1006">
        <v>1</v>
      </c>
      <c r="AL70" s="1006"/>
      <c r="AM70" s="1006"/>
      <c r="AN70" s="1006"/>
      <c r="AO70" s="1006"/>
      <c r="AP70" s="1006" t="s">
        <v>548</v>
      </c>
      <c r="AQ70" s="1006"/>
      <c r="AR70" s="1006"/>
      <c r="AS70" s="1006"/>
      <c r="AT70" s="1006"/>
      <c r="AU70" s="1006" t="s">
        <v>548</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559</v>
      </c>
      <c r="C71" s="1010"/>
      <c r="D71" s="1010"/>
      <c r="E71" s="1010"/>
      <c r="F71" s="1010"/>
      <c r="G71" s="1010"/>
      <c r="H71" s="1010"/>
      <c r="I71" s="1010"/>
      <c r="J71" s="1010"/>
      <c r="K71" s="1010"/>
      <c r="L71" s="1010"/>
      <c r="M71" s="1010"/>
      <c r="N71" s="1010"/>
      <c r="O71" s="1010"/>
      <c r="P71" s="1011"/>
      <c r="Q71" s="1012">
        <v>2075</v>
      </c>
      <c r="R71" s="1006"/>
      <c r="S71" s="1006"/>
      <c r="T71" s="1006"/>
      <c r="U71" s="1006"/>
      <c r="V71" s="1006">
        <v>1984</v>
      </c>
      <c r="W71" s="1006"/>
      <c r="X71" s="1006"/>
      <c r="Y71" s="1006"/>
      <c r="Z71" s="1006"/>
      <c r="AA71" s="1006">
        <v>91</v>
      </c>
      <c r="AB71" s="1006"/>
      <c r="AC71" s="1006"/>
      <c r="AD71" s="1006"/>
      <c r="AE71" s="1006"/>
      <c r="AF71" s="1006">
        <v>91</v>
      </c>
      <c r="AG71" s="1006"/>
      <c r="AH71" s="1006"/>
      <c r="AI71" s="1006"/>
      <c r="AJ71" s="1006"/>
      <c r="AK71" s="1006">
        <v>101</v>
      </c>
      <c r="AL71" s="1006"/>
      <c r="AM71" s="1006"/>
      <c r="AN71" s="1006"/>
      <c r="AO71" s="1006"/>
      <c r="AP71" s="1006">
        <v>377</v>
      </c>
      <c r="AQ71" s="1006"/>
      <c r="AR71" s="1006"/>
      <c r="AS71" s="1006"/>
      <c r="AT71" s="1006"/>
      <c r="AU71" s="1006">
        <v>126</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560</v>
      </c>
      <c r="C72" s="1010"/>
      <c r="D72" s="1010"/>
      <c r="E72" s="1010"/>
      <c r="F72" s="1010"/>
      <c r="G72" s="1010"/>
      <c r="H72" s="1010"/>
      <c r="I72" s="1010"/>
      <c r="J72" s="1010"/>
      <c r="K72" s="1010"/>
      <c r="L72" s="1010"/>
      <c r="M72" s="1010"/>
      <c r="N72" s="1010"/>
      <c r="O72" s="1010"/>
      <c r="P72" s="1011"/>
      <c r="Q72" s="1012">
        <v>4580</v>
      </c>
      <c r="R72" s="1006"/>
      <c r="S72" s="1006"/>
      <c r="T72" s="1006"/>
      <c r="U72" s="1006"/>
      <c r="V72" s="1006">
        <v>4368</v>
      </c>
      <c r="W72" s="1006"/>
      <c r="X72" s="1006"/>
      <c r="Y72" s="1006"/>
      <c r="Z72" s="1006"/>
      <c r="AA72" s="1006">
        <v>212</v>
      </c>
      <c r="AB72" s="1006"/>
      <c r="AC72" s="1006"/>
      <c r="AD72" s="1006"/>
      <c r="AE72" s="1006"/>
      <c r="AF72" s="1006">
        <v>65</v>
      </c>
      <c r="AG72" s="1006"/>
      <c r="AH72" s="1006"/>
      <c r="AI72" s="1006"/>
      <c r="AJ72" s="1006"/>
      <c r="AK72" s="1006">
        <v>50</v>
      </c>
      <c r="AL72" s="1006"/>
      <c r="AM72" s="1006"/>
      <c r="AN72" s="1006"/>
      <c r="AO72" s="1006"/>
      <c r="AP72" s="1006">
        <v>644</v>
      </c>
      <c r="AQ72" s="1006"/>
      <c r="AR72" s="1006"/>
      <c r="AS72" s="1006"/>
      <c r="AT72" s="1006"/>
      <c r="AU72" s="1006">
        <v>168</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561</v>
      </c>
      <c r="C73" s="1010"/>
      <c r="D73" s="1010"/>
      <c r="E73" s="1010"/>
      <c r="F73" s="1010"/>
      <c r="G73" s="1010"/>
      <c r="H73" s="1010"/>
      <c r="I73" s="1010"/>
      <c r="J73" s="1010"/>
      <c r="K73" s="1010"/>
      <c r="L73" s="1010"/>
      <c r="M73" s="1010"/>
      <c r="N73" s="1010"/>
      <c r="O73" s="1010"/>
      <c r="P73" s="1011"/>
      <c r="Q73" s="1012">
        <v>7070</v>
      </c>
      <c r="R73" s="1006"/>
      <c r="S73" s="1006"/>
      <c r="T73" s="1006"/>
      <c r="U73" s="1006"/>
      <c r="V73" s="1006">
        <v>6154</v>
      </c>
      <c r="W73" s="1006"/>
      <c r="X73" s="1006"/>
      <c r="Y73" s="1006"/>
      <c r="Z73" s="1006"/>
      <c r="AA73" s="1006">
        <v>916</v>
      </c>
      <c r="AB73" s="1006"/>
      <c r="AC73" s="1006"/>
      <c r="AD73" s="1006"/>
      <c r="AE73" s="1006"/>
      <c r="AF73" s="1006">
        <v>2588</v>
      </c>
      <c r="AG73" s="1006"/>
      <c r="AH73" s="1006"/>
      <c r="AI73" s="1006"/>
      <c r="AJ73" s="1006"/>
      <c r="AK73" s="1006" t="s">
        <v>548</v>
      </c>
      <c r="AL73" s="1006"/>
      <c r="AM73" s="1006"/>
      <c r="AN73" s="1006"/>
      <c r="AO73" s="1006"/>
      <c r="AP73" s="1006">
        <v>2579</v>
      </c>
      <c r="AQ73" s="1006"/>
      <c r="AR73" s="1006"/>
      <c r="AS73" s="1006"/>
      <c r="AT73" s="1006"/>
      <c r="AU73" s="1006" t="s">
        <v>548</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379</v>
      </c>
      <c r="B88" s="972" t="s">
        <v>401</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f>SUM(AF68:AJ73)</f>
        <v>36220</v>
      </c>
      <c r="AG88" s="994"/>
      <c r="AH88" s="994"/>
      <c r="AI88" s="994"/>
      <c r="AJ88" s="994"/>
      <c r="AK88" s="998"/>
      <c r="AL88" s="998"/>
      <c r="AM88" s="998"/>
      <c r="AN88" s="998"/>
      <c r="AO88" s="998"/>
      <c r="AP88" s="994">
        <f t="shared" ref="AP88" si="0">SUM(AP68:AT73)</f>
        <v>3600</v>
      </c>
      <c r="AQ88" s="994"/>
      <c r="AR88" s="994"/>
      <c r="AS88" s="994"/>
      <c r="AT88" s="994"/>
      <c r="AU88" s="994">
        <f t="shared" ref="AU88" si="1">SUM(AU68:AY73)</f>
        <v>294</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972" t="s">
        <v>402</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f>SUM(CR7:CV8)</f>
        <v>3</v>
      </c>
      <c r="CS102" s="988"/>
      <c r="CT102" s="988"/>
      <c r="CU102" s="988"/>
      <c r="CV102" s="989"/>
      <c r="CW102" s="987"/>
      <c r="CX102" s="988"/>
      <c r="CY102" s="988"/>
      <c r="CZ102" s="988"/>
      <c r="DA102" s="989"/>
      <c r="DB102" s="987"/>
      <c r="DC102" s="988"/>
      <c r="DD102" s="988"/>
      <c r="DE102" s="988"/>
      <c r="DF102" s="989"/>
      <c r="DG102" s="987">
        <f t="shared" ref="DG102" si="2">SUM(DG7:DK8)</f>
        <v>261</v>
      </c>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403</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404</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407</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408</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409</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410</v>
      </c>
      <c r="AB109" s="931"/>
      <c r="AC109" s="931"/>
      <c r="AD109" s="931"/>
      <c r="AE109" s="932"/>
      <c r="AF109" s="933" t="s">
        <v>411</v>
      </c>
      <c r="AG109" s="931"/>
      <c r="AH109" s="931"/>
      <c r="AI109" s="931"/>
      <c r="AJ109" s="932"/>
      <c r="AK109" s="933" t="s">
        <v>294</v>
      </c>
      <c r="AL109" s="931"/>
      <c r="AM109" s="931"/>
      <c r="AN109" s="931"/>
      <c r="AO109" s="932"/>
      <c r="AP109" s="933" t="s">
        <v>412</v>
      </c>
      <c r="AQ109" s="931"/>
      <c r="AR109" s="931"/>
      <c r="AS109" s="931"/>
      <c r="AT109" s="964"/>
      <c r="AU109" s="930" t="s">
        <v>409</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410</v>
      </c>
      <c r="BR109" s="931"/>
      <c r="BS109" s="931"/>
      <c r="BT109" s="931"/>
      <c r="BU109" s="932"/>
      <c r="BV109" s="933" t="s">
        <v>411</v>
      </c>
      <c r="BW109" s="931"/>
      <c r="BX109" s="931"/>
      <c r="BY109" s="931"/>
      <c r="BZ109" s="932"/>
      <c r="CA109" s="933" t="s">
        <v>294</v>
      </c>
      <c r="CB109" s="931"/>
      <c r="CC109" s="931"/>
      <c r="CD109" s="931"/>
      <c r="CE109" s="932"/>
      <c r="CF109" s="971" t="s">
        <v>412</v>
      </c>
      <c r="CG109" s="971"/>
      <c r="CH109" s="971"/>
      <c r="CI109" s="971"/>
      <c r="CJ109" s="971"/>
      <c r="CK109" s="933" t="s">
        <v>413</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410</v>
      </c>
      <c r="DH109" s="931"/>
      <c r="DI109" s="931"/>
      <c r="DJ109" s="931"/>
      <c r="DK109" s="932"/>
      <c r="DL109" s="933" t="s">
        <v>411</v>
      </c>
      <c r="DM109" s="931"/>
      <c r="DN109" s="931"/>
      <c r="DO109" s="931"/>
      <c r="DP109" s="932"/>
      <c r="DQ109" s="933" t="s">
        <v>294</v>
      </c>
      <c r="DR109" s="931"/>
      <c r="DS109" s="931"/>
      <c r="DT109" s="931"/>
      <c r="DU109" s="932"/>
      <c r="DV109" s="933" t="s">
        <v>412</v>
      </c>
      <c r="DW109" s="931"/>
      <c r="DX109" s="931"/>
      <c r="DY109" s="931"/>
      <c r="DZ109" s="964"/>
    </row>
    <row r="110" spans="1:131" s="212" customFormat="1" ht="26.25" customHeight="1" x14ac:dyDescent="0.2">
      <c r="A110" s="842" t="s">
        <v>414</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1014536</v>
      </c>
      <c r="AB110" s="924"/>
      <c r="AC110" s="924"/>
      <c r="AD110" s="924"/>
      <c r="AE110" s="925"/>
      <c r="AF110" s="926">
        <v>982532</v>
      </c>
      <c r="AG110" s="924"/>
      <c r="AH110" s="924"/>
      <c r="AI110" s="924"/>
      <c r="AJ110" s="925"/>
      <c r="AK110" s="926">
        <v>983084</v>
      </c>
      <c r="AL110" s="924"/>
      <c r="AM110" s="924"/>
      <c r="AN110" s="924"/>
      <c r="AO110" s="925"/>
      <c r="AP110" s="927">
        <v>5.2</v>
      </c>
      <c r="AQ110" s="928"/>
      <c r="AR110" s="928"/>
      <c r="AS110" s="928"/>
      <c r="AT110" s="929"/>
      <c r="AU110" s="965" t="s">
        <v>69</v>
      </c>
      <c r="AV110" s="966"/>
      <c r="AW110" s="966"/>
      <c r="AX110" s="966"/>
      <c r="AY110" s="966"/>
      <c r="AZ110" s="895" t="s">
        <v>415</v>
      </c>
      <c r="BA110" s="843"/>
      <c r="BB110" s="843"/>
      <c r="BC110" s="843"/>
      <c r="BD110" s="843"/>
      <c r="BE110" s="843"/>
      <c r="BF110" s="843"/>
      <c r="BG110" s="843"/>
      <c r="BH110" s="843"/>
      <c r="BI110" s="843"/>
      <c r="BJ110" s="843"/>
      <c r="BK110" s="843"/>
      <c r="BL110" s="843"/>
      <c r="BM110" s="843"/>
      <c r="BN110" s="843"/>
      <c r="BO110" s="843"/>
      <c r="BP110" s="844"/>
      <c r="BQ110" s="896">
        <v>6913033</v>
      </c>
      <c r="BR110" s="877"/>
      <c r="BS110" s="877"/>
      <c r="BT110" s="877"/>
      <c r="BU110" s="877"/>
      <c r="BV110" s="877">
        <v>6567896</v>
      </c>
      <c r="BW110" s="877"/>
      <c r="BX110" s="877"/>
      <c r="BY110" s="877"/>
      <c r="BZ110" s="877"/>
      <c r="CA110" s="877">
        <v>7125467</v>
      </c>
      <c r="CB110" s="877"/>
      <c r="CC110" s="877"/>
      <c r="CD110" s="877"/>
      <c r="CE110" s="877"/>
      <c r="CF110" s="901">
        <v>38</v>
      </c>
      <c r="CG110" s="902"/>
      <c r="CH110" s="902"/>
      <c r="CI110" s="902"/>
      <c r="CJ110" s="902"/>
      <c r="CK110" s="961" t="s">
        <v>416</v>
      </c>
      <c r="CL110" s="854"/>
      <c r="CM110" s="895" t="s">
        <v>417</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418</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419</v>
      </c>
      <c r="BA111" s="787"/>
      <c r="BB111" s="787"/>
      <c r="BC111" s="787"/>
      <c r="BD111" s="787"/>
      <c r="BE111" s="787"/>
      <c r="BF111" s="787"/>
      <c r="BG111" s="787"/>
      <c r="BH111" s="787"/>
      <c r="BI111" s="787"/>
      <c r="BJ111" s="787"/>
      <c r="BK111" s="787"/>
      <c r="BL111" s="787"/>
      <c r="BM111" s="787"/>
      <c r="BN111" s="787"/>
      <c r="BO111" s="787"/>
      <c r="BP111" s="788"/>
      <c r="BQ111" s="851">
        <v>39453</v>
      </c>
      <c r="BR111" s="852"/>
      <c r="BS111" s="852"/>
      <c r="BT111" s="852"/>
      <c r="BU111" s="852"/>
      <c r="BV111" s="852">
        <v>111836</v>
      </c>
      <c r="BW111" s="852"/>
      <c r="BX111" s="852"/>
      <c r="BY111" s="852"/>
      <c r="BZ111" s="852"/>
      <c r="CA111" s="852">
        <v>256323</v>
      </c>
      <c r="CB111" s="852"/>
      <c r="CC111" s="852"/>
      <c r="CD111" s="852"/>
      <c r="CE111" s="852"/>
      <c r="CF111" s="910">
        <v>1.4</v>
      </c>
      <c r="CG111" s="911"/>
      <c r="CH111" s="911"/>
      <c r="CI111" s="911"/>
      <c r="CJ111" s="911"/>
      <c r="CK111" s="962"/>
      <c r="CL111" s="856"/>
      <c r="CM111" s="850" t="s">
        <v>420</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421</v>
      </c>
      <c r="B112" s="948"/>
      <c r="C112" s="787" t="s">
        <v>422</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423</v>
      </c>
      <c r="BA112" s="787"/>
      <c r="BB112" s="787"/>
      <c r="BC112" s="787"/>
      <c r="BD112" s="787"/>
      <c r="BE112" s="787"/>
      <c r="BF112" s="787"/>
      <c r="BG112" s="787"/>
      <c r="BH112" s="787"/>
      <c r="BI112" s="787"/>
      <c r="BJ112" s="787"/>
      <c r="BK112" s="787"/>
      <c r="BL112" s="787"/>
      <c r="BM112" s="787"/>
      <c r="BN112" s="787"/>
      <c r="BO112" s="787"/>
      <c r="BP112" s="788"/>
      <c r="BQ112" s="851">
        <v>5539864</v>
      </c>
      <c r="BR112" s="852"/>
      <c r="BS112" s="852"/>
      <c r="BT112" s="852"/>
      <c r="BU112" s="852"/>
      <c r="BV112" s="852">
        <v>5329269</v>
      </c>
      <c r="BW112" s="852"/>
      <c r="BX112" s="852"/>
      <c r="BY112" s="852"/>
      <c r="BZ112" s="852"/>
      <c r="CA112" s="852">
        <v>5136713</v>
      </c>
      <c r="CB112" s="852"/>
      <c r="CC112" s="852"/>
      <c r="CD112" s="852"/>
      <c r="CE112" s="852"/>
      <c r="CF112" s="910">
        <v>27.4</v>
      </c>
      <c r="CG112" s="911"/>
      <c r="CH112" s="911"/>
      <c r="CI112" s="911"/>
      <c r="CJ112" s="911"/>
      <c r="CK112" s="962"/>
      <c r="CL112" s="856"/>
      <c r="CM112" s="850" t="s">
        <v>424</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425</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556828</v>
      </c>
      <c r="AB113" s="954"/>
      <c r="AC113" s="954"/>
      <c r="AD113" s="954"/>
      <c r="AE113" s="955"/>
      <c r="AF113" s="956">
        <v>459654</v>
      </c>
      <c r="AG113" s="954"/>
      <c r="AH113" s="954"/>
      <c r="AI113" s="954"/>
      <c r="AJ113" s="955"/>
      <c r="AK113" s="956">
        <v>430970</v>
      </c>
      <c r="AL113" s="954"/>
      <c r="AM113" s="954"/>
      <c r="AN113" s="954"/>
      <c r="AO113" s="955"/>
      <c r="AP113" s="957">
        <v>2.2999999999999998</v>
      </c>
      <c r="AQ113" s="958"/>
      <c r="AR113" s="958"/>
      <c r="AS113" s="958"/>
      <c r="AT113" s="959"/>
      <c r="AU113" s="967"/>
      <c r="AV113" s="968"/>
      <c r="AW113" s="968"/>
      <c r="AX113" s="968"/>
      <c r="AY113" s="968"/>
      <c r="AZ113" s="850" t="s">
        <v>426</v>
      </c>
      <c r="BA113" s="787"/>
      <c r="BB113" s="787"/>
      <c r="BC113" s="787"/>
      <c r="BD113" s="787"/>
      <c r="BE113" s="787"/>
      <c r="BF113" s="787"/>
      <c r="BG113" s="787"/>
      <c r="BH113" s="787"/>
      <c r="BI113" s="787"/>
      <c r="BJ113" s="787"/>
      <c r="BK113" s="787"/>
      <c r="BL113" s="787"/>
      <c r="BM113" s="787"/>
      <c r="BN113" s="787"/>
      <c r="BO113" s="787"/>
      <c r="BP113" s="788"/>
      <c r="BQ113" s="851">
        <v>283450</v>
      </c>
      <c r="BR113" s="852"/>
      <c r="BS113" s="852"/>
      <c r="BT113" s="852"/>
      <c r="BU113" s="852"/>
      <c r="BV113" s="852">
        <v>285563</v>
      </c>
      <c r="BW113" s="852"/>
      <c r="BX113" s="852"/>
      <c r="BY113" s="852"/>
      <c r="BZ113" s="852"/>
      <c r="CA113" s="852">
        <v>293955</v>
      </c>
      <c r="CB113" s="852"/>
      <c r="CC113" s="852"/>
      <c r="CD113" s="852"/>
      <c r="CE113" s="852"/>
      <c r="CF113" s="910">
        <v>1.6</v>
      </c>
      <c r="CG113" s="911"/>
      <c r="CH113" s="911"/>
      <c r="CI113" s="911"/>
      <c r="CJ113" s="911"/>
      <c r="CK113" s="962"/>
      <c r="CL113" s="856"/>
      <c r="CM113" s="850" t="s">
        <v>427</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428</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47273</v>
      </c>
      <c r="AB114" s="815"/>
      <c r="AC114" s="815"/>
      <c r="AD114" s="815"/>
      <c r="AE114" s="816"/>
      <c r="AF114" s="817">
        <v>67568</v>
      </c>
      <c r="AG114" s="815"/>
      <c r="AH114" s="815"/>
      <c r="AI114" s="815"/>
      <c r="AJ114" s="816"/>
      <c r="AK114" s="817">
        <v>71571</v>
      </c>
      <c r="AL114" s="815"/>
      <c r="AM114" s="815"/>
      <c r="AN114" s="815"/>
      <c r="AO114" s="816"/>
      <c r="AP114" s="859">
        <v>0.4</v>
      </c>
      <c r="AQ114" s="860"/>
      <c r="AR114" s="860"/>
      <c r="AS114" s="860"/>
      <c r="AT114" s="861"/>
      <c r="AU114" s="967"/>
      <c r="AV114" s="968"/>
      <c r="AW114" s="968"/>
      <c r="AX114" s="968"/>
      <c r="AY114" s="968"/>
      <c r="AZ114" s="850" t="s">
        <v>429</v>
      </c>
      <c r="BA114" s="787"/>
      <c r="BB114" s="787"/>
      <c r="BC114" s="787"/>
      <c r="BD114" s="787"/>
      <c r="BE114" s="787"/>
      <c r="BF114" s="787"/>
      <c r="BG114" s="787"/>
      <c r="BH114" s="787"/>
      <c r="BI114" s="787"/>
      <c r="BJ114" s="787"/>
      <c r="BK114" s="787"/>
      <c r="BL114" s="787"/>
      <c r="BM114" s="787"/>
      <c r="BN114" s="787"/>
      <c r="BO114" s="787"/>
      <c r="BP114" s="788"/>
      <c r="BQ114" s="851" t="s">
        <v>122</v>
      </c>
      <c r="BR114" s="852"/>
      <c r="BS114" s="852"/>
      <c r="BT114" s="852"/>
      <c r="BU114" s="852"/>
      <c r="BV114" s="852" t="s">
        <v>122</v>
      </c>
      <c r="BW114" s="852"/>
      <c r="BX114" s="852"/>
      <c r="BY114" s="852"/>
      <c r="BZ114" s="852"/>
      <c r="CA114" s="852" t="s">
        <v>122</v>
      </c>
      <c r="CB114" s="852"/>
      <c r="CC114" s="852"/>
      <c r="CD114" s="852"/>
      <c r="CE114" s="852"/>
      <c r="CF114" s="910" t="s">
        <v>122</v>
      </c>
      <c r="CG114" s="911"/>
      <c r="CH114" s="911"/>
      <c r="CI114" s="911"/>
      <c r="CJ114" s="911"/>
      <c r="CK114" s="962"/>
      <c r="CL114" s="856"/>
      <c r="CM114" s="850" t="s">
        <v>430</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431</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432</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433</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v>39453</v>
      </c>
      <c r="DH115" s="815"/>
      <c r="DI115" s="815"/>
      <c r="DJ115" s="815"/>
      <c r="DK115" s="816"/>
      <c r="DL115" s="817">
        <v>111836</v>
      </c>
      <c r="DM115" s="815"/>
      <c r="DN115" s="815"/>
      <c r="DO115" s="815"/>
      <c r="DP115" s="816"/>
      <c r="DQ115" s="817">
        <v>256323</v>
      </c>
      <c r="DR115" s="815"/>
      <c r="DS115" s="815"/>
      <c r="DT115" s="815"/>
      <c r="DU115" s="816"/>
      <c r="DV115" s="859">
        <v>1.4</v>
      </c>
      <c r="DW115" s="860"/>
      <c r="DX115" s="860"/>
      <c r="DY115" s="860"/>
      <c r="DZ115" s="861"/>
    </row>
    <row r="116" spans="1:130" s="212" customFormat="1" ht="26.25" customHeight="1" x14ac:dyDescent="0.2">
      <c r="A116" s="951"/>
      <c r="B116" s="952"/>
      <c r="C116" s="874" t="s">
        <v>434</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435</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436</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437</v>
      </c>
      <c r="Z117" s="932"/>
      <c r="AA117" s="937">
        <v>1618637</v>
      </c>
      <c r="AB117" s="938"/>
      <c r="AC117" s="938"/>
      <c r="AD117" s="938"/>
      <c r="AE117" s="939"/>
      <c r="AF117" s="940">
        <v>1509754</v>
      </c>
      <c r="AG117" s="938"/>
      <c r="AH117" s="938"/>
      <c r="AI117" s="938"/>
      <c r="AJ117" s="939"/>
      <c r="AK117" s="940">
        <v>1485625</v>
      </c>
      <c r="AL117" s="938"/>
      <c r="AM117" s="938"/>
      <c r="AN117" s="938"/>
      <c r="AO117" s="939"/>
      <c r="AP117" s="941"/>
      <c r="AQ117" s="942"/>
      <c r="AR117" s="942"/>
      <c r="AS117" s="942"/>
      <c r="AT117" s="943"/>
      <c r="AU117" s="967"/>
      <c r="AV117" s="968"/>
      <c r="AW117" s="968"/>
      <c r="AX117" s="968"/>
      <c r="AY117" s="968"/>
      <c r="AZ117" s="898" t="s">
        <v>438</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439</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413</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410</v>
      </c>
      <c r="AB118" s="931"/>
      <c r="AC118" s="931"/>
      <c r="AD118" s="931"/>
      <c r="AE118" s="932"/>
      <c r="AF118" s="933" t="s">
        <v>411</v>
      </c>
      <c r="AG118" s="931"/>
      <c r="AH118" s="931"/>
      <c r="AI118" s="931"/>
      <c r="AJ118" s="932"/>
      <c r="AK118" s="933" t="s">
        <v>294</v>
      </c>
      <c r="AL118" s="931"/>
      <c r="AM118" s="931"/>
      <c r="AN118" s="931"/>
      <c r="AO118" s="932"/>
      <c r="AP118" s="934" t="s">
        <v>412</v>
      </c>
      <c r="AQ118" s="935"/>
      <c r="AR118" s="935"/>
      <c r="AS118" s="935"/>
      <c r="AT118" s="936"/>
      <c r="AU118" s="967"/>
      <c r="AV118" s="968"/>
      <c r="AW118" s="968"/>
      <c r="AX118" s="968"/>
      <c r="AY118" s="968"/>
      <c r="AZ118" s="873" t="s">
        <v>440</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441</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416</v>
      </c>
      <c r="B119" s="854"/>
      <c r="C119" s="895" t="s">
        <v>417</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442</v>
      </c>
      <c r="BP119" s="913"/>
      <c r="BQ119" s="914">
        <v>12775800</v>
      </c>
      <c r="BR119" s="880"/>
      <c r="BS119" s="880"/>
      <c r="BT119" s="880"/>
      <c r="BU119" s="880"/>
      <c r="BV119" s="880">
        <v>12294564</v>
      </c>
      <c r="BW119" s="880"/>
      <c r="BX119" s="880"/>
      <c r="BY119" s="880"/>
      <c r="BZ119" s="880"/>
      <c r="CA119" s="880">
        <v>12812458</v>
      </c>
      <c r="CB119" s="880"/>
      <c r="CC119" s="880"/>
      <c r="CD119" s="880"/>
      <c r="CE119" s="880"/>
      <c r="CF119" s="783"/>
      <c r="CG119" s="784"/>
      <c r="CH119" s="784"/>
      <c r="CI119" s="784"/>
      <c r="CJ119" s="869"/>
      <c r="CK119" s="963"/>
      <c r="CL119" s="858"/>
      <c r="CM119" s="873" t="s">
        <v>443</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420</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444</v>
      </c>
      <c r="AV120" s="916"/>
      <c r="AW120" s="916"/>
      <c r="AX120" s="916"/>
      <c r="AY120" s="917"/>
      <c r="AZ120" s="895" t="s">
        <v>445</v>
      </c>
      <c r="BA120" s="843"/>
      <c r="BB120" s="843"/>
      <c r="BC120" s="843"/>
      <c r="BD120" s="843"/>
      <c r="BE120" s="843"/>
      <c r="BF120" s="843"/>
      <c r="BG120" s="843"/>
      <c r="BH120" s="843"/>
      <c r="BI120" s="843"/>
      <c r="BJ120" s="843"/>
      <c r="BK120" s="843"/>
      <c r="BL120" s="843"/>
      <c r="BM120" s="843"/>
      <c r="BN120" s="843"/>
      <c r="BO120" s="843"/>
      <c r="BP120" s="844"/>
      <c r="BQ120" s="896">
        <v>9494751</v>
      </c>
      <c r="BR120" s="877"/>
      <c r="BS120" s="877"/>
      <c r="BT120" s="877"/>
      <c r="BU120" s="877"/>
      <c r="BV120" s="877">
        <v>9860125</v>
      </c>
      <c r="BW120" s="877"/>
      <c r="BX120" s="877"/>
      <c r="BY120" s="877"/>
      <c r="BZ120" s="877"/>
      <c r="CA120" s="877">
        <v>9270458</v>
      </c>
      <c r="CB120" s="877"/>
      <c r="CC120" s="877"/>
      <c r="CD120" s="877"/>
      <c r="CE120" s="877"/>
      <c r="CF120" s="901">
        <v>49.5</v>
      </c>
      <c r="CG120" s="902"/>
      <c r="CH120" s="902"/>
      <c r="CI120" s="902"/>
      <c r="CJ120" s="902"/>
      <c r="CK120" s="903" t="s">
        <v>446</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v>5539864</v>
      </c>
      <c r="DH120" s="877"/>
      <c r="DI120" s="877"/>
      <c r="DJ120" s="877"/>
      <c r="DK120" s="877"/>
      <c r="DL120" s="877">
        <v>5329269</v>
      </c>
      <c r="DM120" s="877"/>
      <c r="DN120" s="877"/>
      <c r="DO120" s="877"/>
      <c r="DP120" s="877"/>
      <c r="DQ120" s="877">
        <v>5136713</v>
      </c>
      <c r="DR120" s="877"/>
      <c r="DS120" s="877"/>
      <c r="DT120" s="877"/>
      <c r="DU120" s="877"/>
      <c r="DV120" s="878">
        <v>27.4</v>
      </c>
      <c r="DW120" s="878"/>
      <c r="DX120" s="878"/>
      <c r="DY120" s="878"/>
      <c r="DZ120" s="879"/>
    </row>
    <row r="121" spans="1:130" s="212" customFormat="1" ht="26.25" customHeight="1" x14ac:dyDescent="0.2">
      <c r="A121" s="855"/>
      <c r="B121" s="856"/>
      <c r="C121" s="898" t="s">
        <v>447</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448</v>
      </c>
      <c r="BA121" s="787"/>
      <c r="BB121" s="787"/>
      <c r="BC121" s="787"/>
      <c r="BD121" s="787"/>
      <c r="BE121" s="787"/>
      <c r="BF121" s="787"/>
      <c r="BG121" s="787"/>
      <c r="BH121" s="787"/>
      <c r="BI121" s="787"/>
      <c r="BJ121" s="787"/>
      <c r="BK121" s="787"/>
      <c r="BL121" s="787"/>
      <c r="BM121" s="787"/>
      <c r="BN121" s="787"/>
      <c r="BO121" s="787"/>
      <c r="BP121" s="788"/>
      <c r="BQ121" s="851">
        <v>3882813</v>
      </c>
      <c r="BR121" s="852"/>
      <c r="BS121" s="852"/>
      <c r="BT121" s="852"/>
      <c r="BU121" s="852"/>
      <c r="BV121" s="852">
        <v>4249634</v>
      </c>
      <c r="BW121" s="852"/>
      <c r="BX121" s="852"/>
      <c r="BY121" s="852"/>
      <c r="BZ121" s="852"/>
      <c r="CA121" s="852">
        <v>4359013</v>
      </c>
      <c r="CB121" s="852"/>
      <c r="CC121" s="852"/>
      <c r="CD121" s="852"/>
      <c r="CE121" s="852"/>
      <c r="CF121" s="910">
        <v>23.3</v>
      </c>
      <c r="CG121" s="911"/>
      <c r="CH121" s="911"/>
      <c r="CI121" s="911"/>
      <c r="CJ121" s="911"/>
      <c r="CK121" s="904"/>
      <c r="CL121" s="890"/>
      <c r="CM121" s="890"/>
      <c r="CN121" s="890"/>
      <c r="CO121" s="891"/>
      <c r="CP121" s="870" t="s">
        <v>393</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t="s">
        <v>122</v>
      </c>
      <c r="DR121" s="852"/>
      <c r="DS121" s="852"/>
      <c r="DT121" s="852"/>
      <c r="DU121" s="852"/>
      <c r="DV121" s="829" t="s">
        <v>122</v>
      </c>
      <c r="DW121" s="829"/>
      <c r="DX121" s="829"/>
      <c r="DY121" s="829"/>
      <c r="DZ121" s="830"/>
    </row>
    <row r="122" spans="1:130" s="212" customFormat="1" ht="26.25" customHeight="1" x14ac:dyDescent="0.2">
      <c r="A122" s="855"/>
      <c r="B122" s="856"/>
      <c r="C122" s="850" t="s">
        <v>430</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449</v>
      </c>
      <c r="BA122" s="874"/>
      <c r="BB122" s="874"/>
      <c r="BC122" s="874"/>
      <c r="BD122" s="874"/>
      <c r="BE122" s="874"/>
      <c r="BF122" s="874"/>
      <c r="BG122" s="874"/>
      <c r="BH122" s="874"/>
      <c r="BI122" s="874"/>
      <c r="BJ122" s="874"/>
      <c r="BK122" s="874"/>
      <c r="BL122" s="874"/>
      <c r="BM122" s="874"/>
      <c r="BN122" s="874"/>
      <c r="BO122" s="874"/>
      <c r="BP122" s="875"/>
      <c r="BQ122" s="914">
        <v>7729127</v>
      </c>
      <c r="BR122" s="880"/>
      <c r="BS122" s="880"/>
      <c r="BT122" s="880"/>
      <c r="BU122" s="880"/>
      <c r="BV122" s="880">
        <v>7052328</v>
      </c>
      <c r="BW122" s="880"/>
      <c r="BX122" s="880"/>
      <c r="BY122" s="880"/>
      <c r="BZ122" s="880"/>
      <c r="CA122" s="880">
        <v>6472746</v>
      </c>
      <c r="CB122" s="880"/>
      <c r="CC122" s="880"/>
      <c r="CD122" s="880"/>
      <c r="CE122" s="880"/>
      <c r="CF122" s="881">
        <v>34.6</v>
      </c>
      <c r="CG122" s="882"/>
      <c r="CH122" s="882"/>
      <c r="CI122" s="882"/>
      <c r="CJ122" s="882"/>
      <c r="CK122" s="904"/>
      <c r="CL122" s="890"/>
      <c r="CM122" s="890"/>
      <c r="CN122" s="890"/>
      <c r="CO122" s="891"/>
      <c r="CP122" s="870" t="s">
        <v>392</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436</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450</v>
      </c>
      <c r="BP123" s="913"/>
      <c r="BQ123" s="867">
        <v>21106691</v>
      </c>
      <c r="BR123" s="868"/>
      <c r="BS123" s="868"/>
      <c r="BT123" s="868"/>
      <c r="BU123" s="868"/>
      <c r="BV123" s="868">
        <v>21162087</v>
      </c>
      <c r="BW123" s="868"/>
      <c r="BX123" s="868"/>
      <c r="BY123" s="868"/>
      <c r="BZ123" s="868"/>
      <c r="CA123" s="868">
        <v>20102217</v>
      </c>
      <c r="CB123" s="868"/>
      <c r="CC123" s="868"/>
      <c r="CD123" s="868"/>
      <c r="CE123" s="868"/>
      <c r="CF123" s="783"/>
      <c r="CG123" s="784"/>
      <c r="CH123" s="784"/>
      <c r="CI123" s="784"/>
      <c r="CJ123" s="869"/>
      <c r="CK123" s="904"/>
      <c r="CL123" s="890"/>
      <c r="CM123" s="890"/>
      <c r="CN123" s="890"/>
      <c r="CO123" s="891"/>
      <c r="CP123" s="870" t="s">
        <v>391</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439</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451</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452</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441</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453</v>
      </c>
      <c r="CL125" s="887"/>
      <c r="CM125" s="887"/>
      <c r="CN125" s="887"/>
      <c r="CO125" s="888"/>
      <c r="CP125" s="895" t="s">
        <v>454</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443</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455</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456</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457</v>
      </c>
      <c r="AY127" s="847"/>
      <c r="AZ127" s="847"/>
      <c r="BA127" s="847"/>
      <c r="BB127" s="847"/>
      <c r="BC127" s="847"/>
      <c r="BD127" s="847"/>
      <c r="BE127" s="848"/>
      <c r="BF127" s="846" t="s">
        <v>458</v>
      </c>
      <c r="BG127" s="847"/>
      <c r="BH127" s="847"/>
      <c r="BI127" s="847"/>
      <c r="BJ127" s="847"/>
      <c r="BK127" s="847"/>
      <c r="BL127" s="848"/>
      <c r="BM127" s="846" t="s">
        <v>459</v>
      </c>
      <c r="BN127" s="847"/>
      <c r="BO127" s="847"/>
      <c r="BP127" s="847"/>
      <c r="BQ127" s="847"/>
      <c r="BR127" s="847"/>
      <c r="BS127" s="848"/>
      <c r="BT127" s="846" t="s">
        <v>460</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461</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462</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463</v>
      </c>
      <c r="X128" s="833"/>
      <c r="Y128" s="833"/>
      <c r="Z128" s="834"/>
      <c r="AA128" s="835">
        <v>397281</v>
      </c>
      <c r="AB128" s="836"/>
      <c r="AC128" s="836"/>
      <c r="AD128" s="836"/>
      <c r="AE128" s="837"/>
      <c r="AF128" s="838">
        <v>504855</v>
      </c>
      <c r="AG128" s="836"/>
      <c r="AH128" s="836"/>
      <c r="AI128" s="836"/>
      <c r="AJ128" s="837"/>
      <c r="AK128" s="838">
        <v>393731</v>
      </c>
      <c r="AL128" s="836"/>
      <c r="AM128" s="836"/>
      <c r="AN128" s="836"/>
      <c r="AO128" s="837"/>
      <c r="AP128" s="839"/>
      <c r="AQ128" s="840"/>
      <c r="AR128" s="840"/>
      <c r="AS128" s="840"/>
      <c r="AT128" s="841"/>
      <c r="AU128" s="214"/>
      <c r="AV128" s="214"/>
      <c r="AW128" s="214"/>
      <c r="AX128" s="842" t="s">
        <v>464</v>
      </c>
      <c r="AY128" s="843"/>
      <c r="AZ128" s="843"/>
      <c r="BA128" s="843"/>
      <c r="BB128" s="843"/>
      <c r="BC128" s="843"/>
      <c r="BD128" s="843"/>
      <c r="BE128" s="844"/>
      <c r="BF128" s="821" t="s">
        <v>122</v>
      </c>
      <c r="BG128" s="822"/>
      <c r="BH128" s="822"/>
      <c r="BI128" s="822"/>
      <c r="BJ128" s="822"/>
      <c r="BK128" s="822"/>
      <c r="BL128" s="845"/>
      <c r="BM128" s="821">
        <v>12.52</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465</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103</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466</v>
      </c>
      <c r="X129" s="812"/>
      <c r="Y129" s="812"/>
      <c r="Z129" s="813"/>
      <c r="AA129" s="814">
        <v>18355469</v>
      </c>
      <c r="AB129" s="815"/>
      <c r="AC129" s="815"/>
      <c r="AD129" s="815"/>
      <c r="AE129" s="816"/>
      <c r="AF129" s="817">
        <v>19086910</v>
      </c>
      <c r="AG129" s="815"/>
      <c r="AH129" s="815"/>
      <c r="AI129" s="815"/>
      <c r="AJ129" s="816"/>
      <c r="AK129" s="817">
        <v>19570785</v>
      </c>
      <c r="AL129" s="815"/>
      <c r="AM129" s="815"/>
      <c r="AN129" s="815"/>
      <c r="AO129" s="816"/>
      <c r="AP129" s="818"/>
      <c r="AQ129" s="819"/>
      <c r="AR129" s="819"/>
      <c r="AS129" s="819"/>
      <c r="AT129" s="820"/>
      <c r="AU129" s="215"/>
      <c r="AV129" s="215"/>
      <c r="AW129" s="215"/>
      <c r="AX129" s="786" t="s">
        <v>467</v>
      </c>
      <c r="AY129" s="787"/>
      <c r="AZ129" s="787"/>
      <c r="BA129" s="787"/>
      <c r="BB129" s="787"/>
      <c r="BC129" s="787"/>
      <c r="BD129" s="787"/>
      <c r="BE129" s="788"/>
      <c r="BF129" s="805" t="s">
        <v>122</v>
      </c>
      <c r="BG129" s="806"/>
      <c r="BH129" s="806"/>
      <c r="BI129" s="806"/>
      <c r="BJ129" s="806"/>
      <c r="BK129" s="806"/>
      <c r="BL129" s="807"/>
      <c r="BM129" s="805">
        <v>17.52</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468</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469</v>
      </c>
      <c r="X130" s="812"/>
      <c r="Y130" s="812"/>
      <c r="Z130" s="813"/>
      <c r="AA130" s="814">
        <v>1034947</v>
      </c>
      <c r="AB130" s="815"/>
      <c r="AC130" s="815"/>
      <c r="AD130" s="815"/>
      <c r="AE130" s="816"/>
      <c r="AF130" s="817">
        <v>952985</v>
      </c>
      <c r="AG130" s="815"/>
      <c r="AH130" s="815"/>
      <c r="AI130" s="815"/>
      <c r="AJ130" s="816"/>
      <c r="AK130" s="817">
        <v>837313</v>
      </c>
      <c r="AL130" s="815"/>
      <c r="AM130" s="815"/>
      <c r="AN130" s="815"/>
      <c r="AO130" s="816"/>
      <c r="AP130" s="818"/>
      <c r="AQ130" s="819"/>
      <c r="AR130" s="819"/>
      <c r="AS130" s="819"/>
      <c r="AT130" s="820"/>
      <c r="AU130" s="215"/>
      <c r="AV130" s="215"/>
      <c r="AW130" s="215"/>
      <c r="AX130" s="786" t="s">
        <v>470</v>
      </c>
      <c r="AY130" s="787"/>
      <c r="AZ130" s="787"/>
      <c r="BA130" s="787"/>
      <c r="BB130" s="787"/>
      <c r="BC130" s="787"/>
      <c r="BD130" s="787"/>
      <c r="BE130" s="788"/>
      <c r="BF130" s="789">
        <v>0.9</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471</v>
      </c>
      <c r="X131" s="796"/>
      <c r="Y131" s="796"/>
      <c r="Z131" s="797"/>
      <c r="AA131" s="798">
        <v>17320522</v>
      </c>
      <c r="AB131" s="799"/>
      <c r="AC131" s="799"/>
      <c r="AD131" s="799"/>
      <c r="AE131" s="800"/>
      <c r="AF131" s="801">
        <v>18133925</v>
      </c>
      <c r="AG131" s="799"/>
      <c r="AH131" s="799"/>
      <c r="AI131" s="799"/>
      <c r="AJ131" s="800"/>
      <c r="AK131" s="801">
        <v>18733472</v>
      </c>
      <c r="AL131" s="799"/>
      <c r="AM131" s="799"/>
      <c r="AN131" s="799"/>
      <c r="AO131" s="800"/>
      <c r="AP131" s="802"/>
      <c r="AQ131" s="803"/>
      <c r="AR131" s="803"/>
      <c r="AS131" s="803"/>
      <c r="AT131" s="804"/>
      <c r="AU131" s="215"/>
      <c r="AV131" s="215"/>
      <c r="AW131" s="215"/>
      <c r="AX131" s="764" t="s">
        <v>472</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473</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474</v>
      </c>
      <c r="W132" s="777"/>
      <c r="X132" s="777"/>
      <c r="Y132" s="777"/>
      <c r="Z132" s="778"/>
      <c r="AA132" s="779">
        <v>1.0762319979999999</v>
      </c>
      <c r="AB132" s="780"/>
      <c r="AC132" s="780"/>
      <c r="AD132" s="780"/>
      <c r="AE132" s="781"/>
      <c r="AF132" s="782">
        <v>0.28628110000000001</v>
      </c>
      <c r="AG132" s="780"/>
      <c r="AH132" s="780"/>
      <c r="AI132" s="780"/>
      <c r="AJ132" s="781"/>
      <c r="AK132" s="782">
        <v>1.35896325</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475</v>
      </c>
      <c r="W133" s="756"/>
      <c r="X133" s="756"/>
      <c r="Y133" s="756"/>
      <c r="Z133" s="757"/>
      <c r="AA133" s="758">
        <v>1.1000000000000001</v>
      </c>
      <c r="AB133" s="759"/>
      <c r="AC133" s="759"/>
      <c r="AD133" s="759"/>
      <c r="AE133" s="760"/>
      <c r="AF133" s="758">
        <v>0.7</v>
      </c>
      <c r="AG133" s="759"/>
      <c r="AH133" s="759"/>
      <c r="AI133" s="759"/>
      <c r="AJ133" s="760"/>
      <c r="AK133" s="758">
        <v>0.9</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lL1ndfNPk0nD8EcLyRfAniH9YjrxMeLiTJDxQtJ9sgFP0iiPD1KxFhvsFqAcpvemYzi++cuW4CAG+r2WufBOw==" saltValue="14lyZ4A7EQyfS8DpWRcda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NOeMUfpyFwcHSjSmLiCCMsO7vG/FV0TMAGFkImjVvh2TGQM5Qc6LaIPOBAtJ2kkwsBnbirmtGFIqxrUHGrVeg==" saltValue="UusTCxkxJSmcX2jf4L4f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7hsZhvrpDVTWIAJKXjiwzJYzEqBfaHs9KYbDCY8gZZ/yNymCEtqumtYcdHINHjyGkWB3pUnuFe2PxHovz11/w==" saltValue="hKJJ1DPVpGo1zwkguYOOx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53" t="s">
        <v>479</v>
      </c>
      <c r="AP7" s="253"/>
      <c r="AQ7" s="254" t="s">
        <v>480</v>
      </c>
      <c r="AR7" s="255"/>
    </row>
    <row r="8" spans="1:46" ht="13.2" x14ac:dyDescent="0.2">
      <c r="A8" s="247"/>
      <c r="AK8" s="256"/>
      <c r="AL8" s="257"/>
      <c r="AM8" s="257"/>
      <c r="AN8" s="258"/>
      <c r="AO8" s="1154"/>
      <c r="AP8" s="259" t="s">
        <v>481</v>
      </c>
      <c r="AQ8" s="260" t="s">
        <v>482</v>
      </c>
      <c r="AR8" s="261" t="s">
        <v>483</v>
      </c>
    </row>
    <row r="9" spans="1:46" ht="13.2" x14ac:dyDescent="0.2">
      <c r="A9" s="247"/>
      <c r="AK9" s="1165" t="s">
        <v>484</v>
      </c>
      <c r="AL9" s="1166"/>
      <c r="AM9" s="1166"/>
      <c r="AN9" s="1167"/>
      <c r="AO9" s="262">
        <v>5506171</v>
      </c>
      <c r="AP9" s="262">
        <v>58448</v>
      </c>
      <c r="AQ9" s="263">
        <v>72348</v>
      </c>
      <c r="AR9" s="264">
        <v>-19.2</v>
      </c>
    </row>
    <row r="10" spans="1:46" ht="13.5" customHeight="1" x14ac:dyDescent="0.2">
      <c r="A10" s="247"/>
      <c r="AK10" s="1165" t="s">
        <v>485</v>
      </c>
      <c r="AL10" s="1166"/>
      <c r="AM10" s="1166"/>
      <c r="AN10" s="1167"/>
      <c r="AO10" s="265">
        <v>821430</v>
      </c>
      <c r="AP10" s="265">
        <v>8719</v>
      </c>
      <c r="AQ10" s="266">
        <v>6364</v>
      </c>
      <c r="AR10" s="267">
        <v>37</v>
      </c>
    </row>
    <row r="11" spans="1:46" ht="13.5" customHeight="1" x14ac:dyDescent="0.2">
      <c r="A11" s="247"/>
      <c r="AK11" s="1165" t="s">
        <v>486</v>
      </c>
      <c r="AL11" s="1166"/>
      <c r="AM11" s="1166"/>
      <c r="AN11" s="1167"/>
      <c r="AO11" s="265">
        <v>108114</v>
      </c>
      <c r="AP11" s="265">
        <v>1148</v>
      </c>
      <c r="AQ11" s="266">
        <v>1262</v>
      </c>
      <c r="AR11" s="267">
        <v>-9</v>
      </c>
    </row>
    <row r="12" spans="1:46" ht="13.5" customHeight="1" x14ac:dyDescent="0.2">
      <c r="A12" s="247"/>
      <c r="AK12" s="1165" t="s">
        <v>487</v>
      </c>
      <c r="AL12" s="1166"/>
      <c r="AM12" s="1166"/>
      <c r="AN12" s="1167"/>
      <c r="AO12" s="265" t="s">
        <v>488</v>
      </c>
      <c r="AP12" s="265" t="s">
        <v>488</v>
      </c>
      <c r="AQ12" s="266">
        <v>10</v>
      </c>
      <c r="AR12" s="267" t="s">
        <v>488</v>
      </c>
    </row>
    <row r="13" spans="1:46" ht="13.5" customHeight="1" x14ac:dyDescent="0.2">
      <c r="A13" s="247"/>
      <c r="AK13" s="1165" t="s">
        <v>489</v>
      </c>
      <c r="AL13" s="1166"/>
      <c r="AM13" s="1166"/>
      <c r="AN13" s="1167"/>
      <c r="AO13" s="265">
        <v>200260</v>
      </c>
      <c r="AP13" s="265">
        <v>2126</v>
      </c>
      <c r="AQ13" s="266">
        <v>3257</v>
      </c>
      <c r="AR13" s="267">
        <v>-34.700000000000003</v>
      </c>
    </row>
    <row r="14" spans="1:46" ht="13.5" customHeight="1" x14ac:dyDescent="0.2">
      <c r="A14" s="247"/>
      <c r="AK14" s="1165" t="s">
        <v>490</v>
      </c>
      <c r="AL14" s="1166"/>
      <c r="AM14" s="1166"/>
      <c r="AN14" s="1167"/>
      <c r="AO14" s="265">
        <v>111217</v>
      </c>
      <c r="AP14" s="265">
        <v>1181</v>
      </c>
      <c r="AQ14" s="266">
        <v>1617</v>
      </c>
      <c r="AR14" s="267">
        <v>-27</v>
      </c>
    </row>
    <row r="15" spans="1:46" ht="13.5" customHeight="1" x14ac:dyDescent="0.2">
      <c r="A15" s="247"/>
      <c r="AK15" s="1168" t="s">
        <v>491</v>
      </c>
      <c r="AL15" s="1169"/>
      <c r="AM15" s="1169"/>
      <c r="AN15" s="1170"/>
      <c r="AO15" s="265">
        <v>-298080</v>
      </c>
      <c r="AP15" s="265">
        <v>-3164</v>
      </c>
      <c r="AQ15" s="266">
        <v>-3947</v>
      </c>
      <c r="AR15" s="267">
        <v>-19.8</v>
      </c>
    </row>
    <row r="16" spans="1:46" ht="13.2" x14ac:dyDescent="0.2">
      <c r="A16" s="247"/>
      <c r="AK16" s="1168" t="s">
        <v>177</v>
      </c>
      <c r="AL16" s="1169"/>
      <c r="AM16" s="1169"/>
      <c r="AN16" s="1170"/>
      <c r="AO16" s="265">
        <v>6449112</v>
      </c>
      <c r="AP16" s="265">
        <v>68457</v>
      </c>
      <c r="AQ16" s="266">
        <v>80912</v>
      </c>
      <c r="AR16" s="267">
        <v>-15.4</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71" t="s">
        <v>496</v>
      </c>
      <c r="AL21" s="1172"/>
      <c r="AM21" s="1172"/>
      <c r="AN21" s="1173"/>
      <c r="AO21" s="277">
        <v>5.01</v>
      </c>
      <c r="AP21" s="278">
        <v>6.71</v>
      </c>
      <c r="AQ21" s="279">
        <v>-1.7</v>
      </c>
      <c r="AS21" s="280"/>
      <c r="AT21" s="276"/>
    </row>
    <row r="22" spans="1:46" s="248" customFormat="1" ht="13.2" x14ac:dyDescent="0.2">
      <c r="A22" s="276"/>
      <c r="AK22" s="1171" t="s">
        <v>497</v>
      </c>
      <c r="AL22" s="1172"/>
      <c r="AM22" s="1172"/>
      <c r="AN22" s="1173"/>
      <c r="AO22" s="281">
        <v>98.1</v>
      </c>
      <c r="AP22" s="282">
        <v>98.3</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498</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53" t="s">
        <v>479</v>
      </c>
      <c r="AP30" s="253"/>
      <c r="AQ30" s="254" t="s">
        <v>480</v>
      </c>
      <c r="AR30" s="255"/>
    </row>
    <row r="31" spans="1:46" ht="13.2" x14ac:dyDescent="0.2">
      <c r="A31" s="247"/>
      <c r="AK31" s="256"/>
      <c r="AL31" s="257"/>
      <c r="AM31" s="257"/>
      <c r="AN31" s="258"/>
      <c r="AO31" s="1154"/>
      <c r="AP31" s="259" t="s">
        <v>481</v>
      </c>
      <c r="AQ31" s="260" t="s">
        <v>482</v>
      </c>
      <c r="AR31" s="261" t="s">
        <v>483</v>
      </c>
    </row>
    <row r="32" spans="1:46" ht="27" customHeight="1" x14ac:dyDescent="0.2">
      <c r="A32" s="247"/>
      <c r="AK32" s="1155" t="s">
        <v>501</v>
      </c>
      <c r="AL32" s="1156"/>
      <c r="AM32" s="1156"/>
      <c r="AN32" s="1157"/>
      <c r="AO32" s="291">
        <v>983084</v>
      </c>
      <c r="AP32" s="291">
        <v>10435</v>
      </c>
      <c r="AQ32" s="292">
        <v>34344</v>
      </c>
      <c r="AR32" s="293">
        <v>-69.599999999999994</v>
      </c>
    </row>
    <row r="33" spans="1:46" ht="13.5" customHeight="1" x14ac:dyDescent="0.2">
      <c r="A33" s="247"/>
      <c r="AK33" s="1155" t="s">
        <v>502</v>
      </c>
      <c r="AL33" s="1156"/>
      <c r="AM33" s="1156"/>
      <c r="AN33" s="1157"/>
      <c r="AO33" s="291" t="s">
        <v>488</v>
      </c>
      <c r="AP33" s="291" t="s">
        <v>488</v>
      </c>
      <c r="AQ33" s="292" t="s">
        <v>488</v>
      </c>
      <c r="AR33" s="293" t="s">
        <v>488</v>
      </c>
    </row>
    <row r="34" spans="1:46" ht="27" customHeight="1" x14ac:dyDescent="0.2">
      <c r="A34" s="247"/>
      <c r="AK34" s="1155" t="s">
        <v>503</v>
      </c>
      <c r="AL34" s="1156"/>
      <c r="AM34" s="1156"/>
      <c r="AN34" s="1157"/>
      <c r="AO34" s="291" t="s">
        <v>488</v>
      </c>
      <c r="AP34" s="291" t="s">
        <v>488</v>
      </c>
      <c r="AQ34" s="292">
        <v>3</v>
      </c>
      <c r="AR34" s="293" t="s">
        <v>488</v>
      </c>
    </row>
    <row r="35" spans="1:46" ht="27" customHeight="1" x14ac:dyDescent="0.2">
      <c r="A35" s="247"/>
      <c r="AK35" s="1155" t="s">
        <v>504</v>
      </c>
      <c r="AL35" s="1156"/>
      <c r="AM35" s="1156"/>
      <c r="AN35" s="1157"/>
      <c r="AO35" s="291">
        <v>430970</v>
      </c>
      <c r="AP35" s="291">
        <v>4575</v>
      </c>
      <c r="AQ35" s="292">
        <v>7806</v>
      </c>
      <c r="AR35" s="293">
        <v>-41.4</v>
      </c>
    </row>
    <row r="36" spans="1:46" ht="27" customHeight="1" x14ac:dyDescent="0.2">
      <c r="A36" s="247"/>
      <c r="AK36" s="1155" t="s">
        <v>505</v>
      </c>
      <c r="AL36" s="1156"/>
      <c r="AM36" s="1156"/>
      <c r="AN36" s="1157"/>
      <c r="AO36" s="291">
        <v>71571</v>
      </c>
      <c r="AP36" s="291">
        <v>760</v>
      </c>
      <c r="AQ36" s="292">
        <v>1690</v>
      </c>
      <c r="AR36" s="293">
        <v>-55</v>
      </c>
    </row>
    <row r="37" spans="1:46" ht="13.5" customHeight="1" x14ac:dyDescent="0.2">
      <c r="A37" s="247"/>
      <c r="AK37" s="1155" t="s">
        <v>506</v>
      </c>
      <c r="AL37" s="1156"/>
      <c r="AM37" s="1156"/>
      <c r="AN37" s="1157"/>
      <c r="AO37" s="291" t="s">
        <v>488</v>
      </c>
      <c r="AP37" s="291" t="s">
        <v>488</v>
      </c>
      <c r="AQ37" s="292">
        <v>666</v>
      </c>
      <c r="AR37" s="293" t="s">
        <v>488</v>
      </c>
    </row>
    <row r="38" spans="1:46" ht="27" customHeight="1" x14ac:dyDescent="0.2">
      <c r="A38" s="247"/>
      <c r="AK38" s="1158" t="s">
        <v>507</v>
      </c>
      <c r="AL38" s="1159"/>
      <c r="AM38" s="1159"/>
      <c r="AN38" s="1160"/>
      <c r="AO38" s="294" t="s">
        <v>488</v>
      </c>
      <c r="AP38" s="294" t="s">
        <v>488</v>
      </c>
      <c r="AQ38" s="295">
        <v>3</v>
      </c>
      <c r="AR38" s="283" t="s">
        <v>488</v>
      </c>
      <c r="AS38" s="290"/>
    </row>
    <row r="39" spans="1:46" ht="13.2" x14ac:dyDescent="0.2">
      <c r="A39" s="247"/>
      <c r="AK39" s="1158" t="s">
        <v>508</v>
      </c>
      <c r="AL39" s="1159"/>
      <c r="AM39" s="1159"/>
      <c r="AN39" s="1160"/>
      <c r="AO39" s="291">
        <v>-393731</v>
      </c>
      <c r="AP39" s="291">
        <v>-4179</v>
      </c>
      <c r="AQ39" s="292">
        <v>-5822</v>
      </c>
      <c r="AR39" s="293">
        <v>-28.2</v>
      </c>
      <c r="AS39" s="290"/>
    </row>
    <row r="40" spans="1:46" ht="27" customHeight="1" x14ac:dyDescent="0.2">
      <c r="A40" s="247"/>
      <c r="AK40" s="1155" t="s">
        <v>509</v>
      </c>
      <c r="AL40" s="1156"/>
      <c r="AM40" s="1156"/>
      <c r="AN40" s="1157"/>
      <c r="AO40" s="291">
        <v>-837313</v>
      </c>
      <c r="AP40" s="291">
        <v>-8888</v>
      </c>
      <c r="AQ40" s="292">
        <v>-26710</v>
      </c>
      <c r="AR40" s="293">
        <v>-66.7</v>
      </c>
      <c r="AS40" s="290"/>
    </row>
    <row r="41" spans="1:46" ht="13.2" x14ac:dyDescent="0.2">
      <c r="A41" s="247"/>
      <c r="AK41" s="1161" t="s">
        <v>287</v>
      </c>
      <c r="AL41" s="1162"/>
      <c r="AM41" s="1162"/>
      <c r="AN41" s="1163"/>
      <c r="AO41" s="291">
        <v>254581</v>
      </c>
      <c r="AP41" s="291">
        <v>2702</v>
      </c>
      <c r="AQ41" s="292">
        <v>11979</v>
      </c>
      <c r="AR41" s="293">
        <v>-77.400000000000006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48" t="s">
        <v>479</v>
      </c>
      <c r="AN49" s="1150" t="s">
        <v>512</v>
      </c>
      <c r="AO49" s="1151"/>
      <c r="AP49" s="1151"/>
      <c r="AQ49" s="1151"/>
      <c r="AR49" s="1152"/>
    </row>
    <row r="50" spans="1:44" ht="13.2" x14ac:dyDescent="0.2">
      <c r="A50" s="247"/>
      <c r="AK50" s="305"/>
      <c r="AL50" s="306"/>
      <c r="AM50" s="1149"/>
      <c r="AN50" s="307" t="s">
        <v>513</v>
      </c>
      <c r="AO50" s="308" t="s">
        <v>514</v>
      </c>
      <c r="AP50" s="309" t="s">
        <v>515</v>
      </c>
      <c r="AQ50" s="310" t="s">
        <v>516</v>
      </c>
      <c r="AR50" s="311" t="s">
        <v>517</v>
      </c>
    </row>
    <row r="51" spans="1:44" ht="13.2" x14ac:dyDescent="0.2">
      <c r="A51" s="247"/>
      <c r="AK51" s="303" t="s">
        <v>518</v>
      </c>
      <c r="AL51" s="304"/>
      <c r="AM51" s="312">
        <v>1558058</v>
      </c>
      <c r="AN51" s="313">
        <v>16864</v>
      </c>
      <c r="AO51" s="314">
        <v>-36</v>
      </c>
      <c r="AP51" s="315">
        <v>45483</v>
      </c>
      <c r="AQ51" s="316">
        <v>-0.2</v>
      </c>
      <c r="AR51" s="317">
        <v>-35.799999999999997</v>
      </c>
    </row>
    <row r="52" spans="1:44" ht="13.2" x14ac:dyDescent="0.2">
      <c r="A52" s="247"/>
      <c r="AK52" s="318"/>
      <c r="AL52" s="319" t="s">
        <v>519</v>
      </c>
      <c r="AM52" s="320">
        <v>863372</v>
      </c>
      <c r="AN52" s="321">
        <v>9345</v>
      </c>
      <c r="AO52" s="322">
        <v>-17.600000000000001</v>
      </c>
      <c r="AP52" s="323">
        <v>24241</v>
      </c>
      <c r="AQ52" s="324">
        <v>0.4</v>
      </c>
      <c r="AR52" s="325">
        <v>-18</v>
      </c>
    </row>
    <row r="53" spans="1:44" ht="13.2" x14ac:dyDescent="0.2">
      <c r="A53" s="247"/>
      <c r="AK53" s="303" t="s">
        <v>520</v>
      </c>
      <c r="AL53" s="304"/>
      <c r="AM53" s="312">
        <v>1447562</v>
      </c>
      <c r="AN53" s="313">
        <v>15562</v>
      </c>
      <c r="AO53" s="314">
        <v>-7.7</v>
      </c>
      <c r="AP53" s="315">
        <v>45945</v>
      </c>
      <c r="AQ53" s="316">
        <v>1</v>
      </c>
      <c r="AR53" s="317">
        <v>-8.6999999999999993</v>
      </c>
    </row>
    <row r="54" spans="1:44" ht="13.2" x14ac:dyDescent="0.2">
      <c r="A54" s="247"/>
      <c r="AK54" s="318"/>
      <c r="AL54" s="319" t="s">
        <v>519</v>
      </c>
      <c r="AM54" s="320">
        <v>813683</v>
      </c>
      <c r="AN54" s="321">
        <v>8748</v>
      </c>
      <c r="AO54" s="322">
        <v>-6.4</v>
      </c>
      <c r="AP54" s="323">
        <v>25180</v>
      </c>
      <c r="AQ54" s="324">
        <v>3.9</v>
      </c>
      <c r="AR54" s="325">
        <v>-10.3</v>
      </c>
    </row>
    <row r="55" spans="1:44" ht="13.2" x14ac:dyDescent="0.2">
      <c r="A55" s="247"/>
      <c r="AK55" s="303" t="s">
        <v>521</v>
      </c>
      <c r="AL55" s="304"/>
      <c r="AM55" s="312">
        <v>2406512</v>
      </c>
      <c r="AN55" s="313">
        <v>25663</v>
      </c>
      <c r="AO55" s="314">
        <v>64.900000000000006</v>
      </c>
      <c r="AP55" s="315">
        <v>44475</v>
      </c>
      <c r="AQ55" s="316">
        <v>-3.2</v>
      </c>
      <c r="AR55" s="317">
        <v>68.099999999999994</v>
      </c>
    </row>
    <row r="56" spans="1:44" ht="13.2" x14ac:dyDescent="0.2">
      <c r="A56" s="247"/>
      <c r="AK56" s="318"/>
      <c r="AL56" s="319" t="s">
        <v>519</v>
      </c>
      <c r="AM56" s="320">
        <v>1191215</v>
      </c>
      <c r="AN56" s="321">
        <v>12703</v>
      </c>
      <c r="AO56" s="322">
        <v>45.2</v>
      </c>
      <c r="AP56" s="323">
        <v>24780</v>
      </c>
      <c r="AQ56" s="324">
        <v>-1.6</v>
      </c>
      <c r="AR56" s="325">
        <v>46.8</v>
      </c>
    </row>
    <row r="57" spans="1:44" ht="13.2" x14ac:dyDescent="0.2">
      <c r="A57" s="247"/>
      <c r="AK57" s="303" t="s">
        <v>522</v>
      </c>
      <c r="AL57" s="304"/>
      <c r="AM57" s="312">
        <v>1765113</v>
      </c>
      <c r="AN57" s="313">
        <v>18771</v>
      </c>
      <c r="AO57" s="314">
        <v>-26.9</v>
      </c>
      <c r="AP57" s="315">
        <v>45982</v>
      </c>
      <c r="AQ57" s="316">
        <v>3.4</v>
      </c>
      <c r="AR57" s="317">
        <v>-30.3</v>
      </c>
    </row>
    <row r="58" spans="1:44" ht="13.2" x14ac:dyDescent="0.2">
      <c r="A58" s="247"/>
      <c r="AK58" s="318"/>
      <c r="AL58" s="319" t="s">
        <v>519</v>
      </c>
      <c r="AM58" s="320">
        <v>566923</v>
      </c>
      <c r="AN58" s="321">
        <v>6029</v>
      </c>
      <c r="AO58" s="322">
        <v>-52.5</v>
      </c>
      <c r="AP58" s="323">
        <v>25583</v>
      </c>
      <c r="AQ58" s="324">
        <v>3.2</v>
      </c>
      <c r="AR58" s="325">
        <v>-55.7</v>
      </c>
    </row>
    <row r="59" spans="1:44" ht="13.2" x14ac:dyDescent="0.2">
      <c r="A59" s="247"/>
      <c r="AK59" s="303" t="s">
        <v>523</v>
      </c>
      <c r="AL59" s="304"/>
      <c r="AM59" s="312">
        <v>3910575</v>
      </c>
      <c r="AN59" s="313">
        <v>41510</v>
      </c>
      <c r="AO59" s="314">
        <v>121.1</v>
      </c>
      <c r="AP59" s="315">
        <v>50538</v>
      </c>
      <c r="AQ59" s="316">
        <v>9.9</v>
      </c>
      <c r="AR59" s="317">
        <v>111.2</v>
      </c>
    </row>
    <row r="60" spans="1:44" ht="13.2" x14ac:dyDescent="0.2">
      <c r="A60" s="247"/>
      <c r="AK60" s="318"/>
      <c r="AL60" s="319" t="s">
        <v>519</v>
      </c>
      <c r="AM60" s="320">
        <v>1518575</v>
      </c>
      <c r="AN60" s="321">
        <v>16120</v>
      </c>
      <c r="AO60" s="322">
        <v>167.4</v>
      </c>
      <c r="AP60" s="323">
        <v>29053</v>
      </c>
      <c r="AQ60" s="324">
        <v>13.6</v>
      </c>
      <c r="AR60" s="325">
        <v>153.80000000000001</v>
      </c>
    </row>
    <row r="61" spans="1:44" ht="13.2" x14ac:dyDescent="0.2">
      <c r="A61" s="247"/>
      <c r="AK61" s="303" t="s">
        <v>524</v>
      </c>
      <c r="AL61" s="326"/>
      <c r="AM61" s="312">
        <v>2217564</v>
      </c>
      <c r="AN61" s="313">
        <v>23674</v>
      </c>
      <c r="AO61" s="314">
        <v>23.1</v>
      </c>
      <c r="AP61" s="315">
        <v>46485</v>
      </c>
      <c r="AQ61" s="327">
        <v>2.2000000000000002</v>
      </c>
      <c r="AR61" s="317">
        <v>20.9</v>
      </c>
    </row>
    <row r="62" spans="1:44" ht="13.2" x14ac:dyDescent="0.2">
      <c r="A62" s="247"/>
      <c r="AK62" s="318"/>
      <c r="AL62" s="319" t="s">
        <v>519</v>
      </c>
      <c r="AM62" s="320">
        <v>990754</v>
      </c>
      <c r="AN62" s="321">
        <v>10589</v>
      </c>
      <c r="AO62" s="322">
        <v>27.2</v>
      </c>
      <c r="AP62" s="323">
        <v>25767</v>
      </c>
      <c r="AQ62" s="324">
        <v>3.9</v>
      </c>
      <c r="AR62" s="325">
        <v>23.3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Nf2yX6ANvTdM+W3N2dSj+jWYax9TgZBuR/rLtd75K5D4djGDbwKZhd0DkrHm7xiGkBR8cEMGVJEZ9k+mmReLhA==" saltValue="DABZuKNOdJvo0nAnWvJuv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L1sEh6dT79nKyAnFVOTK5wQGyQe/iLUDWUq+jKF4uo6Ger/IVpc/XNVzk5Iq6QkPddEHkK+Jur3AZhyBWNwafg==" saltValue="fL64I++s/jLUZ6ygrmmqA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qKj81s98kd1VJXP13z1KKsmbbov/WsAcT2yN2Gzbjjb6I0troZIIISMTql6qy3syNcpXGkFZrrf99McXhGGFg==" saltValue="9PYtqK4BSrVpoTc8ZaLQO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15.92</v>
      </c>
      <c r="G47" s="12">
        <v>15.7</v>
      </c>
      <c r="H47" s="12">
        <v>16.010000000000002</v>
      </c>
      <c r="I47" s="12">
        <v>16.05</v>
      </c>
      <c r="J47" s="13">
        <v>12.83</v>
      </c>
    </row>
    <row r="48" spans="2:10" ht="57.75" customHeight="1" x14ac:dyDescent="0.2">
      <c r="B48" s="14"/>
      <c r="C48" s="1176" t="s">
        <v>4</v>
      </c>
      <c r="D48" s="1176"/>
      <c r="E48" s="1177"/>
      <c r="F48" s="15">
        <v>6.89</v>
      </c>
      <c r="G48" s="16">
        <v>9.7100000000000009</v>
      </c>
      <c r="H48" s="16">
        <v>8.85</v>
      </c>
      <c r="I48" s="16">
        <v>8.18</v>
      </c>
      <c r="J48" s="17">
        <v>9.6999999999999993</v>
      </c>
    </row>
    <row r="49" spans="2:10" ht="57.75" customHeight="1" thickBot="1" x14ac:dyDescent="0.25">
      <c r="B49" s="18"/>
      <c r="C49" s="1178" t="s">
        <v>5</v>
      </c>
      <c r="D49" s="1178"/>
      <c r="E49" s="1179"/>
      <c r="F49" s="19">
        <v>2.62</v>
      </c>
      <c r="G49" s="20">
        <v>3.18</v>
      </c>
      <c r="H49" s="20" t="s">
        <v>531</v>
      </c>
      <c r="I49" s="20">
        <v>0.33</v>
      </c>
      <c r="J49" s="21" t="s">
        <v>532</v>
      </c>
    </row>
    <row r="50" spans="2:10" ht="13.2" x14ac:dyDescent="0.2"/>
  </sheetData>
  <sheetProtection algorithmName="SHA-512" hashValue="ZwbaEJs0o+J8pDhoQuTkhWeiA2dNJL8rmhLhfZMA6Fg6Kvk+USrsd21J/H9m5rt1SPzWEgdruuFKnlwODlZkXA==" saltValue="CpKCOsGvhZPnO2mDQpBtk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4" t="s">
        <v>533</v>
      </c>
      <c r="D34" s="1184"/>
      <c r="E34" s="1185"/>
      <c r="F34" s="32">
        <v>6.79</v>
      </c>
      <c r="G34" s="33">
        <v>9.6199999999999992</v>
      </c>
      <c r="H34" s="33">
        <v>8.77</v>
      </c>
      <c r="I34" s="33">
        <v>8.11</v>
      </c>
      <c r="J34" s="34">
        <v>9.61</v>
      </c>
      <c r="K34" s="22"/>
      <c r="L34" s="22"/>
      <c r="M34" s="22"/>
      <c r="N34" s="22"/>
      <c r="O34" s="22"/>
      <c r="P34" s="22"/>
    </row>
    <row r="35" spans="1:16" ht="39" customHeight="1" x14ac:dyDescent="0.2">
      <c r="A35" s="22"/>
      <c r="B35" s="35"/>
      <c r="C35" s="1180" t="s">
        <v>534</v>
      </c>
      <c r="D35" s="1180"/>
      <c r="E35" s="1181"/>
      <c r="F35" s="36">
        <v>0.74</v>
      </c>
      <c r="G35" s="37">
        <v>1.01</v>
      </c>
      <c r="H35" s="37">
        <v>1.74</v>
      </c>
      <c r="I35" s="37">
        <v>1.97</v>
      </c>
      <c r="J35" s="38">
        <v>1.87</v>
      </c>
      <c r="K35" s="22"/>
      <c r="L35" s="22"/>
      <c r="M35" s="22"/>
      <c r="N35" s="22"/>
      <c r="O35" s="22"/>
      <c r="P35" s="22"/>
    </row>
    <row r="36" spans="1:16" ht="39" customHeight="1" x14ac:dyDescent="0.2">
      <c r="A36" s="22"/>
      <c r="B36" s="35"/>
      <c r="C36" s="1180" t="s">
        <v>535</v>
      </c>
      <c r="D36" s="1180"/>
      <c r="E36" s="1181"/>
      <c r="F36" s="36">
        <v>2.5099999999999998</v>
      </c>
      <c r="G36" s="37">
        <v>1.01</v>
      </c>
      <c r="H36" s="37">
        <v>0.31</v>
      </c>
      <c r="I36" s="37">
        <v>0.99</v>
      </c>
      <c r="J36" s="38">
        <v>0.64</v>
      </c>
      <c r="K36" s="22"/>
      <c r="L36" s="22"/>
      <c r="M36" s="22"/>
      <c r="N36" s="22"/>
      <c r="O36" s="22"/>
      <c r="P36" s="22"/>
    </row>
    <row r="37" spans="1:16" ht="39" customHeight="1" x14ac:dyDescent="0.2">
      <c r="A37" s="22"/>
      <c r="B37" s="35"/>
      <c r="C37" s="1180" t="s">
        <v>536</v>
      </c>
      <c r="D37" s="1180"/>
      <c r="E37" s="1181"/>
      <c r="F37" s="36">
        <v>0.78</v>
      </c>
      <c r="G37" s="37">
        <v>0.89</v>
      </c>
      <c r="H37" s="37">
        <v>0.54</v>
      </c>
      <c r="I37" s="37">
        <v>0.37</v>
      </c>
      <c r="J37" s="38">
        <v>0.51</v>
      </c>
      <c r="K37" s="22"/>
      <c r="L37" s="22"/>
      <c r="M37" s="22"/>
      <c r="N37" s="22"/>
      <c r="O37" s="22"/>
      <c r="P37" s="22"/>
    </row>
    <row r="38" spans="1:16" ht="39" customHeight="1" x14ac:dyDescent="0.2">
      <c r="A38" s="22"/>
      <c r="B38" s="35"/>
      <c r="C38" s="1180" t="s">
        <v>537</v>
      </c>
      <c r="D38" s="1180"/>
      <c r="E38" s="1181"/>
      <c r="F38" s="36">
        <v>0.04</v>
      </c>
      <c r="G38" s="37">
        <v>0.06</v>
      </c>
      <c r="H38" s="37">
        <v>0.05</v>
      </c>
      <c r="I38" s="37">
        <v>0.04</v>
      </c>
      <c r="J38" s="38">
        <v>0.05</v>
      </c>
      <c r="K38" s="22"/>
      <c r="L38" s="22"/>
      <c r="M38" s="22"/>
      <c r="N38" s="22"/>
      <c r="O38" s="22"/>
      <c r="P38" s="22"/>
    </row>
    <row r="39" spans="1:16" ht="39" customHeight="1" x14ac:dyDescent="0.2">
      <c r="A39" s="22"/>
      <c r="B39" s="35"/>
      <c r="C39" s="1180" t="s">
        <v>538</v>
      </c>
      <c r="D39" s="1180"/>
      <c r="E39" s="1181"/>
      <c r="F39" s="36">
        <v>0.05</v>
      </c>
      <c r="G39" s="37">
        <v>0.05</v>
      </c>
      <c r="H39" s="37">
        <v>0.04</v>
      </c>
      <c r="I39" s="37">
        <v>0.02</v>
      </c>
      <c r="J39" s="38">
        <v>0.04</v>
      </c>
      <c r="K39" s="22"/>
      <c r="L39" s="22"/>
      <c r="M39" s="22"/>
      <c r="N39" s="22"/>
      <c r="O39" s="22"/>
      <c r="P39" s="22"/>
    </row>
    <row r="40" spans="1:16" ht="39" customHeight="1" x14ac:dyDescent="0.2">
      <c r="A40" s="22"/>
      <c r="B40" s="35"/>
      <c r="C40" s="1180" t="s">
        <v>539</v>
      </c>
      <c r="D40" s="1180"/>
      <c r="E40" s="1181"/>
      <c r="F40" s="36">
        <v>0.04</v>
      </c>
      <c r="G40" s="37">
        <v>0.01</v>
      </c>
      <c r="H40" s="37">
        <v>0.01</v>
      </c>
      <c r="I40" s="37">
        <v>0.02</v>
      </c>
      <c r="J40" s="38">
        <v>0.01</v>
      </c>
      <c r="K40" s="22"/>
      <c r="L40" s="22"/>
      <c r="M40" s="22"/>
      <c r="N40" s="22"/>
      <c r="O40" s="22"/>
      <c r="P40" s="22"/>
    </row>
    <row r="41" spans="1:16" ht="39" customHeight="1" x14ac:dyDescent="0.2">
      <c r="A41" s="22"/>
      <c r="B41" s="35"/>
      <c r="C41" s="1180" t="s">
        <v>540</v>
      </c>
      <c r="D41" s="1180"/>
      <c r="E41" s="1181"/>
      <c r="F41" s="36">
        <v>0.01</v>
      </c>
      <c r="G41" s="37">
        <v>0.01</v>
      </c>
      <c r="H41" s="37">
        <v>0.01</v>
      </c>
      <c r="I41" s="37">
        <v>0.01</v>
      </c>
      <c r="J41" s="38">
        <v>0.01</v>
      </c>
      <c r="K41" s="22"/>
      <c r="L41" s="22"/>
      <c r="M41" s="22"/>
      <c r="N41" s="22"/>
      <c r="O41" s="22"/>
      <c r="P41" s="22"/>
    </row>
    <row r="42" spans="1:16" ht="39" customHeight="1" x14ac:dyDescent="0.2">
      <c r="A42" s="22"/>
      <c r="B42" s="39"/>
      <c r="C42" s="1180" t="s">
        <v>541</v>
      </c>
      <c r="D42" s="1180"/>
      <c r="E42" s="1181"/>
      <c r="F42" s="36" t="s">
        <v>488</v>
      </c>
      <c r="G42" s="37" t="s">
        <v>488</v>
      </c>
      <c r="H42" s="37" t="s">
        <v>488</v>
      </c>
      <c r="I42" s="37" t="s">
        <v>488</v>
      </c>
      <c r="J42" s="38" t="s">
        <v>488</v>
      </c>
      <c r="K42" s="22"/>
      <c r="L42" s="22"/>
      <c r="M42" s="22"/>
      <c r="N42" s="22"/>
      <c r="O42" s="22"/>
      <c r="P42" s="22"/>
    </row>
    <row r="43" spans="1:16" ht="39" customHeight="1" thickBot="1" x14ac:dyDescent="0.25">
      <c r="A43" s="22"/>
      <c r="B43" s="40"/>
      <c r="C43" s="1182" t="s">
        <v>542</v>
      </c>
      <c r="D43" s="1182"/>
      <c r="E43" s="1183"/>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jiT7iTp7iILfuijX/g8EzN79KGD5dgRQJA3SMMLlJKFS98yk7KBxPuaMGP/RDeEnnDtturJgOrP9w8wD5/Wnw==" saltValue="RqlKKGwlduiqZ94C8J4S8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1168</v>
      </c>
      <c r="L45" s="58">
        <v>1139</v>
      </c>
      <c r="M45" s="58">
        <v>1015</v>
      </c>
      <c r="N45" s="58">
        <v>983</v>
      </c>
      <c r="O45" s="59">
        <v>983</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488</v>
      </c>
      <c r="L46" s="62" t="s">
        <v>488</v>
      </c>
      <c r="M46" s="62" t="s">
        <v>488</v>
      </c>
      <c r="N46" s="62" t="s">
        <v>488</v>
      </c>
      <c r="O46" s="63" t="s">
        <v>488</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488</v>
      </c>
      <c r="L47" s="62" t="s">
        <v>488</v>
      </c>
      <c r="M47" s="62" t="s">
        <v>488</v>
      </c>
      <c r="N47" s="62" t="s">
        <v>488</v>
      </c>
      <c r="O47" s="63" t="s">
        <v>488</v>
      </c>
      <c r="P47" s="46"/>
      <c r="Q47" s="46"/>
      <c r="R47" s="46"/>
      <c r="S47" s="46"/>
      <c r="T47" s="46"/>
      <c r="U47" s="46"/>
    </row>
    <row r="48" spans="1:21" ht="30.75" customHeight="1" x14ac:dyDescent="0.2">
      <c r="A48" s="46"/>
      <c r="B48" s="1211"/>
      <c r="C48" s="1212"/>
      <c r="D48" s="60"/>
      <c r="E48" s="1188" t="s">
        <v>13</v>
      </c>
      <c r="F48" s="1188"/>
      <c r="G48" s="1188"/>
      <c r="H48" s="1188"/>
      <c r="I48" s="1188"/>
      <c r="J48" s="1189"/>
      <c r="K48" s="61">
        <v>502</v>
      </c>
      <c r="L48" s="62">
        <v>491</v>
      </c>
      <c r="M48" s="62">
        <v>557</v>
      </c>
      <c r="N48" s="62">
        <v>460</v>
      </c>
      <c r="O48" s="63">
        <v>431</v>
      </c>
      <c r="P48" s="46"/>
      <c r="Q48" s="46"/>
      <c r="R48" s="46"/>
      <c r="S48" s="46"/>
      <c r="T48" s="46"/>
      <c r="U48" s="46"/>
    </row>
    <row r="49" spans="1:21" ht="30.75" customHeight="1" x14ac:dyDescent="0.2">
      <c r="A49" s="46"/>
      <c r="B49" s="1211"/>
      <c r="C49" s="1212"/>
      <c r="D49" s="60"/>
      <c r="E49" s="1188" t="s">
        <v>14</v>
      </c>
      <c r="F49" s="1188"/>
      <c r="G49" s="1188"/>
      <c r="H49" s="1188"/>
      <c r="I49" s="1188"/>
      <c r="J49" s="1189"/>
      <c r="K49" s="61">
        <v>44</v>
      </c>
      <c r="L49" s="62">
        <v>47</v>
      </c>
      <c r="M49" s="62">
        <v>47</v>
      </c>
      <c r="N49" s="62">
        <v>68</v>
      </c>
      <c r="O49" s="63">
        <v>72</v>
      </c>
      <c r="P49" s="46"/>
      <c r="Q49" s="46"/>
      <c r="R49" s="46"/>
      <c r="S49" s="46"/>
      <c r="T49" s="46"/>
      <c r="U49" s="46"/>
    </row>
    <row r="50" spans="1:21" ht="30.75" customHeight="1" x14ac:dyDescent="0.2">
      <c r="A50" s="46"/>
      <c r="B50" s="1211"/>
      <c r="C50" s="1212"/>
      <c r="D50" s="60"/>
      <c r="E50" s="1188" t="s">
        <v>15</v>
      </c>
      <c r="F50" s="1188"/>
      <c r="G50" s="1188"/>
      <c r="H50" s="1188"/>
      <c r="I50" s="1188"/>
      <c r="J50" s="1189"/>
      <c r="K50" s="61" t="s">
        <v>488</v>
      </c>
      <c r="L50" s="62" t="s">
        <v>488</v>
      </c>
      <c r="M50" s="62" t="s">
        <v>488</v>
      </c>
      <c r="N50" s="62" t="s">
        <v>488</v>
      </c>
      <c r="O50" s="63" t="s">
        <v>488</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488</v>
      </c>
      <c r="L51" s="62" t="s">
        <v>488</v>
      </c>
      <c r="M51" s="62" t="s">
        <v>488</v>
      </c>
      <c r="N51" s="62" t="s">
        <v>488</v>
      </c>
      <c r="O51" s="63" t="s">
        <v>488</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1511</v>
      </c>
      <c r="L52" s="62">
        <v>1498</v>
      </c>
      <c r="M52" s="62">
        <v>1432</v>
      </c>
      <c r="N52" s="62">
        <v>1458</v>
      </c>
      <c r="O52" s="63">
        <v>1232</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203</v>
      </c>
      <c r="L53" s="67">
        <v>179</v>
      </c>
      <c r="M53" s="67">
        <v>187</v>
      </c>
      <c r="N53" s="67">
        <v>53</v>
      </c>
      <c r="O53" s="68">
        <v>254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94" t="s">
        <v>24</v>
      </c>
      <c r="C58" s="1195"/>
      <c r="D58" s="1200" t="s">
        <v>25</v>
      </c>
      <c r="E58" s="1201"/>
      <c r="F58" s="1201"/>
      <c r="G58" s="1201"/>
      <c r="H58" s="1201"/>
      <c r="I58" s="1201"/>
      <c r="J58" s="1202"/>
      <c r="K58" s="81" t="s">
        <v>548</v>
      </c>
      <c r="L58" s="82" t="s">
        <v>548</v>
      </c>
      <c r="M58" s="82" t="s">
        <v>548</v>
      </c>
      <c r="N58" s="82" t="s">
        <v>548</v>
      </c>
      <c r="O58" s="83" t="s">
        <v>548</v>
      </c>
    </row>
    <row r="59" spans="1:21" ht="31.5" customHeight="1" x14ac:dyDescent="0.2">
      <c r="B59" s="1196"/>
      <c r="C59" s="1197"/>
      <c r="D59" s="1203" t="s">
        <v>26</v>
      </c>
      <c r="E59" s="1204"/>
      <c r="F59" s="1204"/>
      <c r="G59" s="1204"/>
      <c r="H59" s="1204"/>
      <c r="I59" s="1204"/>
      <c r="J59" s="1205"/>
      <c r="K59" s="84" t="s">
        <v>548</v>
      </c>
      <c r="L59" s="85" t="s">
        <v>548</v>
      </c>
      <c r="M59" s="85" t="s">
        <v>548</v>
      </c>
      <c r="N59" s="85" t="s">
        <v>548</v>
      </c>
      <c r="O59" s="86" t="s">
        <v>548</v>
      </c>
    </row>
    <row r="60" spans="1:21" ht="31.5" customHeight="1" thickBot="1" x14ac:dyDescent="0.25">
      <c r="B60" s="1198"/>
      <c r="C60" s="1199"/>
      <c r="D60" s="1206" t="s">
        <v>27</v>
      </c>
      <c r="E60" s="1207"/>
      <c r="F60" s="1207"/>
      <c r="G60" s="1207"/>
      <c r="H60" s="1207"/>
      <c r="I60" s="1207"/>
      <c r="J60" s="1208"/>
      <c r="K60" s="87" t="s">
        <v>548</v>
      </c>
      <c r="L60" s="88" t="s">
        <v>548</v>
      </c>
      <c r="M60" s="88" t="s">
        <v>548</v>
      </c>
      <c r="N60" s="88" t="s">
        <v>548</v>
      </c>
      <c r="O60" s="89" t="s">
        <v>548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ZbmAZhx7hUAYlIFv9wclEaumLIZnq1GJTCd1tP684SgqV740SREe4GrFDPeHkzHTSr4a3mhYd1Xp5Fhf0gRrw==" saltValue="YSGUuJsVpSaI1x8tPlMJg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29" t="s">
        <v>30</v>
      </c>
      <c r="C41" s="1230"/>
      <c r="D41" s="103"/>
      <c r="E41" s="1231" t="s">
        <v>31</v>
      </c>
      <c r="F41" s="1231"/>
      <c r="G41" s="1231"/>
      <c r="H41" s="1232"/>
      <c r="I41" s="330">
        <v>8297</v>
      </c>
      <c r="J41" s="331">
        <v>7380</v>
      </c>
      <c r="K41" s="331">
        <v>6913</v>
      </c>
      <c r="L41" s="331">
        <v>6568</v>
      </c>
      <c r="M41" s="332">
        <v>7125</v>
      </c>
    </row>
    <row r="42" spans="2:13" ht="27.75" customHeight="1" x14ac:dyDescent="0.2">
      <c r="B42" s="1219"/>
      <c r="C42" s="1220"/>
      <c r="D42" s="104"/>
      <c r="E42" s="1223" t="s">
        <v>32</v>
      </c>
      <c r="F42" s="1223"/>
      <c r="G42" s="1223"/>
      <c r="H42" s="1224"/>
      <c r="I42" s="333" t="s">
        <v>488</v>
      </c>
      <c r="J42" s="334">
        <v>53</v>
      </c>
      <c r="K42" s="334">
        <v>39</v>
      </c>
      <c r="L42" s="334">
        <v>112</v>
      </c>
      <c r="M42" s="335">
        <v>256</v>
      </c>
    </row>
    <row r="43" spans="2:13" ht="27.75" customHeight="1" x14ac:dyDescent="0.2">
      <c r="B43" s="1219"/>
      <c r="C43" s="1220"/>
      <c r="D43" s="104"/>
      <c r="E43" s="1223" t="s">
        <v>33</v>
      </c>
      <c r="F43" s="1223"/>
      <c r="G43" s="1223"/>
      <c r="H43" s="1224"/>
      <c r="I43" s="333">
        <v>6102</v>
      </c>
      <c r="J43" s="334">
        <v>5561</v>
      </c>
      <c r="K43" s="334">
        <v>5540</v>
      </c>
      <c r="L43" s="334">
        <v>5329</v>
      </c>
      <c r="M43" s="335">
        <v>5137</v>
      </c>
    </row>
    <row r="44" spans="2:13" ht="27.75" customHeight="1" x14ac:dyDescent="0.2">
      <c r="B44" s="1219"/>
      <c r="C44" s="1220"/>
      <c r="D44" s="104"/>
      <c r="E44" s="1223" t="s">
        <v>34</v>
      </c>
      <c r="F44" s="1223"/>
      <c r="G44" s="1223"/>
      <c r="H44" s="1224"/>
      <c r="I44" s="333">
        <v>244</v>
      </c>
      <c r="J44" s="334">
        <v>258</v>
      </c>
      <c r="K44" s="334">
        <v>283</v>
      </c>
      <c r="L44" s="334">
        <v>286</v>
      </c>
      <c r="M44" s="335">
        <v>294</v>
      </c>
    </row>
    <row r="45" spans="2:13" ht="27.75" customHeight="1" x14ac:dyDescent="0.2">
      <c r="B45" s="1219"/>
      <c r="C45" s="1220"/>
      <c r="D45" s="104"/>
      <c r="E45" s="1223" t="s">
        <v>35</v>
      </c>
      <c r="F45" s="1223"/>
      <c r="G45" s="1223"/>
      <c r="H45" s="1224"/>
      <c r="I45" s="333" t="s">
        <v>488</v>
      </c>
      <c r="J45" s="334" t="s">
        <v>488</v>
      </c>
      <c r="K45" s="334" t="s">
        <v>488</v>
      </c>
      <c r="L45" s="334" t="s">
        <v>488</v>
      </c>
      <c r="M45" s="335" t="s">
        <v>488</v>
      </c>
    </row>
    <row r="46" spans="2:13" ht="27.75" customHeight="1" x14ac:dyDescent="0.2">
      <c r="B46" s="1219"/>
      <c r="C46" s="1220"/>
      <c r="D46" s="105"/>
      <c r="E46" s="1223" t="s">
        <v>36</v>
      </c>
      <c r="F46" s="1223"/>
      <c r="G46" s="1223"/>
      <c r="H46" s="1224"/>
      <c r="I46" s="333" t="s">
        <v>488</v>
      </c>
      <c r="J46" s="334" t="s">
        <v>488</v>
      </c>
      <c r="K46" s="334" t="s">
        <v>488</v>
      </c>
      <c r="L46" s="334" t="s">
        <v>488</v>
      </c>
      <c r="M46" s="335" t="s">
        <v>488</v>
      </c>
    </row>
    <row r="47" spans="2:13" ht="27.75" customHeight="1" x14ac:dyDescent="0.2">
      <c r="B47" s="1219"/>
      <c r="C47" s="1220"/>
      <c r="D47" s="106"/>
      <c r="E47" s="1233" t="s">
        <v>37</v>
      </c>
      <c r="F47" s="1234"/>
      <c r="G47" s="1234"/>
      <c r="H47" s="1235"/>
      <c r="I47" s="333" t="s">
        <v>488</v>
      </c>
      <c r="J47" s="334" t="s">
        <v>488</v>
      </c>
      <c r="K47" s="334" t="s">
        <v>488</v>
      </c>
      <c r="L47" s="334" t="s">
        <v>488</v>
      </c>
      <c r="M47" s="335" t="s">
        <v>488</v>
      </c>
    </row>
    <row r="48" spans="2:13" ht="27.75" customHeight="1" x14ac:dyDescent="0.2">
      <c r="B48" s="1219"/>
      <c r="C48" s="1220"/>
      <c r="D48" s="104"/>
      <c r="E48" s="1223" t="s">
        <v>38</v>
      </c>
      <c r="F48" s="1223"/>
      <c r="G48" s="1223"/>
      <c r="H48" s="1224"/>
      <c r="I48" s="333" t="s">
        <v>488</v>
      </c>
      <c r="J48" s="334" t="s">
        <v>488</v>
      </c>
      <c r="K48" s="334" t="s">
        <v>488</v>
      </c>
      <c r="L48" s="334" t="s">
        <v>488</v>
      </c>
      <c r="M48" s="335" t="s">
        <v>488</v>
      </c>
    </row>
    <row r="49" spans="2:13" ht="27.75" customHeight="1" x14ac:dyDescent="0.2">
      <c r="B49" s="1221"/>
      <c r="C49" s="1222"/>
      <c r="D49" s="104"/>
      <c r="E49" s="1223" t="s">
        <v>39</v>
      </c>
      <c r="F49" s="1223"/>
      <c r="G49" s="1223"/>
      <c r="H49" s="1224"/>
      <c r="I49" s="333" t="s">
        <v>488</v>
      </c>
      <c r="J49" s="334" t="s">
        <v>488</v>
      </c>
      <c r="K49" s="334" t="s">
        <v>488</v>
      </c>
      <c r="L49" s="334" t="s">
        <v>488</v>
      </c>
      <c r="M49" s="335" t="s">
        <v>488</v>
      </c>
    </row>
    <row r="50" spans="2:13" ht="27.75" customHeight="1" x14ac:dyDescent="0.2">
      <c r="B50" s="1217" t="s">
        <v>40</v>
      </c>
      <c r="C50" s="1218"/>
      <c r="D50" s="107"/>
      <c r="E50" s="1223" t="s">
        <v>41</v>
      </c>
      <c r="F50" s="1223"/>
      <c r="G50" s="1223"/>
      <c r="H50" s="1224"/>
      <c r="I50" s="333">
        <v>7442</v>
      </c>
      <c r="J50" s="334">
        <v>8655</v>
      </c>
      <c r="K50" s="334">
        <v>9495</v>
      </c>
      <c r="L50" s="334">
        <v>9860</v>
      </c>
      <c r="M50" s="335">
        <v>9270</v>
      </c>
    </row>
    <row r="51" spans="2:13" ht="27.75" customHeight="1" x14ac:dyDescent="0.2">
      <c r="B51" s="1219"/>
      <c r="C51" s="1220"/>
      <c r="D51" s="104"/>
      <c r="E51" s="1223" t="s">
        <v>42</v>
      </c>
      <c r="F51" s="1223"/>
      <c r="G51" s="1223"/>
      <c r="H51" s="1224"/>
      <c r="I51" s="333">
        <v>4415</v>
      </c>
      <c r="J51" s="334">
        <v>4235</v>
      </c>
      <c r="K51" s="334">
        <v>3883</v>
      </c>
      <c r="L51" s="334">
        <v>4250</v>
      </c>
      <c r="M51" s="335">
        <v>4359</v>
      </c>
    </row>
    <row r="52" spans="2:13" ht="27.75" customHeight="1" x14ac:dyDescent="0.2">
      <c r="B52" s="1221"/>
      <c r="C52" s="1222"/>
      <c r="D52" s="104"/>
      <c r="E52" s="1223" t="s">
        <v>43</v>
      </c>
      <c r="F52" s="1223"/>
      <c r="G52" s="1223"/>
      <c r="H52" s="1224"/>
      <c r="I52" s="333">
        <v>9087</v>
      </c>
      <c r="J52" s="334">
        <v>8489</v>
      </c>
      <c r="K52" s="334">
        <v>7729</v>
      </c>
      <c r="L52" s="334">
        <v>7052</v>
      </c>
      <c r="M52" s="335">
        <v>6473</v>
      </c>
    </row>
    <row r="53" spans="2:13" ht="27.75" customHeight="1" thickBot="1" x14ac:dyDescent="0.25">
      <c r="B53" s="1225" t="s">
        <v>19</v>
      </c>
      <c r="C53" s="1226"/>
      <c r="D53" s="108"/>
      <c r="E53" s="1227" t="s">
        <v>44</v>
      </c>
      <c r="F53" s="1227"/>
      <c r="G53" s="1227"/>
      <c r="H53" s="1228"/>
      <c r="I53" s="336">
        <v>-6301</v>
      </c>
      <c r="J53" s="337">
        <v>-8127</v>
      </c>
      <c r="K53" s="337">
        <v>-8331</v>
      </c>
      <c r="L53" s="337">
        <v>-8868</v>
      </c>
      <c r="M53" s="338">
        <v>-7290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3LSWwFP2Nlt5IqNC78c7MbN2tikvGTRqRV0eVNX911Lr18c6vmQ7FUvfRt92dsNDDxCZNQAf60FD0nVUOqP52g==" saltValue="0zD46DizbFJlQvUzPb2tg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44" t="s">
        <v>46</v>
      </c>
      <c r="D55" s="1244"/>
      <c r="E55" s="1245"/>
      <c r="F55" s="339">
        <v>2939</v>
      </c>
      <c r="G55" s="339">
        <v>3064</v>
      </c>
      <c r="H55" s="340">
        <v>2511</v>
      </c>
    </row>
    <row r="56" spans="2:8" ht="52.5" customHeight="1" x14ac:dyDescent="0.2">
      <c r="B56" s="120"/>
      <c r="C56" s="1246" t="s">
        <v>47</v>
      </c>
      <c r="D56" s="1246"/>
      <c r="E56" s="1247"/>
      <c r="F56" s="341">
        <v>14</v>
      </c>
      <c r="G56" s="341">
        <v>14</v>
      </c>
      <c r="H56" s="342">
        <v>14</v>
      </c>
    </row>
    <row r="57" spans="2:8" ht="53.25" customHeight="1" x14ac:dyDescent="0.2">
      <c r="B57" s="120"/>
      <c r="C57" s="1248" t="s">
        <v>48</v>
      </c>
      <c r="D57" s="1248"/>
      <c r="E57" s="1249"/>
      <c r="F57" s="343">
        <v>4676</v>
      </c>
      <c r="G57" s="343">
        <v>5431</v>
      </c>
      <c r="H57" s="344">
        <v>5681</v>
      </c>
    </row>
    <row r="58" spans="2:8" ht="45.75" customHeight="1" x14ac:dyDescent="0.2">
      <c r="B58" s="121"/>
      <c r="C58" s="1236" t="s">
        <v>551</v>
      </c>
      <c r="D58" s="1237"/>
      <c r="E58" s="1238"/>
      <c r="F58" s="345">
        <v>3391</v>
      </c>
      <c r="G58" s="345">
        <v>3694</v>
      </c>
      <c r="H58" s="346">
        <v>3856</v>
      </c>
    </row>
    <row r="59" spans="2:8" ht="45.75" customHeight="1" x14ac:dyDescent="0.2">
      <c r="B59" s="121"/>
      <c r="C59" s="1236" t="s">
        <v>552</v>
      </c>
      <c r="D59" s="1237"/>
      <c r="E59" s="1238"/>
      <c r="F59" s="345">
        <v>258</v>
      </c>
      <c r="G59" s="345">
        <v>584</v>
      </c>
      <c r="H59" s="346">
        <v>644</v>
      </c>
    </row>
    <row r="60" spans="2:8" ht="45.75" customHeight="1" x14ac:dyDescent="0.2">
      <c r="B60" s="121"/>
      <c r="C60" s="1236" t="s">
        <v>553</v>
      </c>
      <c r="D60" s="1237"/>
      <c r="E60" s="1238"/>
      <c r="F60" s="345">
        <v>403</v>
      </c>
      <c r="G60" s="345">
        <v>508</v>
      </c>
      <c r="H60" s="346">
        <v>610</v>
      </c>
    </row>
    <row r="61" spans="2:8" ht="45.75" customHeight="1" x14ac:dyDescent="0.2">
      <c r="B61" s="121"/>
      <c r="C61" s="1236" t="s">
        <v>554</v>
      </c>
      <c r="D61" s="1237"/>
      <c r="E61" s="1238"/>
      <c r="F61" s="345">
        <v>199</v>
      </c>
      <c r="G61" s="345">
        <v>195</v>
      </c>
      <c r="H61" s="346">
        <v>195</v>
      </c>
    </row>
    <row r="62" spans="2:8" ht="45.75" customHeight="1" thickBot="1" x14ac:dyDescent="0.25">
      <c r="B62" s="122"/>
      <c r="C62" s="1239" t="s">
        <v>555</v>
      </c>
      <c r="D62" s="1240"/>
      <c r="E62" s="1241"/>
      <c r="F62" s="347">
        <v>149</v>
      </c>
      <c r="G62" s="347">
        <v>134</v>
      </c>
      <c r="H62" s="348">
        <v>115</v>
      </c>
    </row>
    <row r="63" spans="2:8" ht="52.5" customHeight="1" thickBot="1" x14ac:dyDescent="0.25">
      <c r="B63" s="123"/>
      <c r="C63" s="1242" t="s">
        <v>49</v>
      </c>
      <c r="D63" s="1242"/>
      <c r="E63" s="1243"/>
      <c r="F63" s="349">
        <v>7628</v>
      </c>
      <c r="G63" s="349">
        <v>8509</v>
      </c>
      <c r="H63" s="350">
        <v>8206</v>
      </c>
    </row>
    <row r="64" spans="2:8" ht="13.2" x14ac:dyDescent="0.2"/>
  </sheetData>
  <sheetProtection algorithmName="SHA-512" hashValue="FJduM0vj7cgiMFl/pf05ByMQ2NId9RDGaiR1YAfx8qTC/dekYTHKlxAKpqIe0XzqdVGVIKuXBhlZ+mYEMuGWag==" saltValue="uBRBiz259JXZPHNIItT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2EA8E-9E17-4B82-B06C-CB517141373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573</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2"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2"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2"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2"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526</v>
      </c>
      <c r="BQ50" s="383"/>
      <c r="BR50" s="383"/>
      <c r="BS50" s="383"/>
      <c r="BT50" s="383"/>
      <c r="BU50" s="383"/>
      <c r="BV50" s="383"/>
      <c r="BW50" s="383"/>
      <c r="BX50" s="383" t="s">
        <v>527</v>
      </c>
      <c r="BY50" s="383"/>
      <c r="BZ50" s="383"/>
      <c r="CA50" s="383"/>
      <c r="CB50" s="383"/>
      <c r="CC50" s="383"/>
      <c r="CD50" s="383"/>
      <c r="CE50" s="383"/>
      <c r="CF50" s="383" t="s">
        <v>528</v>
      </c>
      <c r="CG50" s="383"/>
      <c r="CH50" s="383"/>
      <c r="CI50" s="383"/>
      <c r="CJ50" s="383"/>
      <c r="CK50" s="383"/>
      <c r="CL50" s="383"/>
      <c r="CM50" s="383"/>
      <c r="CN50" s="383" t="s">
        <v>529</v>
      </c>
      <c r="CO50" s="383"/>
      <c r="CP50" s="383"/>
      <c r="CQ50" s="383"/>
      <c r="CR50" s="383"/>
      <c r="CS50" s="383"/>
      <c r="CT50" s="383"/>
      <c r="CU50" s="383"/>
      <c r="CV50" s="383" t="s">
        <v>530</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566</v>
      </c>
      <c r="AO51" s="382"/>
      <c r="AP51" s="382"/>
      <c r="AQ51" s="382"/>
      <c r="AR51" s="382"/>
      <c r="AS51" s="382"/>
      <c r="AT51" s="382"/>
      <c r="AU51" s="382"/>
      <c r="AV51" s="382"/>
      <c r="AW51" s="382"/>
      <c r="AX51" s="382"/>
      <c r="AY51" s="382"/>
      <c r="AZ51" s="382"/>
      <c r="BA51" s="382"/>
      <c r="BB51" s="382" t="s">
        <v>567</v>
      </c>
      <c r="BC51" s="382"/>
      <c r="BD51" s="382"/>
      <c r="BE51" s="382"/>
      <c r="BF51" s="382"/>
      <c r="BG51" s="382"/>
      <c r="BH51" s="382"/>
      <c r="BI51" s="382"/>
      <c r="BJ51" s="382"/>
      <c r="BK51" s="382"/>
      <c r="BL51" s="382"/>
      <c r="BM51" s="382"/>
      <c r="BN51" s="382"/>
      <c r="BO51" s="382"/>
      <c r="BP51" s="379"/>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ht="13.2"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568</v>
      </c>
      <c r="BC53" s="382"/>
      <c r="BD53" s="382"/>
      <c r="BE53" s="382"/>
      <c r="BF53" s="382"/>
      <c r="BG53" s="382"/>
      <c r="BH53" s="382"/>
      <c r="BI53" s="382"/>
      <c r="BJ53" s="382"/>
      <c r="BK53" s="382"/>
      <c r="BL53" s="382"/>
      <c r="BM53" s="382"/>
      <c r="BN53" s="382"/>
      <c r="BO53" s="382"/>
      <c r="BP53" s="379">
        <v>60.9</v>
      </c>
      <c r="BQ53" s="379"/>
      <c r="BR53" s="379"/>
      <c r="BS53" s="379"/>
      <c r="BT53" s="379"/>
      <c r="BU53" s="379"/>
      <c r="BV53" s="379"/>
      <c r="BW53" s="379"/>
      <c r="BX53" s="379">
        <v>62.6</v>
      </c>
      <c r="BY53" s="379"/>
      <c r="BZ53" s="379"/>
      <c r="CA53" s="379"/>
      <c r="CB53" s="379"/>
      <c r="CC53" s="379"/>
      <c r="CD53" s="379"/>
      <c r="CE53" s="379"/>
      <c r="CF53" s="379">
        <v>64.2</v>
      </c>
      <c r="CG53" s="379"/>
      <c r="CH53" s="379"/>
      <c r="CI53" s="379"/>
      <c r="CJ53" s="379"/>
      <c r="CK53" s="379"/>
      <c r="CL53" s="379"/>
      <c r="CM53" s="379"/>
      <c r="CN53" s="379">
        <v>66.2</v>
      </c>
      <c r="CO53" s="379"/>
      <c r="CP53" s="379"/>
      <c r="CQ53" s="379"/>
      <c r="CR53" s="379"/>
      <c r="CS53" s="379"/>
      <c r="CT53" s="379"/>
      <c r="CU53" s="379"/>
      <c r="CV53" s="379">
        <v>67.099999999999994</v>
      </c>
      <c r="CW53" s="379"/>
      <c r="CX53" s="379"/>
      <c r="CY53" s="379"/>
      <c r="CZ53" s="379"/>
      <c r="DA53" s="379"/>
      <c r="DB53" s="379"/>
      <c r="DC53" s="379"/>
    </row>
    <row r="54" spans="1:109" ht="13.2"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58"/>
      <c r="B55" s="247"/>
      <c r="G55" s="377"/>
      <c r="H55" s="377"/>
      <c r="I55" s="377"/>
      <c r="J55" s="377"/>
      <c r="K55" s="384"/>
      <c r="L55" s="384"/>
      <c r="M55" s="384"/>
      <c r="N55" s="384"/>
      <c r="AN55" s="383" t="s">
        <v>569</v>
      </c>
      <c r="AO55" s="383"/>
      <c r="AP55" s="383"/>
      <c r="AQ55" s="383"/>
      <c r="AR55" s="383"/>
      <c r="AS55" s="383"/>
      <c r="AT55" s="383"/>
      <c r="AU55" s="383"/>
      <c r="AV55" s="383"/>
      <c r="AW55" s="383"/>
      <c r="AX55" s="383"/>
      <c r="AY55" s="383"/>
      <c r="AZ55" s="383"/>
      <c r="BA55" s="383"/>
      <c r="BB55" s="382" t="s">
        <v>567</v>
      </c>
      <c r="BC55" s="382"/>
      <c r="BD55" s="382"/>
      <c r="BE55" s="382"/>
      <c r="BF55" s="382"/>
      <c r="BG55" s="382"/>
      <c r="BH55" s="382"/>
      <c r="BI55" s="382"/>
      <c r="BJ55" s="382"/>
      <c r="BK55" s="382"/>
      <c r="BL55" s="382"/>
      <c r="BM55" s="382"/>
      <c r="BN55" s="382"/>
      <c r="BO55" s="382"/>
      <c r="BP55" s="379">
        <v>20.399999999999999</v>
      </c>
      <c r="BQ55" s="379"/>
      <c r="BR55" s="379"/>
      <c r="BS55" s="379"/>
      <c r="BT55" s="379"/>
      <c r="BU55" s="379"/>
      <c r="BV55" s="379"/>
      <c r="BW55" s="379"/>
      <c r="BX55" s="379">
        <v>11.2</v>
      </c>
      <c r="BY55" s="379"/>
      <c r="BZ55" s="379"/>
      <c r="CA55" s="379"/>
      <c r="CB55" s="379"/>
      <c r="CC55" s="379"/>
      <c r="CD55" s="379"/>
      <c r="CE55" s="379"/>
      <c r="CF55" s="379">
        <v>4.5999999999999996</v>
      </c>
      <c r="CG55" s="379"/>
      <c r="CH55" s="379"/>
      <c r="CI55" s="379"/>
      <c r="CJ55" s="379"/>
      <c r="CK55" s="379"/>
      <c r="CL55" s="379"/>
      <c r="CM55" s="379"/>
      <c r="CN55" s="379">
        <v>4.2</v>
      </c>
      <c r="CO55" s="379"/>
      <c r="CP55" s="379"/>
      <c r="CQ55" s="379"/>
      <c r="CR55" s="379"/>
      <c r="CS55" s="379"/>
      <c r="CT55" s="379"/>
      <c r="CU55" s="379"/>
      <c r="CV55" s="379">
        <v>3.6</v>
      </c>
      <c r="CW55" s="379"/>
      <c r="CX55" s="379"/>
      <c r="CY55" s="379"/>
      <c r="CZ55" s="379"/>
      <c r="DA55" s="379"/>
      <c r="DB55" s="379"/>
      <c r="DC55" s="379"/>
    </row>
    <row r="56" spans="1:109" ht="13.2"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2"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568</v>
      </c>
      <c r="BC57" s="382"/>
      <c r="BD57" s="382"/>
      <c r="BE57" s="382"/>
      <c r="BF57" s="382"/>
      <c r="BG57" s="382"/>
      <c r="BH57" s="382"/>
      <c r="BI57" s="382"/>
      <c r="BJ57" s="382"/>
      <c r="BK57" s="382"/>
      <c r="BL57" s="382"/>
      <c r="BM57" s="382"/>
      <c r="BN57" s="382"/>
      <c r="BO57" s="382"/>
      <c r="BP57" s="379">
        <v>63</v>
      </c>
      <c r="BQ57" s="379"/>
      <c r="BR57" s="379"/>
      <c r="BS57" s="379"/>
      <c r="BT57" s="379"/>
      <c r="BU57" s="379"/>
      <c r="BV57" s="379"/>
      <c r="BW57" s="379"/>
      <c r="BX57" s="379">
        <v>63.7</v>
      </c>
      <c r="BY57" s="379"/>
      <c r="BZ57" s="379"/>
      <c r="CA57" s="379"/>
      <c r="CB57" s="379"/>
      <c r="CC57" s="379"/>
      <c r="CD57" s="379"/>
      <c r="CE57" s="379"/>
      <c r="CF57" s="379">
        <v>64.2</v>
      </c>
      <c r="CG57" s="379"/>
      <c r="CH57" s="379"/>
      <c r="CI57" s="379"/>
      <c r="CJ57" s="379"/>
      <c r="CK57" s="379"/>
      <c r="CL57" s="379"/>
      <c r="CM57" s="379"/>
      <c r="CN57" s="379">
        <v>65</v>
      </c>
      <c r="CO57" s="379"/>
      <c r="CP57" s="379"/>
      <c r="CQ57" s="379"/>
      <c r="CR57" s="379"/>
      <c r="CS57" s="379"/>
      <c r="CT57" s="379"/>
      <c r="CU57" s="379"/>
      <c r="CV57" s="379">
        <v>66.099999999999994</v>
      </c>
      <c r="CW57" s="379"/>
      <c r="CX57" s="379"/>
      <c r="CY57" s="379"/>
      <c r="CZ57" s="379"/>
      <c r="DA57" s="379"/>
      <c r="DB57" s="379"/>
      <c r="DC57" s="379"/>
      <c r="DD57" s="363"/>
      <c r="DE57" s="362"/>
    </row>
    <row r="58" spans="1:109" s="358" customFormat="1" ht="13.2"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5" t="s">
        <v>572</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2"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2"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2"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2"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526</v>
      </c>
      <c r="BQ72" s="383"/>
      <c r="BR72" s="383"/>
      <c r="BS72" s="383"/>
      <c r="BT72" s="383"/>
      <c r="BU72" s="383"/>
      <c r="BV72" s="383"/>
      <c r="BW72" s="383"/>
      <c r="BX72" s="383" t="s">
        <v>527</v>
      </c>
      <c r="BY72" s="383"/>
      <c r="BZ72" s="383"/>
      <c r="CA72" s="383"/>
      <c r="CB72" s="383"/>
      <c r="CC72" s="383"/>
      <c r="CD72" s="383"/>
      <c r="CE72" s="383"/>
      <c r="CF72" s="383" t="s">
        <v>528</v>
      </c>
      <c r="CG72" s="383"/>
      <c r="CH72" s="383"/>
      <c r="CI72" s="383"/>
      <c r="CJ72" s="383"/>
      <c r="CK72" s="383"/>
      <c r="CL72" s="383"/>
      <c r="CM72" s="383"/>
      <c r="CN72" s="383" t="s">
        <v>529</v>
      </c>
      <c r="CO72" s="383"/>
      <c r="CP72" s="383"/>
      <c r="CQ72" s="383"/>
      <c r="CR72" s="383"/>
      <c r="CS72" s="383"/>
      <c r="CT72" s="383"/>
      <c r="CU72" s="383"/>
      <c r="CV72" s="383" t="s">
        <v>530</v>
      </c>
      <c r="CW72" s="383"/>
      <c r="CX72" s="383"/>
      <c r="CY72" s="383"/>
      <c r="CZ72" s="383"/>
      <c r="DA72" s="383"/>
      <c r="DB72" s="383"/>
      <c r="DC72" s="383"/>
    </row>
    <row r="73" spans="2:107" ht="13.2" x14ac:dyDescent="0.2">
      <c r="B73" s="247"/>
      <c r="G73" s="394"/>
      <c r="H73" s="394"/>
      <c r="I73" s="394"/>
      <c r="J73" s="394"/>
      <c r="K73" s="378"/>
      <c r="L73" s="378"/>
      <c r="M73" s="378"/>
      <c r="N73" s="378"/>
      <c r="AM73" s="359"/>
      <c r="AN73" s="382" t="s">
        <v>566</v>
      </c>
      <c r="AO73" s="382"/>
      <c r="AP73" s="382"/>
      <c r="AQ73" s="382"/>
      <c r="AR73" s="382"/>
      <c r="AS73" s="382"/>
      <c r="AT73" s="382"/>
      <c r="AU73" s="382"/>
      <c r="AV73" s="382"/>
      <c r="AW73" s="382"/>
      <c r="AX73" s="382"/>
      <c r="AY73" s="382"/>
      <c r="AZ73" s="382"/>
      <c r="BA73" s="382"/>
      <c r="BB73" s="382" t="s">
        <v>567</v>
      </c>
      <c r="BC73" s="382"/>
      <c r="BD73" s="382"/>
      <c r="BE73" s="382"/>
      <c r="BF73" s="382"/>
      <c r="BG73" s="382"/>
      <c r="BH73" s="382"/>
      <c r="BI73" s="382"/>
      <c r="BJ73" s="382"/>
      <c r="BK73" s="382"/>
      <c r="BL73" s="382"/>
      <c r="BM73" s="382"/>
      <c r="BN73" s="382"/>
      <c r="BO73" s="382"/>
      <c r="BP73" s="379"/>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ht="13.2"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571</v>
      </c>
      <c r="BC75" s="382"/>
      <c r="BD75" s="382"/>
      <c r="BE75" s="382"/>
      <c r="BF75" s="382"/>
      <c r="BG75" s="382"/>
      <c r="BH75" s="382"/>
      <c r="BI75" s="382"/>
      <c r="BJ75" s="382"/>
      <c r="BK75" s="382"/>
      <c r="BL75" s="382"/>
      <c r="BM75" s="382"/>
      <c r="BN75" s="382"/>
      <c r="BO75" s="382"/>
      <c r="BP75" s="379">
        <v>1</v>
      </c>
      <c r="BQ75" s="379"/>
      <c r="BR75" s="379"/>
      <c r="BS75" s="379"/>
      <c r="BT75" s="379"/>
      <c r="BU75" s="379"/>
      <c r="BV75" s="379"/>
      <c r="BW75" s="379"/>
      <c r="BX75" s="379">
        <v>1</v>
      </c>
      <c r="BY75" s="379"/>
      <c r="BZ75" s="379"/>
      <c r="CA75" s="379"/>
      <c r="CB75" s="379"/>
      <c r="CC75" s="379"/>
      <c r="CD75" s="379"/>
      <c r="CE75" s="379"/>
      <c r="CF75" s="379">
        <v>1.1000000000000001</v>
      </c>
      <c r="CG75" s="379"/>
      <c r="CH75" s="379"/>
      <c r="CI75" s="379"/>
      <c r="CJ75" s="379"/>
      <c r="CK75" s="379"/>
      <c r="CL75" s="379"/>
      <c r="CM75" s="379"/>
      <c r="CN75" s="379">
        <v>0.7</v>
      </c>
      <c r="CO75" s="379"/>
      <c r="CP75" s="379"/>
      <c r="CQ75" s="379"/>
      <c r="CR75" s="379"/>
      <c r="CS75" s="379"/>
      <c r="CT75" s="379"/>
      <c r="CU75" s="379"/>
      <c r="CV75" s="379">
        <v>0.9</v>
      </c>
      <c r="CW75" s="379"/>
      <c r="CX75" s="379"/>
      <c r="CY75" s="379"/>
      <c r="CZ75" s="379"/>
      <c r="DA75" s="379"/>
      <c r="DB75" s="379"/>
      <c r="DC75" s="379"/>
    </row>
    <row r="76" spans="2:107" ht="13.2"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7"/>
      <c r="G77" s="377"/>
      <c r="H77" s="377"/>
      <c r="I77" s="377"/>
      <c r="J77" s="377"/>
      <c r="K77" s="378"/>
      <c r="L77" s="378"/>
      <c r="M77" s="378"/>
      <c r="N77" s="378"/>
      <c r="AN77" s="383" t="s">
        <v>569</v>
      </c>
      <c r="AO77" s="383"/>
      <c r="AP77" s="383"/>
      <c r="AQ77" s="383"/>
      <c r="AR77" s="383"/>
      <c r="AS77" s="383"/>
      <c r="AT77" s="383"/>
      <c r="AU77" s="383"/>
      <c r="AV77" s="383"/>
      <c r="AW77" s="383"/>
      <c r="AX77" s="383"/>
      <c r="AY77" s="383"/>
      <c r="AZ77" s="383"/>
      <c r="BA77" s="383"/>
      <c r="BB77" s="382" t="s">
        <v>567</v>
      </c>
      <c r="BC77" s="382"/>
      <c r="BD77" s="382"/>
      <c r="BE77" s="382"/>
      <c r="BF77" s="382"/>
      <c r="BG77" s="382"/>
      <c r="BH77" s="382"/>
      <c r="BI77" s="382"/>
      <c r="BJ77" s="382"/>
      <c r="BK77" s="382"/>
      <c r="BL77" s="382"/>
      <c r="BM77" s="382"/>
      <c r="BN77" s="382"/>
      <c r="BO77" s="382"/>
      <c r="BP77" s="379">
        <v>20.399999999999999</v>
      </c>
      <c r="BQ77" s="379"/>
      <c r="BR77" s="379"/>
      <c r="BS77" s="379"/>
      <c r="BT77" s="379"/>
      <c r="BU77" s="379"/>
      <c r="BV77" s="379"/>
      <c r="BW77" s="379"/>
      <c r="BX77" s="379">
        <v>11.2</v>
      </c>
      <c r="BY77" s="379"/>
      <c r="BZ77" s="379"/>
      <c r="CA77" s="379"/>
      <c r="CB77" s="379"/>
      <c r="CC77" s="379"/>
      <c r="CD77" s="379"/>
      <c r="CE77" s="379"/>
      <c r="CF77" s="379">
        <v>4.5999999999999996</v>
      </c>
      <c r="CG77" s="379"/>
      <c r="CH77" s="379"/>
      <c r="CI77" s="379"/>
      <c r="CJ77" s="379"/>
      <c r="CK77" s="379"/>
      <c r="CL77" s="379"/>
      <c r="CM77" s="379"/>
      <c r="CN77" s="379">
        <v>4.2</v>
      </c>
      <c r="CO77" s="379"/>
      <c r="CP77" s="379"/>
      <c r="CQ77" s="379"/>
      <c r="CR77" s="379"/>
      <c r="CS77" s="379"/>
      <c r="CT77" s="379"/>
      <c r="CU77" s="379"/>
      <c r="CV77" s="379">
        <v>3.6</v>
      </c>
      <c r="CW77" s="379"/>
      <c r="CX77" s="379"/>
      <c r="CY77" s="379"/>
      <c r="CZ77" s="379"/>
      <c r="DA77" s="379"/>
      <c r="DB77" s="379"/>
      <c r="DC77" s="379"/>
    </row>
    <row r="78" spans="2:107" ht="13.2"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571</v>
      </c>
      <c r="BC79" s="382"/>
      <c r="BD79" s="382"/>
      <c r="BE79" s="382"/>
      <c r="BF79" s="382"/>
      <c r="BG79" s="382"/>
      <c r="BH79" s="382"/>
      <c r="BI79" s="382"/>
      <c r="BJ79" s="382"/>
      <c r="BK79" s="382"/>
      <c r="BL79" s="382"/>
      <c r="BM79" s="382"/>
      <c r="BN79" s="382"/>
      <c r="BO79" s="382"/>
      <c r="BP79" s="379">
        <v>6.2</v>
      </c>
      <c r="BQ79" s="379"/>
      <c r="BR79" s="379"/>
      <c r="BS79" s="379"/>
      <c r="BT79" s="379"/>
      <c r="BU79" s="379"/>
      <c r="BV79" s="379"/>
      <c r="BW79" s="379"/>
      <c r="BX79" s="379">
        <v>5.7</v>
      </c>
      <c r="BY79" s="379"/>
      <c r="BZ79" s="379"/>
      <c r="CA79" s="379"/>
      <c r="CB79" s="379"/>
      <c r="CC79" s="379"/>
      <c r="CD79" s="379"/>
      <c r="CE79" s="379"/>
      <c r="CF79" s="379">
        <v>5.8</v>
      </c>
      <c r="CG79" s="379"/>
      <c r="CH79" s="379"/>
      <c r="CI79" s="379"/>
      <c r="CJ79" s="379"/>
      <c r="CK79" s="379"/>
      <c r="CL79" s="379"/>
      <c r="CM79" s="379"/>
      <c r="CN79" s="379">
        <v>5.8</v>
      </c>
      <c r="CO79" s="379"/>
      <c r="CP79" s="379"/>
      <c r="CQ79" s="379"/>
      <c r="CR79" s="379"/>
      <c r="CS79" s="379"/>
      <c r="CT79" s="379"/>
      <c r="CU79" s="379"/>
      <c r="CV79" s="379">
        <v>5.7</v>
      </c>
      <c r="CW79" s="379"/>
      <c r="CX79" s="379"/>
      <c r="CY79" s="379"/>
      <c r="CZ79" s="379"/>
      <c r="DA79" s="379"/>
      <c r="DB79" s="379"/>
      <c r="DC79" s="379"/>
    </row>
    <row r="80" spans="2:107" ht="13.2"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KIcnJsQgp2JqZTHimXdOcc3Je9wZ8GRkKGk/24lLucpBKXpP924N5QVITl9MeZe3vtrGRUrNkXO6fAt1HydUg==" saltValue="ks2VGX1PLBAXQyDTDmUQr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F130E-2968-41F0-A3E5-D5962D756BCB}">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K8on3XECepVUHBvXUUGeADZMGnqwTWeXOcT1WRnGuz87pVu3WsqkuFPWT1qgc6ogz7wktlDwvgBB0GHH0ZxRPg==" saltValue="hTO2TrulfyXO3bZgfRQyV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DE1E5-2123-48D6-8446-94775C39A2A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N9Pj8w7roQZ/JKYs50WNxUbzH1j3ZOPNKfVg94ujPw2HJ207+ySa5EnOBBojaz8S0ElvaaGL8jxvBCCiJO061w==" saltValue="bmPHz3wutMmIpuvaIn9yn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16864</v>
      </c>
      <c r="E3" s="142"/>
      <c r="F3" s="143">
        <v>45483</v>
      </c>
      <c r="G3" s="144"/>
      <c r="H3" s="145"/>
    </row>
    <row r="4" spans="1:8" x14ac:dyDescent="0.2">
      <c r="A4" s="146"/>
      <c r="B4" s="147"/>
      <c r="C4" s="148"/>
      <c r="D4" s="149">
        <v>9345</v>
      </c>
      <c r="E4" s="150"/>
      <c r="F4" s="151">
        <v>24241</v>
      </c>
      <c r="G4" s="152"/>
      <c r="H4" s="153"/>
    </row>
    <row r="5" spans="1:8" x14ac:dyDescent="0.2">
      <c r="A5" s="134" t="s">
        <v>520</v>
      </c>
      <c r="B5" s="139"/>
      <c r="C5" s="140"/>
      <c r="D5" s="141">
        <v>15562</v>
      </c>
      <c r="E5" s="142"/>
      <c r="F5" s="143">
        <v>45945</v>
      </c>
      <c r="G5" s="144"/>
      <c r="H5" s="145"/>
    </row>
    <row r="6" spans="1:8" x14ac:dyDescent="0.2">
      <c r="A6" s="146"/>
      <c r="B6" s="147"/>
      <c r="C6" s="148"/>
      <c r="D6" s="149">
        <v>8748</v>
      </c>
      <c r="E6" s="150"/>
      <c r="F6" s="151">
        <v>25180</v>
      </c>
      <c r="G6" s="152"/>
      <c r="H6" s="153"/>
    </row>
    <row r="7" spans="1:8" x14ac:dyDescent="0.2">
      <c r="A7" s="134" t="s">
        <v>521</v>
      </c>
      <c r="B7" s="139"/>
      <c r="C7" s="140"/>
      <c r="D7" s="141">
        <v>25663</v>
      </c>
      <c r="E7" s="142"/>
      <c r="F7" s="143">
        <v>44475</v>
      </c>
      <c r="G7" s="144"/>
      <c r="H7" s="145"/>
    </row>
    <row r="8" spans="1:8" x14ac:dyDescent="0.2">
      <c r="A8" s="146"/>
      <c r="B8" s="147"/>
      <c r="C8" s="148"/>
      <c r="D8" s="149">
        <v>12703</v>
      </c>
      <c r="E8" s="150"/>
      <c r="F8" s="151">
        <v>24780</v>
      </c>
      <c r="G8" s="152"/>
      <c r="H8" s="153"/>
    </row>
    <row r="9" spans="1:8" x14ac:dyDescent="0.2">
      <c r="A9" s="134" t="s">
        <v>522</v>
      </c>
      <c r="B9" s="139"/>
      <c r="C9" s="140"/>
      <c r="D9" s="141">
        <v>18771</v>
      </c>
      <c r="E9" s="142"/>
      <c r="F9" s="143">
        <v>45982</v>
      </c>
      <c r="G9" s="144"/>
      <c r="H9" s="145"/>
    </row>
    <row r="10" spans="1:8" x14ac:dyDescent="0.2">
      <c r="A10" s="146"/>
      <c r="B10" s="147"/>
      <c r="C10" s="148"/>
      <c r="D10" s="149">
        <v>6029</v>
      </c>
      <c r="E10" s="150"/>
      <c r="F10" s="151">
        <v>25583</v>
      </c>
      <c r="G10" s="152"/>
      <c r="H10" s="153"/>
    </row>
    <row r="11" spans="1:8" x14ac:dyDescent="0.2">
      <c r="A11" s="134" t="s">
        <v>523</v>
      </c>
      <c r="B11" s="139"/>
      <c r="C11" s="140"/>
      <c r="D11" s="141">
        <v>41510</v>
      </c>
      <c r="E11" s="142"/>
      <c r="F11" s="143">
        <v>50538</v>
      </c>
      <c r="G11" s="144"/>
      <c r="H11" s="145"/>
    </row>
    <row r="12" spans="1:8" x14ac:dyDescent="0.2">
      <c r="A12" s="146"/>
      <c r="B12" s="147"/>
      <c r="C12" s="154"/>
      <c r="D12" s="149">
        <v>16120</v>
      </c>
      <c r="E12" s="150"/>
      <c r="F12" s="151">
        <v>29053</v>
      </c>
      <c r="G12" s="152"/>
      <c r="H12" s="153"/>
    </row>
    <row r="13" spans="1:8" x14ac:dyDescent="0.2">
      <c r="A13" s="134"/>
      <c r="B13" s="139"/>
      <c r="C13" s="140"/>
      <c r="D13" s="141">
        <v>23674</v>
      </c>
      <c r="E13" s="142"/>
      <c r="F13" s="143">
        <v>46485</v>
      </c>
      <c r="G13" s="155"/>
      <c r="H13" s="145"/>
    </row>
    <row r="14" spans="1:8" x14ac:dyDescent="0.2">
      <c r="A14" s="146"/>
      <c r="B14" s="147"/>
      <c r="C14" s="148"/>
      <c r="D14" s="149">
        <v>10589</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6.89</v>
      </c>
      <c r="C19" s="156">
        <f>ROUND(VALUE(SUBSTITUTE(実質収支比率等に係る経年分析!G$48,"▲","-")),2)</f>
        <v>9.7100000000000009</v>
      </c>
      <c r="D19" s="156">
        <f>ROUND(VALUE(SUBSTITUTE(実質収支比率等に係る経年分析!H$48,"▲","-")),2)</f>
        <v>8.85</v>
      </c>
      <c r="E19" s="156">
        <f>ROUND(VALUE(SUBSTITUTE(実質収支比率等に係る経年分析!I$48,"▲","-")),2)</f>
        <v>8.18</v>
      </c>
      <c r="F19" s="156">
        <f>ROUND(VALUE(SUBSTITUTE(実質収支比率等に係る経年分析!J$48,"▲","-")),2)</f>
        <v>9.6999999999999993</v>
      </c>
    </row>
    <row r="20" spans="1:11" x14ac:dyDescent="0.2">
      <c r="A20" s="156" t="s">
        <v>53</v>
      </c>
      <c r="B20" s="156">
        <f>ROUND(VALUE(SUBSTITUTE(実質収支比率等に係る経年分析!F$47,"▲","-")),2)</f>
        <v>15.92</v>
      </c>
      <c r="C20" s="156">
        <f>ROUND(VALUE(SUBSTITUTE(実質収支比率等に係る経年分析!G$47,"▲","-")),2)</f>
        <v>15.7</v>
      </c>
      <c r="D20" s="156">
        <f>ROUND(VALUE(SUBSTITUTE(実質収支比率等に係る経年分析!H$47,"▲","-")),2)</f>
        <v>16.010000000000002</v>
      </c>
      <c r="E20" s="156">
        <f>ROUND(VALUE(SUBSTITUTE(実質収支比率等に係る経年分析!I$47,"▲","-")),2)</f>
        <v>16.05</v>
      </c>
      <c r="F20" s="156">
        <f>ROUND(VALUE(SUBSTITUTE(実質収支比率等に係る経年分析!J$47,"▲","-")),2)</f>
        <v>12.83</v>
      </c>
    </row>
    <row r="21" spans="1:11" x14ac:dyDescent="0.2">
      <c r="A21" s="156" t="s">
        <v>54</v>
      </c>
      <c r="B21" s="156">
        <f>IF(ISNUMBER(VALUE(SUBSTITUTE(実質収支比率等に係る経年分析!F$49,"▲","-"))),ROUND(VALUE(SUBSTITUTE(実質収支比率等に係る経年分析!F$49,"▲","-")),2),NA())</f>
        <v>2.62</v>
      </c>
      <c r="C21" s="156">
        <f>IF(ISNUMBER(VALUE(SUBSTITUTE(実質収支比率等に係る経年分析!G$49,"▲","-"))),ROUND(VALUE(SUBSTITUTE(実質収支比率等に係る経年分析!G$49,"▲","-")),2),NA())</f>
        <v>3.18</v>
      </c>
      <c r="D21" s="156">
        <f>IF(ISNUMBER(VALUE(SUBSTITUTE(実質収支比率等に係る経年分析!H$49,"▲","-"))),ROUND(VALUE(SUBSTITUTE(実質収支比率等に係る経年分析!H$49,"▲","-")),2),NA())</f>
        <v>-0.79</v>
      </c>
      <c r="E21" s="156">
        <f>IF(ISNUMBER(VALUE(SUBSTITUTE(実質収支比率等に係る経年分析!I$49,"▲","-"))),ROUND(VALUE(SUBSTITUTE(実質収支比率等に係る経年分析!I$49,"▲","-")),2),NA())</f>
        <v>0.33</v>
      </c>
      <c r="F21" s="156">
        <f>IF(ISNUMBER(VALUE(SUBSTITUTE(実質収支比率等に係る経年分析!J$49,"▲","-"))),ROUND(VALUE(SUBSTITUTE(実質収支比率等に係る経年分析!J$49,"▲","-")),2),NA())</f>
        <v>-1.1000000000000001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三ケ峯台団地汚水処理事業特別会計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南山エピック団地汚水処理事業特別会計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五色園団地汚水処理事業特別会計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0.51</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2.5099999999999998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0.64</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0.74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1.97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1.87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9.6199999999999992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8.77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8.11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9.61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1511</v>
      </c>
      <c r="E42" s="158"/>
      <c r="F42" s="158"/>
      <c r="G42" s="158">
        <f>'実質公債費比率（分子）の構造'!L$52</f>
        <v>1498</v>
      </c>
      <c r="H42" s="158"/>
      <c r="I42" s="158"/>
      <c r="J42" s="158">
        <f>'実質公債費比率（分子）の構造'!M$52</f>
        <v>1432</v>
      </c>
      <c r="K42" s="158"/>
      <c r="L42" s="158"/>
      <c r="M42" s="158">
        <f>'実質公債費比率（分子）の構造'!N$52</f>
        <v>1458</v>
      </c>
      <c r="N42" s="158"/>
      <c r="O42" s="158"/>
      <c r="P42" s="158">
        <f>'実質公債費比率（分子）の構造'!O$52</f>
        <v>1232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44</v>
      </c>
      <c r="C45" s="158"/>
      <c r="D45" s="158"/>
      <c r="E45" s="158">
        <f>'実質公債費比率（分子）の構造'!L$49</f>
        <v>47</v>
      </c>
      <c r="F45" s="158"/>
      <c r="G45" s="158"/>
      <c r="H45" s="158">
        <f>'実質公債費比率（分子）の構造'!M$49</f>
        <v>47</v>
      </c>
      <c r="I45" s="158"/>
      <c r="J45" s="158"/>
      <c r="K45" s="158">
        <f>'実質公債費比率（分子）の構造'!N$49</f>
        <v>68</v>
      </c>
      <c r="L45" s="158"/>
      <c r="M45" s="158"/>
      <c r="N45" s="158">
        <f>'実質公債費比率（分子）の構造'!O$49</f>
        <v>72</v>
      </c>
      <c r="O45" s="158"/>
      <c r="P45" s="158"/>
    </row>
    <row r="46" spans="1:16" x14ac:dyDescent="0.2">
      <c r="A46" s="158" t="s">
        <v>64</v>
      </c>
      <c r="B46" s="158">
        <f>'実質公債費比率（分子）の構造'!K$48</f>
        <v>502</v>
      </c>
      <c r="C46" s="158"/>
      <c r="D46" s="158"/>
      <c r="E46" s="158">
        <f>'実質公債費比率（分子）の構造'!L$48</f>
        <v>491</v>
      </c>
      <c r="F46" s="158"/>
      <c r="G46" s="158"/>
      <c r="H46" s="158">
        <f>'実質公債費比率（分子）の構造'!M$48</f>
        <v>557</v>
      </c>
      <c r="I46" s="158"/>
      <c r="J46" s="158"/>
      <c r="K46" s="158">
        <f>'実質公債費比率（分子）の構造'!N$48</f>
        <v>460</v>
      </c>
      <c r="L46" s="158"/>
      <c r="M46" s="158"/>
      <c r="N46" s="158">
        <f>'実質公債費比率（分子）の構造'!O$48</f>
        <v>431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1168</v>
      </c>
      <c r="C49" s="158"/>
      <c r="D49" s="158"/>
      <c r="E49" s="158">
        <f>'実質公債費比率（分子）の構造'!L$45</f>
        <v>1139</v>
      </c>
      <c r="F49" s="158"/>
      <c r="G49" s="158"/>
      <c r="H49" s="158">
        <f>'実質公債費比率（分子）の構造'!M$45</f>
        <v>1015</v>
      </c>
      <c r="I49" s="158"/>
      <c r="J49" s="158"/>
      <c r="K49" s="158">
        <f>'実質公債費比率（分子）の構造'!N$45</f>
        <v>983</v>
      </c>
      <c r="L49" s="158"/>
      <c r="M49" s="158"/>
      <c r="N49" s="158">
        <f>'実質公債費比率（分子）の構造'!O$45</f>
        <v>983</v>
      </c>
      <c r="O49" s="158"/>
      <c r="P49" s="158"/>
    </row>
    <row r="50" spans="1:16" x14ac:dyDescent="0.2">
      <c r="A50" s="158" t="s">
        <v>67</v>
      </c>
      <c r="B50" s="158" t="e">
        <f>NA()</f>
        <v>#N/A</v>
      </c>
      <c r="C50" s="158">
        <f>IF(ISNUMBER('実質公債費比率（分子）の構造'!K$53),'実質公債費比率（分子）の構造'!K$53,NA())</f>
        <v>203</v>
      </c>
      <c r="D50" s="158" t="e">
        <f>NA()</f>
        <v>#N/A</v>
      </c>
      <c r="E50" s="158" t="e">
        <f>NA()</f>
        <v>#N/A</v>
      </c>
      <c r="F50" s="158">
        <f>IF(ISNUMBER('実質公債費比率（分子）の構造'!L$53),'実質公債費比率（分子）の構造'!L$53,NA())</f>
        <v>179</v>
      </c>
      <c r="G50" s="158" t="e">
        <f>NA()</f>
        <v>#N/A</v>
      </c>
      <c r="H50" s="158" t="e">
        <f>NA()</f>
        <v>#N/A</v>
      </c>
      <c r="I50" s="158">
        <f>IF(ISNUMBER('実質公債費比率（分子）の構造'!M$53),'実質公債費比率（分子）の構造'!M$53,NA())</f>
        <v>187</v>
      </c>
      <c r="J50" s="158" t="e">
        <f>NA()</f>
        <v>#N/A</v>
      </c>
      <c r="K50" s="158" t="e">
        <f>NA()</f>
        <v>#N/A</v>
      </c>
      <c r="L50" s="158">
        <f>IF(ISNUMBER('実質公債費比率（分子）の構造'!N$53),'実質公債費比率（分子）の構造'!N$53,NA())</f>
        <v>53</v>
      </c>
      <c r="M50" s="158" t="e">
        <f>NA()</f>
        <v>#N/A</v>
      </c>
      <c r="N50" s="158" t="e">
        <f>NA()</f>
        <v>#N/A</v>
      </c>
      <c r="O50" s="158">
        <f>IF(ISNUMBER('実質公債費比率（分子）の構造'!O$53),'実質公債費比率（分子）の構造'!O$53,NA())</f>
        <v>254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9087</v>
      </c>
      <c r="E56" s="157"/>
      <c r="F56" s="157"/>
      <c r="G56" s="157">
        <f>'将来負担比率（分子）の構造'!J$52</f>
        <v>8489</v>
      </c>
      <c r="H56" s="157"/>
      <c r="I56" s="157"/>
      <c r="J56" s="157">
        <f>'将来負担比率（分子）の構造'!K$52</f>
        <v>7729</v>
      </c>
      <c r="K56" s="157"/>
      <c r="L56" s="157"/>
      <c r="M56" s="157">
        <f>'将来負担比率（分子）の構造'!L$52</f>
        <v>7052</v>
      </c>
      <c r="N56" s="157"/>
      <c r="O56" s="157"/>
      <c r="P56" s="157">
        <f>'将来負担比率（分子）の構造'!M$52</f>
        <v>6473</v>
      </c>
    </row>
    <row r="57" spans="1:16" x14ac:dyDescent="0.2">
      <c r="A57" s="157" t="s">
        <v>42</v>
      </c>
      <c r="B57" s="157"/>
      <c r="C57" s="157"/>
      <c r="D57" s="157">
        <f>'将来負担比率（分子）の構造'!I$51</f>
        <v>4415</v>
      </c>
      <c r="E57" s="157"/>
      <c r="F57" s="157"/>
      <c r="G57" s="157">
        <f>'将来負担比率（分子）の構造'!J$51</f>
        <v>4235</v>
      </c>
      <c r="H57" s="157"/>
      <c r="I57" s="157"/>
      <c r="J57" s="157">
        <f>'将来負担比率（分子）の構造'!K$51</f>
        <v>3883</v>
      </c>
      <c r="K57" s="157"/>
      <c r="L57" s="157"/>
      <c r="M57" s="157">
        <f>'将来負担比率（分子）の構造'!L$51</f>
        <v>4250</v>
      </c>
      <c r="N57" s="157"/>
      <c r="O57" s="157"/>
      <c r="P57" s="157">
        <f>'将来負担比率（分子）の構造'!M$51</f>
        <v>4359</v>
      </c>
    </row>
    <row r="58" spans="1:16" x14ac:dyDescent="0.2">
      <c r="A58" s="157" t="s">
        <v>41</v>
      </c>
      <c r="B58" s="157"/>
      <c r="C58" s="157"/>
      <c r="D58" s="157">
        <f>'将来負担比率（分子）の構造'!I$50</f>
        <v>7442</v>
      </c>
      <c r="E58" s="157"/>
      <c r="F58" s="157"/>
      <c r="G58" s="157">
        <f>'将来負担比率（分子）の構造'!J$50</f>
        <v>8655</v>
      </c>
      <c r="H58" s="157"/>
      <c r="I58" s="157"/>
      <c r="J58" s="157">
        <f>'将来負担比率（分子）の構造'!K$50</f>
        <v>9495</v>
      </c>
      <c r="K58" s="157"/>
      <c r="L58" s="157"/>
      <c r="M58" s="157">
        <f>'将来負担比率（分子）の構造'!L$50</f>
        <v>9860</v>
      </c>
      <c r="N58" s="157"/>
      <c r="O58" s="157"/>
      <c r="P58" s="157">
        <f>'将来負担比率（分子）の構造'!M$50</f>
        <v>9270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244</v>
      </c>
      <c r="C63" s="157"/>
      <c r="D63" s="157"/>
      <c r="E63" s="157">
        <f>'将来負担比率（分子）の構造'!J$44</f>
        <v>258</v>
      </c>
      <c r="F63" s="157"/>
      <c r="G63" s="157"/>
      <c r="H63" s="157">
        <f>'将来負担比率（分子）の構造'!K$44</f>
        <v>283</v>
      </c>
      <c r="I63" s="157"/>
      <c r="J63" s="157"/>
      <c r="K63" s="157">
        <f>'将来負担比率（分子）の構造'!L$44</f>
        <v>286</v>
      </c>
      <c r="L63" s="157"/>
      <c r="M63" s="157"/>
      <c r="N63" s="157">
        <f>'将来負担比率（分子）の構造'!M$44</f>
        <v>294</v>
      </c>
      <c r="O63" s="157"/>
      <c r="P63" s="157"/>
    </row>
    <row r="64" spans="1:16" x14ac:dyDescent="0.2">
      <c r="A64" s="157" t="s">
        <v>33</v>
      </c>
      <c r="B64" s="157">
        <f>'将来負担比率（分子）の構造'!I$43</f>
        <v>6102</v>
      </c>
      <c r="C64" s="157"/>
      <c r="D64" s="157"/>
      <c r="E64" s="157">
        <f>'将来負担比率（分子）の構造'!J$43</f>
        <v>5561</v>
      </c>
      <c r="F64" s="157"/>
      <c r="G64" s="157"/>
      <c r="H64" s="157">
        <f>'将来負担比率（分子）の構造'!K$43</f>
        <v>5540</v>
      </c>
      <c r="I64" s="157"/>
      <c r="J64" s="157"/>
      <c r="K64" s="157">
        <f>'将来負担比率（分子）の構造'!L$43</f>
        <v>5329</v>
      </c>
      <c r="L64" s="157"/>
      <c r="M64" s="157"/>
      <c r="N64" s="157">
        <f>'将来負担比率（分子）の構造'!M$43</f>
        <v>5137</v>
      </c>
      <c r="O64" s="157"/>
      <c r="P64" s="157"/>
    </row>
    <row r="65" spans="1:16" x14ac:dyDescent="0.2">
      <c r="A65" s="157" t="s">
        <v>32</v>
      </c>
      <c r="B65" s="157" t="str">
        <f>'将来負担比率（分子）の構造'!I$42</f>
        <v>-</v>
      </c>
      <c r="C65" s="157"/>
      <c r="D65" s="157"/>
      <c r="E65" s="157">
        <f>'将来負担比率（分子）の構造'!J$42</f>
        <v>53</v>
      </c>
      <c r="F65" s="157"/>
      <c r="G65" s="157"/>
      <c r="H65" s="157">
        <f>'将来負担比率（分子）の構造'!K$42</f>
        <v>39</v>
      </c>
      <c r="I65" s="157"/>
      <c r="J65" s="157"/>
      <c r="K65" s="157">
        <f>'将来負担比率（分子）の構造'!L$42</f>
        <v>112</v>
      </c>
      <c r="L65" s="157"/>
      <c r="M65" s="157"/>
      <c r="N65" s="157">
        <f>'将来負担比率（分子）の構造'!M$42</f>
        <v>256</v>
      </c>
      <c r="O65" s="157"/>
      <c r="P65" s="157"/>
    </row>
    <row r="66" spans="1:16" x14ac:dyDescent="0.2">
      <c r="A66" s="157" t="s">
        <v>31</v>
      </c>
      <c r="B66" s="157">
        <f>'将来負担比率（分子）の構造'!I$41</f>
        <v>8297</v>
      </c>
      <c r="C66" s="157"/>
      <c r="D66" s="157"/>
      <c r="E66" s="157">
        <f>'将来負担比率（分子）の構造'!J$41</f>
        <v>7380</v>
      </c>
      <c r="F66" s="157"/>
      <c r="G66" s="157"/>
      <c r="H66" s="157">
        <f>'将来負担比率（分子）の構造'!K$41</f>
        <v>6913</v>
      </c>
      <c r="I66" s="157"/>
      <c r="J66" s="157"/>
      <c r="K66" s="157">
        <f>'将来負担比率（分子）の構造'!L$41</f>
        <v>6568</v>
      </c>
      <c r="L66" s="157"/>
      <c r="M66" s="157"/>
      <c r="N66" s="157">
        <f>'将来負担比率（分子）の構造'!M$41</f>
        <v>7125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2939</v>
      </c>
      <c r="C72" s="161">
        <f>基金残高に係る経年分析!G55</f>
        <v>3064</v>
      </c>
      <c r="D72" s="161">
        <f>基金残高に係る経年分析!H55</f>
        <v>2511</v>
      </c>
    </row>
    <row r="73" spans="1:16" x14ac:dyDescent="0.2">
      <c r="A73" s="160" t="s">
        <v>74</v>
      </c>
      <c r="B73" s="161">
        <f>基金残高に係る経年分析!F56</f>
        <v>14</v>
      </c>
      <c r="C73" s="161">
        <f>基金残高に係る経年分析!G56</f>
        <v>14</v>
      </c>
      <c r="D73" s="161">
        <f>基金残高に係る経年分析!H56</f>
        <v>14</v>
      </c>
    </row>
    <row r="74" spans="1:16" x14ac:dyDescent="0.2">
      <c r="A74" s="160" t="s">
        <v>75</v>
      </c>
      <c r="B74" s="161">
        <f>基金残高に係る経年分析!F57</f>
        <v>4676</v>
      </c>
      <c r="C74" s="161">
        <f>基金残高に係る経年分析!G57</f>
        <v>5431</v>
      </c>
      <c r="D74" s="161">
        <f>基金残高に係る経年分析!H57</f>
        <v>5681</v>
      </c>
    </row>
  </sheetData>
  <sheetProtection algorithmName="SHA-512" hashValue="kZoY+A9QiPmwFXRq30QvnM7BO0K3uByB6NHi4kkpS0/jh6VvWp/S/P5y+r8DOusNARpEai9pbBvqnFFB9zPqxg==" saltValue="f357M1KNfQldleug1Nc0D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2026-09-14T04:05:04Z</cp:lastPrinted>
  <dcterms:created xsi:type="dcterms:W3CDTF">2026-02-23T07:11:38Z</dcterms:created>
  <dcterms:modified xsi:type="dcterms:W3CDTF">2026-09-28T23:47:46Z</dcterms:modified>
  <cp:category/>
</cp:coreProperties>
</file>