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CBB8D3D1-7AB0-407E-A575-AA99363F8FD2}" xr6:coauthVersionLast="47" xr6:coauthVersionMax="47" xr10:uidLastSave="{00000000-0000-0000-0000-000000000000}"/>
  <bookViews>
    <workbookView xWindow="11250" yWindow="-14100" windowWidth="20310" windowHeight="12690" tabRatio="77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<sst xmlns="http://schemas.openxmlformats.org/spreadsheetml/2006/main" count="1139" uniqueCount="568">
  <si>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</si>
  <si>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</si>
  <si>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</si>
  <si>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</si>
  <si>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</si>
  <si>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</si>
  <si>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</si>
  <si>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</si>
  <si>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</si>
  <si>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</si>
  <si>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</si>
  <si>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</si>
  <si>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</si>
  <si>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</si>
  <si>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</si>
  <si>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</si>
  <si>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</si>
  <si>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</si>
  <si>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</si>
  <si>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</si>
  <si>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</si>
  <si>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</si>
  <si>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</si>
  <si>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</si>
  <si>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</si>
  <si>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</si>
  <si>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</si>
  <si>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</si>
  <si>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</si>
  <si>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</si>
  <si>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</si>
  <si>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</si>
  <si>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</si>
  <si>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</si>
  <si>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</si>
  <si>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</si>
  <si>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</si>
  <si>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</si>
  <si>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</si>
  <si>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</si>
  <si>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</si>
  <si>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</si>
  <si>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</si>
  <si>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</si>
  <si>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</si>
  <si>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</si>
  <si>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</si>
  <si>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</si>
  <si>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</si>
  <si>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</si>
  <si>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</si>
  <si>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</si>
  <si>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</si>
  <si>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</si>
  <si>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</si>
  <si>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</si>
  <si>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</si>
  <si>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</si>
  <si>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</si>
  <si>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</si>
  <si>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</si>
  <si>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</si>
  <si>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</si>
  <si>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</si>
  <si>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</si>
  <si>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</si>
  <si>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</si>
  <si>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</si>
  <si>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</si>
  <si>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</si>
  <si>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</si>
  <si>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</si>
  <si>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</si>
  <si>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</si>
  <si>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</si>
  <si>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</si>
  <si>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</si>
  <si>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</si>
  <si>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</si>
  <si>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</si>
  <si>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</si>
  <si>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</si>
  <si>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</si>
  <si>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</si>
  <si>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</si>
  <si>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</si>
  <si>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</si>
  <si>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</si>
  <si>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</si>
  <si>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</si>
  <si>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</si>
  <si>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</si>
  <si>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</si>
  <si>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</si>
  <si>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岩倉市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</si>
  <si>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</si>
  <si>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</si>
  <si>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</si>
  <si>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</si>
  <si>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</si>
  <si>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</si>
  <si>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</si>
  <si>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</si>
  <si>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</si>
  <si>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</si>
  <si>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</si>
  <si>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</si>
  <si>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</si>
  <si>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</si>
  <si>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</si>
  <si>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</si>
  <si>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</si>
  <si>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</si>
  <si>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</si>
  <si>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</si>
  <si>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</si>
  <si>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</si>
  <si>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</si>
  <si>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</si>
  <si>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</si>
  <si>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</si>
  <si>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</si>
  <si>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</si>
  <si>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</si>
  <si>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</si>
  <si>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</si>
  <si>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</si>
  <si>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</si>
  <si>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</si>
  <si>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</si>
  <si>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</si>
  <si>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</si>
  <si>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</si>
  <si>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</si>
  <si>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</si>
  <si>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</si>
  <si>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</si>
  <si>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</si>
  <si>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</si>
  <si>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</si>
  <si>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</si>
  <si>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</si>
  <si>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</si>
  <si>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</si>
  <si>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</si>
  <si>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</si>
  <si>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</si>
  <si>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</si>
  <si>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</si>
  <si>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</si>
  <si>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</si>
  <si>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</si>
  <si>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</si>
  <si>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</si>
  <si>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</si>
  <si>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</si>
  <si>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</si>
  <si>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</si>
  <si>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</si>
  <si>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</si>
  <si>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</si>
  <si>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</si>
  <si>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</si>
  <si>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</si>
  <si>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</si>
  <si>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</si>
  <si>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</si>
  <si>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</si>
  <si>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</si>
  <si>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</si>
  <si>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</si>
  <si>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</si>
  <si>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</si>
  <si>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</si>
  <si>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</si>
  <si>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</si>
  <si>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</si>
  <si>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</si>
  <si>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</si>
  <si>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</si>
  <si>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</si>
  <si>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</si>
  <si>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</si>
  <si>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</si>
  <si>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</si>
  <si>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</si>
  <si>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</si>
  <si>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</si>
  <si>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</si>
  <si>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</si>
  <si>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</si>
  <si>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</si>
  <si>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</si>
  <si>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</si>
  <si>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</si>
  <si>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</si>
  <si>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</si>
  <si>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</si>
  <si>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</si>
  <si>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</si>
  <si>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</si>
  <si>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</si>
  <si>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</si>
  <si>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愛知県岩倉市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</si>
  <si>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</si>
  <si>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</si>
  <si>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</si>
  <si>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</si>
  <si>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</si>
  <si>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</si>
  <si>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</si>
  <si>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</si>
  <si>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</si>
  <si>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</si>
  <si>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</si>
  <si>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</si>
  <si>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</si>
  <si>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</si>
  <si>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</si>
  <si>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</si>
  <si>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</si>
  <si>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</si>
  <si>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</si>
  <si>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</si>
  <si>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</si>
  <si>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</si>
  <si>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</si>
  <si>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</si>
  <si>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</si>
  <si>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</si>
  <si>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</si>
  <si>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</si>
  <si>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</si>
  <si>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</si>
  <si>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</si>
  <si>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</si>
  <si>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</si>
  <si>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</si>
  <si>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</si>
  <si>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</si>
  <si>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</si>
  <si>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</si>
  <si>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</si>
  <si>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</si>
  <si>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</si>
  <si>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</si>
  <si>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</si>
  <si>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</si>
  <si>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</si>
  <si>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</si>
  <si>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</si>
  <si>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</si>
  <si>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</si>
  <si>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</si>
  <si>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</si>
  <si>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</si>
  <si>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</si>
  <si>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</si>
  <si>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</si>
  <si>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</si>
  <si>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</si>
  <si>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</si>
  <si>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</si>
  <si>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</si>
  <si>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</si>
  <si>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</si>
  <si>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</si>
  <si>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</si>
  <si>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</si>
  <si>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</si>
  <si>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</si>
  <si>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</si>
  <si>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</si>
  <si>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</si>
  <si>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</si>
  <si>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</si>
  <si>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</si>
  <si>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</si>
  <si>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</si>
  <si>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</si>
  <si>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</si>
  <si>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</si>
  <si>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</si>
  <si>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</si>
  <si>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</si>
  <si>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</si>
  <si>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</si>
  <si>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</si>
  <si>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</si>
  <si>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</si>
  <si>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</si>
  <si>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</si>
  <si>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</si>
  <si>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</si>
  <si>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</si>
  <si>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</si>
  <si>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</si>
  <si>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</si>
  <si>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</si>
  <si>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</si>
  <si>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</si>
  <si>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</si>
  <si>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</si>
  <si>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</si>
  <si>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</si>
  <si>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</si>
  <si>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</si>
  <si>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</si>
  <si>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</si>
  <si>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</si>
  <si>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</si>
  <si>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</si>
  <si>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</si>
  <si>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</si>
  <si>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</si>
  <si>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</si>
  <si>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</si>
  <si>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</si>
  <si>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</si>
  <si>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</si>
  <si>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</si>
  <si>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</si>
  <si>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</si>
  <si>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</si>
  <si>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</si>
  <si>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</si>
  <si>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</si>
  <si>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</si>
  <si>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</si>
  <si>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</si>
  <si>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</si>
  <si>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</si>
  <si>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</si>
  <si>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</si>
  <si>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</si>
  <si>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</si>
  <si>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</si>
  <si>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</si>
  <si>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</si>
  <si>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</si>
  <si>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</si>
  <si>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</si>
  <si>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</si>
  <si>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</si>
  <si>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</si>
  <si>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</si>
  <si>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</si>
  <si>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</si>
  <si>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</si>
  <si>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</si>
  <si>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</si>
  <si>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</si>
  <si>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</si>
  <si>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</si>
  <si>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愛知県岩倉市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</si>
  <si>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</si>
  <si>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</si>
  <si>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</si>
  <si>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</si>
  <si>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</si>
  <si>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</si>
  <si>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</si>
  <si>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</si>
  <si>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</si>
  <si>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</si>
  <si>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</si>
  <si>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</si>
  <si>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</si>
  <si>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</si>
  <si>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</si>
  <si>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</si>
  <si>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</si>
  <si>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</si>
  <si>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</si>
  <si>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</si>
  <si>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</si>
  <si>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</si>
  <si>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</si>
  <si>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</si>
  <si>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</si>
  <si>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</si>
  <si>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</si>
  <si>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</si>
  <si>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</si>
  <si>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</si>
  <si>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</si>
  <si>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</si>
  <si>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</si>
  <si>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</si>
  <si>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</si>
  <si>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</si>
  <si>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</si>
  <si>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</si>
  <si>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</si>
  <si>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</si>
  <si>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</si>
  <si>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</si>
  <si>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</si>
  <si>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</si>
  <si>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</si>
  <si>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</si>
  <si>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</si>
  <si>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</si>
  <si>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</si>
  <si>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</si>
  <si>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</si>
  <si>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</si>
  <si>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</si>
  <si>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</si>
  <si>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</si>
  <si>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</si>
  <si>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</si>
  <si>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</si>
  <si>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</si>
  <si>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</si>
  <si>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</si>
  <si>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</si>
  <si>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</si>
  <si>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</si>
  <si>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</si>
  <si>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</si>
  <si>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</si>
  <si>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</si>
  <si>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</si>
  <si>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</si>
  <si>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</si>
  <si>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</si>
  <si>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</si>
  <si>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</si>
  <si>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</si>
  <si>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</si>
  <si>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</si>
  <si>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</si>
  <si>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</si>
  <si>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</si>
  <si>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</si>
  <si>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</si>
  <si>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</si>
  <si>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</si>
  <si>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</si>
  <si>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</si>
  <si>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</si>
  <si>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</si>
  <si>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</si>
  <si>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</si>
  <si>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</si>
  <si>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</si>
  <si>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</si>
  <si>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</si>
  <si>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</si>
  <si>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</si>
  <si>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</si>
  <si>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</si>
  <si>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</si>
  <si>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</si>
  <si>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</si>
  <si>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</si>
  <si>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</si>
  <si>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</si>
  <si>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</si>
  <si>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</si>
  <si>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</si>
  <si>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</si>
  <si>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</si>
  <si>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</si>
  <si>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</si>
  <si>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</si>
  <si>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</si>
  <si>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</si>
  <si>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</si>
  <si>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</si>
  <si>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</si>
  <si>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</si>
  <si>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</si>
  <si>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</si>
  <si>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</si>
  <si>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</si>
  <si>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</si>
  <si>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</si>
  <si>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</si>
  <si>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</si>
  <si>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</si>
  <si>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</si>
  <si>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</si>
  <si>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</si>
  <si>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</si>
  <si>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</si>
  <si>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</si>
  <si>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</si>
  <si>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</si>
  <si>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</si>
  <si>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</si>
  <si>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</si>
  <si>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</si>
  <si>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</si>
  <si>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</si>
  <si>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</si>
  <si>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</si>
  <si>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</si>
  <si>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</si>
  <si>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</si>
  <si>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</si>
  <si>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</si>
  <si>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</si>
  <si>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</si>
  <si>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</si>
  <si>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</si>
  <si>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</si>
  <si>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</si>
  <si>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</si>
  <si>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</si>
  <si>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</si>
  <si>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</si>
  <si>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</si>
  <si>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</si>
  <si>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</si>
  <si>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</si>
  <si>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</si>
  <si>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</si>
  <si>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</si>
  <si>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</si>
  <si>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</si>
  <si>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</si>
  <si>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</si>
  <si>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</si>
  <si>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</si>
  <si>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</si>
  <si>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</si>
  <si>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</si>
  <si>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</si>
  <si>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2.67</t>
  </si>
  <si>
    <t>一般会計</t>
  </si>
  <si>
    <t>上水道事業会計</t>
  </si>
  <si>
    <t>介護保険特別会計</t>
  </si>
  <si>
    <t>公共下水道事業会計</t>
  </si>
  <si>
    <t>国民健康保険特別会計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</si>
  <si>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</si>
  <si>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</si>
  <si>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</si>
  <si>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</si>
  <si>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</si>
  <si>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</si>
  <si>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</si>
  <si>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</si>
  <si>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</si>
  <si>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公共施設整備基金</t>
    <phoneticPr fontId="2"/>
  </si>
  <si>
    <t>教育環境整備基金</t>
    <phoneticPr fontId="5"/>
  </si>
  <si>
    <t>ふるさとづくり基金</t>
    <phoneticPr fontId="5"/>
  </si>
  <si>
    <t>岩倉北小学校及び岩倉南小学校用地購入基金</t>
    <phoneticPr fontId="5"/>
  </si>
  <si>
    <t>地域福祉基金</t>
    <phoneticPr fontId="5"/>
  </si>
  <si>
    <t>-</t>
    <phoneticPr fontId="38"/>
  </si>
  <si>
    <t>－</t>
  </si>
  <si>
    <t>小牧岩倉衛生組合</t>
    <rPh sb="0" eb="2">
      <t>コマキ</t>
    </rPh>
    <rPh sb="2" eb="4">
      <t>イワクラ</t>
    </rPh>
    <rPh sb="4" eb="6">
      <t>エイセイ</t>
    </rPh>
    <rPh sb="6" eb="8">
      <t>クミアイ</t>
    </rPh>
    <phoneticPr fontId="2"/>
  </si>
  <si>
    <t>愛知県後期高齢者医療広域連合
（一般会計）</t>
    <rPh sb="0" eb="3">
      <t>アイチケン</t>
    </rPh>
    <rPh sb="3" eb="5">
      <t>コウキ</t>
    </rPh>
    <rPh sb="5" eb="8">
      <t>コウレイシャ</t>
    </rPh>
    <rPh sb="8" eb="10">
      <t>イリョウ</t>
    </rPh>
    <rPh sb="10" eb="12">
      <t>コウイキ</t>
    </rPh>
    <rPh sb="12" eb="14">
      <t>レンゴウ</t>
    </rPh>
    <rPh sb="16" eb="18">
      <t>イッパン</t>
    </rPh>
    <rPh sb="18" eb="20">
      <t>カイケイ</t>
    </rPh>
    <phoneticPr fontId="2"/>
  </si>
  <si>
    <t>愛知県後期高齢者医療広域連合
(後期高齢者医療特別会計)</t>
    <rPh sb="0" eb="3">
      <t>アイチケン</t>
    </rPh>
    <rPh sb="3" eb="5">
      <t>コウキ</t>
    </rPh>
    <rPh sb="5" eb="8">
      <t>コウレイシャ</t>
    </rPh>
    <rPh sb="8" eb="10">
      <t>イリョウ</t>
    </rPh>
    <rPh sb="10" eb="12">
      <t>コウイキ</t>
    </rPh>
    <rPh sb="12" eb="14">
      <t>レンゴウ</t>
    </rPh>
    <rPh sb="16" eb="18">
      <t>コウキ</t>
    </rPh>
    <rPh sb="18" eb="21">
      <t>コウレイシャ</t>
    </rPh>
    <rPh sb="21" eb="23">
      <t>イリョウ</t>
    </rPh>
    <rPh sb="23" eb="25">
      <t>トクベツ</t>
    </rPh>
    <rPh sb="25" eb="27">
      <t>カイケイ</t>
    </rPh>
    <phoneticPr fontId="2"/>
  </si>
  <si>
    <t>愛北広域事務組合</t>
    <rPh sb="0" eb="2">
      <t>アイホク</t>
    </rPh>
    <rPh sb="2" eb="4">
      <t>コウイキ</t>
    </rPh>
    <rPh sb="4" eb="6">
      <t>ジム</t>
    </rPh>
    <rPh sb="6" eb="8">
      <t>クミアイ</t>
    </rPh>
    <phoneticPr fontId="2"/>
  </si>
  <si>
    <t>愛知県市町村職員退職手当組合</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</si>
  <si>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</si>
  <si>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</si>
  <si>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</si>
  <si>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</si>
  <si>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</si>
  <si>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</si>
  <si>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</si>
  <si>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</si>
  <si>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</si>
  <si>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将来負担比率については、地方債現在高など将来負担額は減少し、今後の地方債の償還に伴う基準財政需要額算入見込額の大幅な減少により、令和５年度と比較して2.4 ポイント上昇し6.4％となったが、昨年に引き続き類似団体内平均値より下回る結果となった。実質公債費比率については、元利償還金は減少し、市税収入や普通交付税等の標準財政規模も増加しましたが、基準財政需要額に算入される公債費等の額が減少したため、単年度は0.2 ポイント上昇し、3か年平均は0.4ポイント上昇し4.2％となった。
　令和６年度以降も、高齢化に伴う社会保障事業費や都市計画事業費、さらには公共施設再配置計画及び長寿命化計画の推進に向けて経費の増加が見込まれるため、地方債の計画的な発行に努め、健全な財政運営を進めていく。</t>
    <rPh sb="211" eb="213">
      <t>ジョウショウ</t>
    </rPh>
    <rPh sb="228" eb="230">
      <t>ジョウショウ</t>
    </rPh>
    <phoneticPr fontId="5"/>
  </si>
  <si>
    <t>　将来負担比率については、地方債現在高など将来負担額は減少し、今後の地方債の償還に伴う基準財政需要額算入見込額の大幅な減少により、令和５年度と比較して2.4 ポイント上昇し6.4％となったが、昨年に引き続き類似団体内平均値より下回る結果となった。また、有形固定資産減価償却率については、比率は上昇傾向にあり、伸び率は類似団体内平均値を上回る結果となった。今後も公共施設再配置計画及び長寿命化計画に基づき、規模・配置等の再配置や修繕・更新等の長寿命化を進めていくなど、公共施設等の総合的かつ計画的な管理に努める。</t>
    <rPh sb="21" eb="23">
      <t>ショウライ</t>
    </rPh>
    <rPh sb="23" eb="25">
      <t>フタン</t>
    </rPh>
    <rPh sb="25" eb="26">
      <t>ガク</t>
    </rPh>
    <rPh sb="27" eb="29">
      <t>ゲンショウ</t>
    </rPh>
    <rPh sb="31" eb="33">
      <t>コンゴ</t>
    </rPh>
    <rPh sb="34" eb="37">
      <t>チホウサイ</t>
    </rPh>
    <rPh sb="38" eb="40">
      <t>ショウカン</t>
    </rPh>
    <rPh sb="41" eb="42">
      <t>トモナ</t>
    </rPh>
    <rPh sb="43" eb="45">
      <t>キジュン</t>
    </rPh>
    <rPh sb="45" eb="47">
      <t>ザイセイ</t>
    </rPh>
    <rPh sb="47" eb="49">
      <t>ジュヨウ</t>
    </rPh>
    <rPh sb="49" eb="50">
      <t>ガク</t>
    </rPh>
    <rPh sb="50" eb="52">
      <t>サンニュウ</t>
    </rPh>
    <rPh sb="52" eb="54">
      <t>ミコミ</t>
    </rPh>
    <rPh sb="54" eb="55">
      <t>ガク</t>
    </rPh>
    <rPh sb="56" eb="58">
      <t>オオハバ</t>
    </rPh>
    <rPh sb="59" eb="61">
      <t>ゲンショウ</t>
    </rPh>
    <rPh sb="65" eb="67">
      <t>レイワ</t>
    </rPh>
    <rPh sb="68" eb="70">
      <t>ネンド</t>
    </rPh>
    <rPh sb="71" eb="73">
      <t>ヒカク</t>
    </rPh>
    <rPh sb="167" eb="169">
      <t>ウワマワ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</si>
</sst>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78" fontId="16" fillId="0" borderId="0" xfId="16" applyNumberFormat="1">
      <alignment vertical="center"/>
    </xf>
    <xf numFmtId="0" fontId="16" fillId="0" borderId="0" xfId="16">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F1FAA0C-5151-4F50-8F58-6D9005DAABB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71279</c:v>
                </c:pt>
                <c:pt idx="2">
                  <c:v>74994</c:v>
                </c:pt>
                <c:pt idx="3">
                  <c:v>71849</c:v>
                </c:pt>
                <c:pt idx="4">
                  <c:v>82962</c:v>
                </c:pt>
              </c:numCache>
            </c:numRef>
          </c:val>
          <c:smooth val="0"/>
          <c:extLst>
            <c:ext xmlns:c16="http://schemas.microsoft.com/office/drawing/2014/chart" uri="{C3380CC4-5D6E-409C-BE32-E72D297353CC}">
              <c16:uniqueId val="{00000000-3D32-4388-BD51-C98F729D470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31275</c:v>
                </c:pt>
                <c:pt idx="1">
                  <c:v>33608</c:v>
                </c:pt>
                <c:pt idx="2">
                  <c:v>24044</c:v>
                </c:pt>
                <c:pt idx="3">
                  <c:v>26167</c:v>
                </c:pt>
                <c:pt idx="4">
                  <c:v>20543</c:v>
                </c:pt>
              </c:numCache>
            </c:numRef>
          </c:val>
          <c:smooth val="0"/>
          <c:extLst>
            <c:ext xmlns:c16="http://schemas.microsoft.com/office/drawing/2014/chart" uri="{C3380CC4-5D6E-409C-BE32-E72D297353CC}">
              <c16:uniqueId val="{00000001-3D32-4388-BD51-C98F729D470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10.53</c:v>
                </c:pt>
                <c:pt idx="1">
                  <c:v>10.59</c:v>
                </c:pt>
                <c:pt idx="2">
                  <c:v>8.5299999999999994</c:v>
                </c:pt>
                <c:pt idx="3">
                  <c:v>6.15</c:v>
                </c:pt>
                <c:pt idx="4">
                  <c:v>5.81</c:v>
                </c:pt>
              </c:numCache>
            </c:numRef>
          </c:val>
          <c:extLst>
            <c:ext xmlns:c16="http://schemas.microsoft.com/office/drawing/2014/chart" uri="{C3380CC4-5D6E-409C-BE32-E72D297353CC}">
              <c16:uniqueId val="{00000000-3FCC-40CF-B879-3DE6B97188D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8.1999999999999993</c:v>
                </c:pt>
                <c:pt idx="1">
                  <c:v>11.94</c:v>
                </c:pt>
                <c:pt idx="2">
                  <c:v>14.65</c:v>
                </c:pt>
                <c:pt idx="3">
                  <c:v>13.89</c:v>
                </c:pt>
                <c:pt idx="4">
                  <c:v>14.53</c:v>
                </c:pt>
              </c:numCache>
            </c:numRef>
          </c:val>
          <c:extLst>
            <c:ext xmlns:c16="http://schemas.microsoft.com/office/drawing/2014/chart" uri="{C3380CC4-5D6E-409C-BE32-E72D297353CC}">
              <c16:uniqueId val="{00000001-3FCC-40CF-B879-3DE6B97188D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0.55000000000000004</c:v>
                </c:pt>
                <c:pt idx="1">
                  <c:v>5.05</c:v>
                </c:pt>
                <c:pt idx="2">
                  <c:v>0.15</c:v>
                </c:pt>
                <c:pt idx="3">
                  <c:v>-2.67</c:v>
                </c:pt>
                <c:pt idx="4">
                  <c:v>0.87</c:v>
                </c:pt>
              </c:numCache>
            </c:numRef>
          </c:val>
          <c:smooth val="0"/>
          <c:extLst>
            <c:ext xmlns:c16="http://schemas.microsoft.com/office/drawing/2014/chart" uri="{C3380CC4-5D6E-409C-BE32-E72D297353CC}">
              <c16:uniqueId val="{00000002-3FCC-40CF-B879-3DE6B97188D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9EB-419B-8499-30DF7D61F16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9EB-419B-8499-30DF7D61F16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9EB-419B-8499-30DF7D61F161}"/>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9EB-419B-8499-30DF7D61F161}"/>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0.02</c:v>
                </c:pt>
                <c:pt idx="2">
                  <c:v>#N/A</c:v>
                </c:pt>
                <c:pt idx="3">
                  <c:v>0.05</c:v>
                </c:pt>
                <c:pt idx="4">
                  <c:v>#N/A</c:v>
                </c:pt>
                <c:pt idx="5">
                  <c:v>0.05</c:v>
                </c:pt>
                <c:pt idx="6">
                  <c:v>#N/A</c:v>
                </c:pt>
                <c:pt idx="7">
                  <c:v>0.05</c:v>
                </c:pt>
                <c:pt idx="8">
                  <c:v>#N/A</c:v>
                </c:pt>
                <c:pt idx="9">
                  <c:v>7.0000000000000007E-2</c:v>
                </c:pt>
              </c:numCache>
            </c:numRef>
          </c:val>
          <c:extLst>
            <c:ext xmlns:c16="http://schemas.microsoft.com/office/drawing/2014/chart" uri="{C3380CC4-5D6E-409C-BE32-E72D297353CC}">
              <c16:uniqueId val="{00000004-C9EB-419B-8499-30DF7D61F161}"/>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2.2599999999999998</c:v>
                </c:pt>
                <c:pt idx="2">
                  <c:v>#N/A</c:v>
                </c:pt>
                <c:pt idx="3">
                  <c:v>2.0499999999999998</c:v>
                </c:pt>
                <c:pt idx="4">
                  <c:v>#N/A</c:v>
                </c:pt>
                <c:pt idx="5">
                  <c:v>1.57</c:v>
                </c:pt>
                <c:pt idx="6">
                  <c:v>#N/A</c:v>
                </c:pt>
                <c:pt idx="7">
                  <c:v>1.06</c:v>
                </c:pt>
                <c:pt idx="8">
                  <c:v>#N/A</c:v>
                </c:pt>
                <c:pt idx="9">
                  <c:v>0.98</c:v>
                </c:pt>
              </c:numCache>
            </c:numRef>
          </c:val>
          <c:extLst>
            <c:ext xmlns:c16="http://schemas.microsoft.com/office/drawing/2014/chart" uri="{C3380CC4-5D6E-409C-BE32-E72D297353CC}">
              <c16:uniqueId val="{00000005-C9EB-419B-8499-30DF7D61F161}"/>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0.53</c:v>
                </c:pt>
                <c:pt idx="2">
                  <c:v>#N/A</c:v>
                </c:pt>
                <c:pt idx="3">
                  <c:v>0.55000000000000004</c:v>
                </c:pt>
                <c:pt idx="4">
                  <c:v>#N/A</c:v>
                </c:pt>
                <c:pt idx="5">
                  <c:v>0.92</c:v>
                </c:pt>
                <c:pt idx="6">
                  <c:v>#N/A</c:v>
                </c:pt>
                <c:pt idx="7">
                  <c:v>1.37</c:v>
                </c:pt>
                <c:pt idx="8">
                  <c:v>#N/A</c:v>
                </c:pt>
                <c:pt idx="9">
                  <c:v>1.88</c:v>
                </c:pt>
              </c:numCache>
            </c:numRef>
          </c:val>
          <c:extLst>
            <c:ext xmlns:c16="http://schemas.microsoft.com/office/drawing/2014/chart" uri="{C3380CC4-5D6E-409C-BE32-E72D297353CC}">
              <c16:uniqueId val="{00000006-C9EB-419B-8499-30DF7D61F161}"/>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1.51</c:v>
                </c:pt>
                <c:pt idx="2">
                  <c:v>#N/A</c:v>
                </c:pt>
                <c:pt idx="3">
                  <c:v>1.44</c:v>
                </c:pt>
                <c:pt idx="4">
                  <c:v>#N/A</c:v>
                </c:pt>
                <c:pt idx="5">
                  <c:v>1.82</c:v>
                </c:pt>
                <c:pt idx="6">
                  <c:v>#N/A</c:v>
                </c:pt>
                <c:pt idx="7">
                  <c:v>2.0299999999999998</c:v>
                </c:pt>
                <c:pt idx="8">
                  <c:v>#N/A</c:v>
                </c:pt>
                <c:pt idx="9">
                  <c:v>1.92</c:v>
                </c:pt>
              </c:numCache>
            </c:numRef>
          </c:val>
          <c:extLst>
            <c:ext xmlns:c16="http://schemas.microsoft.com/office/drawing/2014/chart" uri="{C3380CC4-5D6E-409C-BE32-E72D297353CC}">
              <c16:uniqueId val="{00000007-C9EB-419B-8499-30DF7D61F161}"/>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5.39</c:v>
                </c:pt>
                <c:pt idx="2">
                  <c:v>#N/A</c:v>
                </c:pt>
                <c:pt idx="3">
                  <c:v>4.8600000000000003</c:v>
                </c:pt>
                <c:pt idx="4">
                  <c:v>#N/A</c:v>
                </c:pt>
                <c:pt idx="5">
                  <c:v>5.18</c:v>
                </c:pt>
                <c:pt idx="6">
                  <c:v>#N/A</c:v>
                </c:pt>
                <c:pt idx="7">
                  <c:v>4.28</c:v>
                </c:pt>
                <c:pt idx="8">
                  <c:v>#N/A</c:v>
                </c:pt>
                <c:pt idx="9">
                  <c:v>2.4700000000000002</c:v>
                </c:pt>
              </c:numCache>
            </c:numRef>
          </c:val>
          <c:extLst>
            <c:ext xmlns:c16="http://schemas.microsoft.com/office/drawing/2014/chart" uri="{C3380CC4-5D6E-409C-BE32-E72D297353CC}">
              <c16:uniqueId val="{00000008-C9EB-419B-8499-30DF7D61F16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10.52</c:v>
                </c:pt>
                <c:pt idx="2">
                  <c:v>#N/A</c:v>
                </c:pt>
                <c:pt idx="3">
                  <c:v>10.58</c:v>
                </c:pt>
                <c:pt idx="4">
                  <c:v>#N/A</c:v>
                </c:pt>
                <c:pt idx="5">
                  <c:v>8.52</c:v>
                </c:pt>
                <c:pt idx="6">
                  <c:v>#N/A</c:v>
                </c:pt>
                <c:pt idx="7">
                  <c:v>6.15</c:v>
                </c:pt>
                <c:pt idx="8">
                  <c:v>#N/A</c:v>
                </c:pt>
                <c:pt idx="9">
                  <c:v>5.8</c:v>
                </c:pt>
              </c:numCache>
            </c:numRef>
          </c:val>
          <c:extLst>
            <c:ext xmlns:c16="http://schemas.microsoft.com/office/drawing/2014/chart" uri="{C3380CC4-5D6E-409C-BE32-E72D297353CC}">
              <c16:uniqueId val="{00000009-C9EB-419B-8499-30DF7D61F16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1481</c:v>
                </c:pt>
                <c:pt idx="5">
                  <c:v>1490</c:v>
                </c:pt>
                <c:pt idx="8">
                  <c:v>1459</c:v>
                </c:pt>
                <c:pt idx="11">
                  <c:v>1483</c:v>
                </c:pt>
                <c:pt idx="14">
                  <c:v>1405</c:v>
                </c:pt>
              </c:numCache>
            </c:numRef>
          </c:val>
          <c:extLst>
            <c:ext xmlns:c16="http://schemas.microsoft.com/office/drawing/2014/chart" uri="{C3380CC4-5D6E-409C-BE32-E72D297353CC}">
              <c16:uniqueId val="{00000000-7745-4903-AC2F-731AD1C653C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745-4903-AC2F-731AD1C653C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745-4903-AC2F-731AD1C653C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180</c:v>
                </c:pt>
                <c:pt idx="3">
                  <c:v>189</c:v>
                </c:pt>
                <c:pt idx="6">
                  <c:v>197</c:v>
                </c:pt>
                <c:pt idx="9">
                  <c:v>197</c:v>
                </c:pt>
                <c:pt idx="12">
                  <c:v>198</c:v>
                </c:pt>
              </c:numCache>
            </c:numRef>
          </c:val>
          <c:extLst>
            <c:ext xmlns:c16="http://schemas.microsoft.com/office/drawing/2014/chart" uri="{C3380CC4-5D6E-409C-BE32-E72D297353CC}">
              <c16:uniqueId val="{00000003-7745-4903-AC2F-731AD1C653C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459</c:v>
                </c:pt>
                <c:pt idx="3">
                  <c:v>429</c:v>
                </c:pt>
                <c:pt idx="6">
                  <c:v>469</c:v>
                </c:pt>
                <c:pt idx="9">
                  <c:v>450</c:v>
                </c:pt>
                <c:pt idx="12">
                  <c:v>445</c:v>
                </c:pt>
              </c:numCache>
            </c:numRef>
          </c:val>
          <c:extLst>
            <c:ext xmlns:c16="http://schemas.microsoft.com/office/drawing/2014/chart" uri="{C3380CC4-5D6E-409C-BE32-E72D297353CC}">
              <c16:uniqueId val="{00000004-7745-4903-AC2F-731AD1C653C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745-4903-AC2F-731AD1C653C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745-4903-AC2F-731AD1C653C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1195</c:v>
                </c:pt>
                <c:pt idx="3">
                  <c:v>1194</c:v>
                </c:pt>
                <c:pt idx="6">
                  <c:v>1171</c:v>
                </c:pt>
                <c:pt idx="9">
                  <c:v>1229</c:v>
                </c:pt>
                <c:pt idx="12">
                  <c:v>1195</c:v>
                </c:pt>
              </c:numCache>
            </c:numRef>
          </c:val>
          <c:extLst>
            <c:ext xmlns:c16="http://schemas.microsoft.com/office/drawing/2014/chart" uri="{C3380CC4-5D6E-409C-BE32-E72D297353CC}">
              <c16:uniqueId val="{00000007-7745-4903-AC2F-731AD1C653C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353</c:v>
                </c:pt>
                <c:pt idx="2">
                  <c:v>#N/A</c:v>
                </c:pt>
                <c:pt idx="3">
                  <c:v>#N/A</c:v>
                </c:pt>
                <c:pt idx="4">
                  <c:v>322</c:v>
                </c:pt>
                <c:pt idx="5">
                  <c:v>#N/A</c:v>
                </c:pt>
                <c:pt idx="6">
                  <c:v>#N/A</c:v>
                </c:pt>
                <c:pt idx="7">
                  <c:v>378</c:v>
                </c:pt>
                <c:pt idx="8">
                  <c:v>#N/A</c:v>
                </c:pt>
                <c:pt idx="9">
                  <c:v>#N/A</c:v>
                </c:pt>
                <c:pt idx="10">
                  <c:v>393</c:v>
                </c:pt>
                <c:pt idx="11">
                  <c:v>#N/A</c:v>
                </c:pt>
                <c:pt idx="12">
                  <c:v>#N/A</c:v>
                </c:pt>
                <c:pt idx="13">
                  <c:v>433</c:v>
                </c:pt>
                <c:pt idx="14">
                  <c:v>#N/A</c:v>
                </c:pt>
              </c:numCache>
            </c:numRef>
          </c:val>
          <c:smooth val="0"/>
          <c:extLst>
            <c:ext xmlns:c16="http://schemas.microsoft.com/office/drawing/2014/chart" uri="{C3380CC4-5D6E-409C-BE32-E72D297353CC}">
              <c16:uniqueId val="{00000008-7745-4903-AC2F-731AD1C653C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12752</c:v>
                </c:pt>
                <c:pt idx="5">
                  <c:v>12517</c:v>
                </c:pt>
                <c:pt idx="8">
                  <c:v>11924</c:v>
                </c:pt>
                <c:pt idx="11">
                  <c:v>11243</c:v>
                </c:pt>
                <c:pt idx="14">
                  <c:v>10153</c:v>
                </c:pt>
              </c:numCache>
            </c:numRef>
          </c:val>
          <c:extLst>
            <c:ext xmlns:c16="http://schemas.microsoft.com/office/drawing/2014/chart" uri="{C3380CC4-5D6E-409C-BE32-E72D297353CC}">
              <c16:uniqueId val="{00000000-FDD7-4A89-BB49-D3AA0401503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4381</c:v>
                </c:pt>
                <c:pt idx="5">
                  <c:v>4105</c:v>
                </c:pt>
                <c:pt idx="8">
                  <c:v>3778</c:v>
                </c:pt>
                <c:pt idx="11">
                  <c:v>3827</c:v>
                </c:pt>
                <c:pt idx="14">
                  <c:v>3944</c:v>
                </c:pt>
              </c:numCache>
            </c:numRef>
          </c:val>
          <c:extLst>
            <c:ext xmlns:c16="http://schemas.microsoft.com/office/drawing/2014/chart" uri="{C3380CC4-5D6E-409C-BE32-E72D297353CC}">
              <c16:uniqueId val="{00000001-FDD7-4A89-BB49-D3AA0401503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2808</c:v>
                </c:pt>
                <c:pt idx="5">
                  <c:v>3936</c:v>
                </c:pt>
                <c:pt idx="8">
                  <c:v>4167</c:v>
                </c:pt>
                <c:pt idx="11">
                  <c:v>3978</c:v>
                </c:pt>
                <c:pt idx="14">
                  <c:v>4136</c:v>
                </c:pt>
              </c:numCache>
            </c:numRef>
          </c:val>
          <c:extLst>
            <c:ext xmlns:c16="http://schemas.microsoft.com/office/drawing/2014/chart" uri="{C3380CC4-5D6E-409C-BE32-E72D297353CC}">
              <c16:uniqueId val="{00000002-FDD7-4A89-BB49-D3AA0401503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D7-4A89-BB49-D3AA0401503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D7-4A89-BB49-D3AA0401503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D7-4A89-BB49-D3AA0401503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3182</c:v>
                </c:pt>
                <c:pt idx="3">
                  <c:v>3181</c:v>
                </c:pt>
                <c:pt idx="6">
                  <c:v>3127</c:v>
                </c:pt>
                <c:pt idx="9">
                  <c:v>3112</c:v>
                </c:pt>
                <c:pt idx="12">
                  <c:v>3116</c:v>
                </c:pt>
              </c:numCache>
            </c:numRef>
          </c:val>
          <c:extLst>
            <c:ext xmlns:c16="http://schemas.microsoft.com/office/drawing/2014/chart" uri="{C3380CC4-5D6E-409C-BE32-E72D297353CC}">
              <c16:uniqueId val="{00000006-FDD7-4A89-BB49-D3AA0401503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1660</c:v>
                </c:pt>
                <c:pt idx="3">
                  <c:v>1481</c:v>
                </c:pt>
                <c:pt idx="6">
                  <c:v>1292</c:v>
                </c:pt>
                <c:pt idx="9">
                  <c:v>1105</c:v>
                </c:pt>
                <c:pt idx="12">
                  <c:v>915</c:v>
                </c:pt>
              </c:numCache>
            </c:numRef>
          </c:val>
          <c:extLst>
            <c:ext xmlns:c16="http://schemas.microsoft.com/office/drawing/2014/chart" uri="{C3380CC4-5D6E-409C-BE32-E72D297353CC}">
              <c16:uniqueId val="{00000007-FDD7-4A89-BB49-D3AA0401503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5929</c:v>
                </c:pt>
                <c:pt idx="3">
                  <c:v>5447</c:v>
                </c:pt>
                <c:pt idx="6">
                  <c:v>5161</c:v>
                </c:pt>
                <c:pt idx="9">
                  <c:v>5358</c:v>
                </c:pt>
                <c:pt idx="12">
                  <c:v>5877</c:v>
                </c:pt>
              </c:numCache>
            </c:numRef>
          </c:val>
          <c:extLst>
            <c:ext xmlns:c16="http://schemas.microsoft.com/office/drawing/2014/chart" uri="{C3380CC4-5D6E-409C-BE32-E72D297353CC}">
              <c16:uniqueId val="{00000008-FDD7-4A89-BB49-D3AA0401503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DD7-4A89-BB49-D3AA0401503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11474</c:v>
                </c:pt>
                <c:pt idx="3">
                  <c:v>11404</c:v>
                </c:pt>
                <c:pt idx="6">
                  <c:v>10742</c:v>
                </c:pt>
                <c:pt idx="9">
                  <c:v>9856</c:v>
                </c:pt>
                <c:pt idx="12">
                  <c:v>8954</c:v>
                </c:pt>
              </c:numCache>
            </c:numRef>
          </c:val>
          <c:extLst>
            <c:ext xmlns:c16="http://schemas.microsoft.com/office/drawing/2014/chart" uri="{C3380CC4-5D6E-409C-BE32-E72D297353CC}">
              <c16:uniqueId val="{0000000A-FDD7-4A89-BB49-D3AA0401503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2304</c:v>
                </c:pt>
                <c:pt idx="2">
                  <c:v>#N/A</c:v>
                </c:pt>
                <c:pt idx="3">
                  <c:v>#N/A</c:v>
                </c:pt>
                <c:pt idx="4">
                  <c:v>954</c:v>
                </c:pt>
                <c:pt idx="5">
                  <c:v>#N/A</c:v>
                </c:pt>
                <c:pt idx="6">
                  <c:v>#N/A</c:v>
                </c:pt>
                <c:pt idx="7">
                  <c:v>453</c:v>
                </c:pt>
                <c:pt idx="8">
                  <c:v>#N/A</c:v>
                </c:pt>
                <c:pt idx="9">
                  <c:v>#N/A</c:v>
                </c:pt>
                <c:pt idx="10">
                  <c:v>383</c:v>
                </c:pt>
                <c:pt idx="11">
                  <c:v>#N/A</c:v>
                </c:pt>
                <c:pt idx="12">
                  <c:v>#N/A</c:v>
                </c:pt>
                <c:pt idx="13">
                  <c:v>629</c:v>
                </c:pt>
                <c:pt idx="14">
                  <c:v>#N/A</c:v>
                </c:pt>
              </c:numCache>
            </c:numRef>
          </c:val>
          <c:smooth val="0"/>
          <c:extLst>
            <c:ext xmlns:c16="http://schemas.microsoft.com/office/drawing/2014/chart" uri="{C3380CC4-5D6E-409C-BE32-E72D297353CC}">
              <c16:uniqueId val="{0000000B-FDD7-4A89-BB49-D3AA0401503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1509</c:v>
                </c:pt>
                <c:pt idx="1">
                  <c:v>1461</c:v>
                </c:pt>
                <c:pt idx="2">
                  <c:v>1573</c:v>
                </c:pt>
              </c:numCache>
            </c:numRef>
          </c:val>
          <c:extLst>
            <c:ext xmlns:c16="http://schemas.microsoft.com/office/drawing/2014/chart" uri="{C3380CC4-5D6E-409C-BE32-E72D297353CC}">
              <c16:uniqueId val="{00000000-5144-4D6F-9AFF-9B74900FF78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717</c:v>
                </c:pt>
                <c:pt idx="1">
                  <c:v>718</c:v>
                </c:pt>
                <c:pt idx="2">
                  <c:v>719</c:v>
                </c:pt>
              </c:numCache>
            </c:numRef>
          </c:val>
          <c:extLst>
            <c:ext xmlns:c16="http://schemas.microsoft.com/office/drawing/2014/chart" uri="{C3380CC4-5D6E-409C-BE32-E72D297353CC}">
              <c16:uniqueId val="{00000001-5144-4D6F-9AFF-9B74900FF78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1074</c:v>
                </c:pt>
                <c:pt idx="1">
                  <c:v>1013</c:v>
                </c:pt>
                <c:pt idx="2">
                  <c:v>1009</c:v>
                </c:pt>
              </c:numCache>
            </c:numRef>
          </c:val>
          <c:extLst>
            <c:ext xmlns:c16="http://schemas.microsoft.com/office/drawing/2014/chart" uri="{C3380CC4-5D6E-409C-BE32-E72D297353CC}">
              <c16:uniqueId val="{00000002-5144-4D6F-9AFF-9B74900FF78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{7AE7564D-63C8-4418-A2BB-F841B3397BEE}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EFE-4316-868D-7599AA6528F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{332D41CF-A3D8-4CA3-8417-082A66FDE1C2}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EFE-4316-868D-7599AA6528F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{A3487002-CCDD-4498-A7E7-DC386292A0E5}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EFE-4316-868D-7599AA6528F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{6FEC99E0-3819-4443-A5AB-FA25F096F457}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EFE-4316-868D-7599AA6528F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{BFBB7588-C488-4D47-85D1-455707DA5222}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EFE-4316-868D-7599AA6528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{F6E1A602-ACCF-46AB-A4B6-A0061ED33D75}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EFE-4316-868D-7599AA6528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{DB557D9D-8DC8-474D-BE15-2080D2A62805}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EFE-4316-868D-7599AA6528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{97C333F4-66E4-48E8-9E2B-F663E8880829}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EFE-4316-868D-7599AA6528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{FBB5F49B-34CF-4F3D-9AC6-B919902B422E}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EFE-4316-868D-7599AA6528F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60.8</c:v>
                </c:pt>
                <c:pt idx="8">
                  <c:v>61.5</c:v>
                </c:pt>
                <c:pt idx="16">
                  <c:v>62.8</c:v>
                </c:pt>
                <c:pt idx="24">
                  <c:v>64.400000000000006</c:v>
                </c:pt>
                <c:pt idx="32">
                  <c:v>66.3</c:v>
                </c:pt>
              </c:numCache>
            </c:numRef>
          </c:xVal>
          <c:yVal>
            <c:numRef>
              <c:f>公会計指標分析・財政指標組合せ分析表!$BP$51:$DC$51</c:f>
              <c:numCache>
                <c:formatCode>#,##0.0;"▲ "#,##0.0</c:formatCode>
                <c:ptCount val="40"/>
                <c:pt idx="0">
                  <c:v>26.3</c:v>
                </c:pt>
                <c:pt idx="8">
                  <c:v>10.1</c:v>
                </c:pt>
                <c:pt idx="16">
                  <c:v>4.9000000000000004</c:v>
                </c:pt>
                <c:pt idx="24">
                  <c:v>4</c:v>
                </c:pt>
                <c:pt idx="32">
                  <c:v>6.4</c:v>
                </c:pt>
              </c:numCache>
            </c:numRef>
          </c:yVal>
          <c:smooth val="0"/>
          <c:extLst>
            <c:ext xmlns:c16="http://schemas.microsoft.com/office/drawing/2014/chart" uri="{C3380CC4-5D6E-409C-BE32-E72D297353CC}">
              <c16:uniqueId val="{00000009-7EFE-4316-868D-7599AA6528F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{E46A78D1-D4CC-4306-8FB8-235A44670710}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EFE-4316-868D-7599AA6528F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{B08B5532-0467-4C5B-88A3-829527B22224}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EFE-4316-868D-7599AA6528F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{94D2E2CC-EBF8-45C2-A8F3-02FA98F7486B}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EFE-4316-868D-7599AA6528F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{41749DB1-2767-4F09-86FF-DDEF4E067756}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EFE-4316-868D-7599AA6528F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{2AD1A361-F382-49A7-97D9-9B2974D5DC5B}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EFE-4316-868D-7599AA6528F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{6A5CED32-13D4-431D-BF94-08CF4E30987D}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EFE-4316-868D-7599AA6528F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{F0CBEAFE-EED4-43E0-9EE6-2F3F720B1D34}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EFE-4316-868D-7599AA6528F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{7A4F36EC-BD1C-44F3-86AA-BAAC34632D55}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EFE-4316-868D-7599AA6528F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{34B1001F-627E-42A7-9652-E19991D6D2D6}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EFE-4316-868D-7599AA6528F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62.8</c:v>
                </c:pt>
                <c:pt idx="16">
                  <c:v>64</c:v>
                </c:pt>
                <c:pt idx="24">
                  <c:v>64.7</c:v>
                </c:pt>
                <c:pt idx="32">
                  <c:v>65.8</c:v>
                </c:pt>
              </c:numCache>
            </c:numRef>
          </c:xVal>
          <c:yVal>
            <c:numRef>
              <c:f>公会計指標分析・財政指標組合せ分析表!$BP$55:$DC$55</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7EFE-4316-868D-7599AA6528F1}"/>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{10B77947-C76D-4827-B023-C853E5330769}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D94-4A76-942C-59427985B15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{5B8487EC-ED8E-485A-B4E4-4DA2788CF58E}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D94-4A76-942C-59427985B15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{1017EE62-F731-42FC-ABBC-FA61A785A9CB}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D94-4A76-942C-59427985B15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{2C6180D1-3C74-4B79-857C-511D8DCBA1C0}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D94-4A76-942C-59427985B15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{F2D51270-8B9C-441D-9D50-89DB35666FC8}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D94-4A76-942C-59427985B15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{DAE999AB-7EA0-4200-9BC9-7A59A41DB77C}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D94-4A76-942C-59427985B152}"/>
                </c:ext>
              </c:extLst>
            </c:dLbl>
            <c:dLbl>
              <c:idx val="16"/>
              <c:layout>
                <c:manualLayout>
                  <c:x val="0"/>
                  <c:y val="1.307720286292209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{93EF7F58-95A5-4170-9D6B-B9D0D04D75B7}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D94-4A76-942C-59427985B152}"/>
                </c:ext>
              </c:extLst>
            </c:dLbl>
            <c:dLbl>
              <c:idx val="24"/>
              <c:layout>
                <c:manualLayout>
                  <c:x val="0"/>
                  <c:y val="-1.307720286292213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{CFFEF98F-504D-4EDF-8A2B-B908B31F1010}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D94-4A76-942C-59427985B15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{7CF8A241-D36B-423B-B8F6-3A8C659D411A}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D94-4A76-942C-59427985B15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4.3</c:v>
                </c:pt>
                <c:pt idx="8">
                  <c:v>4</c:v>
                </c:pt>
                <c:pt idx="16">
                  <c:v>3.8</c:v>
                </c:pt>
                <c:pt idx="24">
                  <c:v>3.8</c:v>
                </c:pt>
                <c:pt idx="32">
                  <c:v>4.2</c:v>
                </c:pt>
              </c:numCache>
            </c:numRef>
          </c:xVal>
          <c:yVal>
            <c:numRef>
              <c:f>公会計指標分析・財政指標組合せ分析表!$BP$73:$DC$73</c:f>
              <c:numCache>
                <c:formatCode>#,##0.0;"▲ "#,##0.0</c:formatCode>
                <c:ptCount val="40"/>
                <c:pt idx="0">
                  <c:v>26.3</c:v>
                </c:pt>
                <c:pt idx="8">
                  <c:v>10.1</c:v>
                </c:pt>
                <c:pt idx="16">
                  <c:v>4.9000000000000004</c:v>
                </c:pt>
                <c:pt idx="24">
                  <c:v>4</c:v>
                </c:pt>
                <c:pt idx="32">
                  <c:v>6.4</c:v>
                </c:pt>
              </c:numCache>
            </c:numRef>
          </c:yVal>
          <c:smooth val="0"/>
          <c:extLst>
            <c:ext xmlns:c16="http://schemas.microsoft.com/office/drawing/2014/chart" uri="{C3380CC4-5D6E-409C-BE32-E72D297353CC}">
              <c16:uniqueId val="{00000009-FD94-4A76-942C-59427985B15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{990FC5EF-BB42-4D53-B2AD-E67584BDE125}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D94-4A76-942C-59427985B15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{1309527A-6D81-4922-991E-834C192C163D}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D94-4A76-942C-59427985B15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{F00F5368-E7F1-43FB-83EC-511310167D61}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D94-4A76-942C-59427985B15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{F65AA92E-2B82-4FE9-99C1-C20EE6E00E21}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D94-4A76-942C-59427985B15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{9D91B7BF-C112-49DA-837E-4F3FD91B180B}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D94-4A76-942C-59427985B15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{0723B8C9-68EA-4329-9824-A7B0A2E7C17C}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D94-4A76-942C-59427985B15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{AD4E96AD-C057-4A96-81CE-6125E0923A55}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D94-4A76-942C-59427985B152}"/>
                </c:ext>
              </c:extLst>
            </c:dLbl>
            <c:dLbl>
              <c:idx val="24"/>
              <c:layout>
                <c:manualLayout>
                  <c:x val="0"/>
                  <c:y val="1.63236425333942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{8676EFA9-6F8A-45F8-ACB0-3F05A88726FE}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D94-4A76-942C-59427985B152}"/>
                </c:ext>
              </c:extLst>
            </c:dLbl>
            <c:dLbl>
              <c:idx val="32"/>
              <c:layout>
                <c:manualLayout>
                  <c:x val="0"/>
                  <c:y val="-1.6323642533394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{48D1B083-A5D0-4418-B202-6F2FB370F139}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D94-4A76-942C-59427985B15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37.299999999999997</c:v>
                </c:pt>
                <c:pt idx="8">
                  <c:v>23</c:v>
                </c:pt>
                <c:pt idx="16">
                  <c:v>15.9</c:v>
                </c:pt>
                <c:pt idx="24">
                  <c:v>13</c:v>
                </c:pt>
                <c:pt idx="32">
                  <c:v>12.6</c:v>
                </c:pt>
              </c:numCache>
            </c:numRef>
          </c:yVal>
          <c:smooth val="0"/>
          <c:extLst>
            <c:ext xmlns:c16="http://schemas.microsoft.com/office/drawing/2014/chart" uri="{C3380CC4-5D6E-409C-BE32-E72D297353CC}">
              <c16:uniqueId val="{00000013-FD94-4A76-942C-59427985B152}"/>
            </c:ext>
          </c:extLst>
        </c:ser>
        <c:dLbls>
          <c:showLegendKey val="0"/>
          <c:showVal val="1"/>
          <c:showCatName val="0"/>
          <c:showSerName val="0"/>
          <c:showPercent val="0"/>
          <c:showBubbleSize val="0"/>
        </c:dLbls>
        <c:axId val="84219776"/>
        <c:axId val="84234240"/>
      </c:scatterChart>
      <c:valAx>
        <c:axId val="84219776"/>
        <c:scaling>
          <c:orientation val="maxMin"/>
          <c:max val="9"/>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愛知県岩倉市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47,761
44,297
10.47
18,844,073
18,190,654
628,605
10,827,444
8,954,253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財政力指数は、前年度と比較して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0.01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ポイント減少し、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0.73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となった。県平均を下回っているものの、全国平均や類似団体平均を大きく上回る値となった。</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高齢化の進展、医療の高度化、福祉の多様化等による社会福祉費等の増加に加え、臨時財政対策債振替相当額が減少したことにより、分母となる基準財政需要額が増になった。一方で、固定資産税や地方消費税交付金等の増により分子となる基準財政収入額が増となったものの、基準財政需要額の増加額が基準財政収入額の増加額を上回ったことから、財政力指数は減少した。</a:t>
          </a:r>
          <a:endParaRPr lang="ja-JP" altLang="ja-JP" sz="105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今後は、社会保障事業費や公共施設の再配置や長寿命化に係る経費の増加に加え、人件費の増加やウクライナ・中東情勢、円安の影響等による原油価格や物価の高騰などにより経費の大幅な増額が見込まれる。こうした状況において、限られた財源、資源を有効に活用し、事業の選択と集中による徹底的な見直しを行い、健全な財政を堅持しながら将来世代へつなぐための事業にも積極的に努めていく。</a:t>
          </a:r>
          <a:endParaRPr lang="ja-JP" altLang="ja-JP" sz="105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56243</xdr:rowOff>
    </xdr:from>
    <xdr:to>
      <xdr:col>23</xdr:col>
      <xdr:colOff>133350</xdr:colOff>
      <xdr:row>38</xdr:row>
      <xdr:rowOff>73478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571343"/>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38</xdr:row>
      <xdr:rowOff>4535</xdr:rowOff>
    </xdr:from>
    <xdr:to>
      <xdr:col>19</xdr:col>
      <xdr:colOff>133350</xdr:colOff>
      <xdr:row>38</xdr:row>
      <xdr:rowOff>56243</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519635"/>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141514</xdr:rowOff>
    </xdr:from>
    <xdr:to>
      <xdr:col>15</xdr:col>
      <xdr:colOff>82550</xdr:colOff>
      <xdr:row>38</xdr:row>
      <xdr:rowOff>4535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48516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89807</xdr:rowOff>
    </xdr:from>
    <xdr:to>
      <xdr:col>11</xdr:col>
      <xdr:colOff>31750</xdr:colOff>
      <xdr:row>37</xdr:row>
      <xdr:rowOff>141514</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4334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127000</xdr:rowOff>
    </xdr:from>
    <xdr:to>
      <xdr:col>7</xdr:col>
      <xdr:colOff>31750</xdr:colOff>
      <xdr:row>40</xdr:row>
      <xdr:rowOff>57150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41927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22678</xdr:rowOff>
    </xdr:from>
    <xdr:to>
      <xdr:col>23</xdr:col>
      <xdr:colOff>184150</xdr:colOff>
      <xdr:row>38</xdr:row>
      <xdr:rowOff>124278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53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39205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382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5443</xdr:rowOff>
    </xdr:from>
    <xdr:to>
      <xdr:col>19</xdr:col>
      <xdr:colOff>184150</xdr:colOff>
      <xdr:row>38</xdr:row>
      <xdr:rowOff>107043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52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117220</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28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125186</xdr:rowOff>
    </xdr:from>
    <xdr:to>
      <xdr:col>15</xdr:col>
      <xdr:colOff>133350</xdr:colOff>
      <xdr:row>38</xdr:row>
      <xdr:rowOff>55336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46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65513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23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90714</xdr:rowOff>
    </xdr:from>
    <xdr:to>
      <xdr:col>11</xdr:col>
      <xdr:colOff>82550</xdr:colOff>
      <xdr:row>38</xdr:row>
      <xdr:rowOff>20864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31041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203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39007</xdr:rowOff>
    </xdr:from>
    <xdr:to>
      <xdr:col>7</xdr:col>
      <xdr:colOff>31750</xdr:colOff>
      <xdr:row>37</xdr:row>
      <xdr:rowOff>140607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3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150784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15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経常収支比率は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91.5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、類似団体平均、全国平均、県平均のいずれと比較しても良好な値である。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分母を構成する経常一般財源等のうち地方交付税、地方特例交付金を始めとした各種交付金が増となったことにより分母全体で増となった。また、分子を構成する経常経費充当一般財源等のうち、人件費、扶助費、繰出金、物件費の充当額が増となったことで分子全体でも増となった。分母分子ともに増加したが、分母の伸び率を分子の伸び率が上回ったことで、比率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義務的経費の抑制、税収確保に努め、弾力性のある財政運営を目指す。</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167640</xdr:rowOff>
    </xdr:from>
    <xdr:to>
      <xdr:col>23</xdr:col>
      <xdr:colOff>133350</xdr:colOff>
      <xdr:row>62</xdr:row>
      <xdr:rowOff>1016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626090"/>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150876</xdr:rowOff>
    </xdr:from>
    <xdr:to>
      <xdr:col>19</xdr:col>
      <xdr:colOff>133350</xdr:colOff>
      <xdr:row>62</xdr:row>
      <xdr:rowOff>1016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437876"/>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90678</xdr:rowOff>
    </xdr:from>
    <xdr:to>
      <xdr:col>15</xdr:col>
      <xdr:colOff>82550</xdr:colOff>
      <xdr:row>60</xdr:row>
      <xdr:rowOff>150876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206228"/>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75201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0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90678</xdr:rowOff>
    </xdr:from>
    <xdr:to>
      <xdr:col>11</xdr:col>
      <xdr:colOff>31750</xdr:colOff>
      <xdr:row>61</xdr:row>
      <xdr:rowOff>46990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206228"/>
          <a:ext cx="889000" cy="299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48785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5072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107188</xdr:rowOff>
    </xdr:from>
    <xdr:to>
      <xdr:col>7</xdr:col>
      <xdr:colOff>31750</xdr:colOff>
      <xdr:row>62</xdr:row>
      <xdr:rowOff>37338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22115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116840</xdr:rowOff>
    </xdr:from>
    <xdr:to>
      <xdr:col>23</xdr:col>
      <xdr:colOff>184150</xdr:colOff>
      <xdr:row>62</xdr:row>
      <xdr:rowOff>46990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133367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121666</xdr:rowOff>
    </xdr:from>
    <xdr:to>
      <xdr:col>19</xdr:col>
      <xdr:colOff>184150</xdr:colOff>
      <xdr:row>62</xdr:row>
      <xdr:rowOff>51816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58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61993</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4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100076</xdr:rowOff>
    </xdr:from>
    <xdr:to>
      <xdr:col>15</xdr:col>
      <xdr:colOff>133350</xdr:colOff>
      <xdr:row>61</xdr:row>
      <xdr:rowOff>30226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40403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15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39878</xdr:rowOff>
    </xdr:from>
    <xdr:to>
      <xdr:col>11</xdr:col>
      <xdr:colOff>82550</xdr:colOff>
      <xdr:row>59</xdr:row>
      <xdr:rowOff>141478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15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151655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9924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167640</xdr:rowOff>
    </xdr:from>
    <xdr:to>
      <xdr:col>7</xdr:col>
      <xdr:colOff>31750</xdr:colOff>
      <xdr:row>61</xdr:row>
      <xdr:rowOff>97790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107967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人口</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人当たり人件費、物件費及び維持補修費の合計額は、類似団体平均、全国平均、県平均のいずれと比較しても下回っており、特に類似団体平均と比較すると５万円程度下回っている。これは、高い割合を占める人件費と物件費のいずれもが類似団体平均を大きく下回っているためである。</a:t>
          </a:r>
          <a:endParaRPr lang="ja-JP" altLang="ja-JP" sz="18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今後も、職員数・給与の適正化、経常経費や事務事業の見直しに努め、コスト削減を図っていく。</a:t>
          </a:r>
          <a:endParaRPr lang="ja-JP" altLang="ja-JP" sz="18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130208</xdr:rowOff>
    </xdr:from>
    <xdr:to>
      <xdr:col>23</xdr:col>
      <xdr:colOff>133350</xdr:colOff>
      <xdr:row>82</xdr:row>
      <xdr:rowOff>162286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89108"/>
          <a:ext cx="838200" cy="3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130208</xdr:rowOff>
    </xdr:from>
    <xdr:to>
      <xdr:col>19</xdr:col>
      <xdr:colOff>133350</xdr:colOff>
      <xdr:row>82</xdr:row>
      <xdr:rowOff>138937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189108"/>
          <a:ext cx="889000" cy="8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124926</xdr:rowOff>
    </xdr:from>
    <xdr:to>
      <xdr:col>15</xdr:col>
      <xdr:colOff>82550</xdr:colOff>
      <xdr:row>82</xdr:row>
      <xdr:rowOff>138937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83826"/>
          <a:ext cx="889000" cy="1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124926</xdr:rowOff>
    </xdr:from>
    <xdr:to>
      <xdr:col>11</xdr:col>
      <xdr:colOff>31750</xdr:colOff>
      <xdr:row>82</xdr:row>
      <xdr:rowOff>128031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183826"/>
          <a:ext cx="8890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160175</xdr:rowOff>
    </xdr:from>
    <xdr:to>
      <xdr:col>7</xdr:col>
      <xdr:colOff>31750</xdr:colOff>
      <xdr:row>83</xdr:row>
      <xdr:rowOff>90325</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1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75102</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05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111486</xdr:rowOff>
    </xdr:from>
    <xdr:to>
      <xdr:col>23</xdr:col>
      <xdr:colOff>184150</xdr:colOff>
      <xdr:row>83</xdr:row>
      <xdr:rowOff>41636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17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32763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91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79408</xdr:rowOff>
    </xdr:from>
    <xdr:to>
      <xdr:col>19</xdr:col>
      <xdr:colOff>184150</xdr:colOff>
      <xdr:row>83</xdr:row>
      <xdr:rowOff>9558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3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19735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07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88137</xdr:rowOff>
    </xdr:from>
    <xdr:to>
      <xdr:col>15</xdr:col>
      <xdr:colOff>133350</xdr:colOff>
      <xdr:row>83</xdr:row>
      <xdr:rowOff>18287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28464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1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74126</xdr:rowOff>
    </xdr:from>
    <xdr:to>
      <xdr:col>11</xdr:col>
      <xdr:colOff>82550</xdr:colOff>
      <xdr:row>83</xdr:row>
      <xdr:rowOff>4276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3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14453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01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77231</xdr:rowOff>
    </xdr:from>
    <xdr:to>
      <xdr:col>7</xdr:col>
      <xdr:colOff>31750</xdr:colOff>
      <xdr:row>83</xdr:row>
      <xdr:rowOff>7381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36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17558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0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前年と比較して</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を下回った。年齢構成が平準化してきていることによるものであり、ラスパイレス指数は現状値程度に安定すると見込んでいる。</a:t>
          </a:r>
        </a:p>
        <a:p>
          <a:r>
            <a:rPr kumimoji="1" lang="ja-JP" altLang="en-US" sz="1300">
              <a:latin typeface="ＭＳ Ｐゴシック" panose="020B0600070205080204" pitchFamily="50" charset="-128"/>
              <a:ea typeface="ＭＳ Ｐゴシック" panose="020B0600070205080204" pitchFamily="50" charset="-128"/>
            </a:rPr>
            <a:t>　今後も市の財政状況等や定員管理なども踏まえつつ、適正化を図っていく。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48986</xdr:rowOff>
    </xdr:from>
    <xdr:to>
      <xdr:col>81</xdr:col>
      <xdr:colOff>44450</xdr:colOff>
      <xdr:row>86</xdr:row>
      <xdr:rowOff>49893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622236"/>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49893</xdr:rowOff>
    </xdr:from>
    <xdr:to>
      <xdr:col>77</xdr:col>
      <xdr:colOff>44450</xdr:colOff>
      <xdr:row>87</xdr:row>
      <xdr:rowOff>33564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794593"/>
          <a:ext cx="8890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67129</xdr:rowOff>
    </xdr:from>
    <xdr:to>
      <xdr:col>72</xdr:col>
      <xdr:colOff>203200</xdr:colOff>
      <xdr:row>87</xdr:row>
      <xdr:rowOff>33564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11829"/>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67129</xdr:rowOff>
    </xdr:from>
    <xdr:to>
      <xdr:col>68</xdr:col>
      <xdr:colOff>152400</xdr:colOff>
      <xdr:row>86</xdr:row>
      <xdr:rowOff>67129</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118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99786</xdr:rowOff>
    </xdr:from>
    <xdr:to>
      <xdr:col>64</xdr:col>
      <xdr:colOff>152400</xdr:colOff>
      <xdr:row>84</xdr:row>
      <xdr:rowOff>29936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40113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169636</xdr:rowOff>
    </xdr:from>
    <xdr:to>
      <xdr:col>81</xdr:col>
      <xdr:colOff>95250</xdr:colOff>
      <xdr:row>85</xdr:row>
      <xdr:rowOff>99786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141713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43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170543</xdr:rowOff>
    </xdr:from>
    <xdr:to>
      <xdr:col>77</xdr:col>
      <xdr:colOff>95250</xdr:colOff>
      <xdr:row>86</xdr:row>
      <xdr:rowOff>100693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85470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30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154214</xdr:rowOff>
    </xdr:from>
    <xdr:to>
      <xdr:col>73</xdr:col>
      <xdr:colOff>44450</xdr:colOff>
      <xdr:row>87</xdr:row>
      <xdr:rowOff>84364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69141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16329</xdr:rowOff>
    </xdr:from>
    <xdr:to>
      <xdr:col>68</xdr:col>
      <xdr:colOff>203200</xdr:colOff>
      <xdr:row>86</xdr:row>
      <xdr:rowOff>117929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102706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市民ニーズや業務量に見合った適正な職員配置に努めてきた結果、類似団体平均、全国平均、県平均のいずれよりも下回っている。</a:t>
          </a:r>
        </a:p>
        <a:p>
          <a:r>
            <a:rPr kumimoji="1" lang="ja-JP" altLang="en-US" sz="1300">
              <a:latin typeface="ＭＳ Ｐゴシック" panose="020B0600070205080204" pitchFamily="50" charset="-128"/>
              <a:ea typeface="ＭＳ Ｐゴシック" panose="020B0600070205080204" pitchFamily="50" charset="-128"/>
            </a:rPr>
            <a:t>　今後も地方分権の進展や新たな行政課題に的確かつ柔軟に対応し、効率的な行政サービスを継続していくことのできる組織運営を行いながら、適正な定員管理に努めていく。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15748</xdr:rowOff>
    </xdr:from>
    <xdr:to>
      <xdr:col>81</xdr:col>
      <xdr:colOff>44450</xdr:colOff>
      <xdr:row>60</xdr:row>
      <xdr:rowOff>21781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02748"/>
          <a:ext cx="8382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6558</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935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11324</xdr:rowOff>
    </xdr:from>
    <xdr:to>
      <xdr:col>77</xdr:col>
      <xdr:colOff>44450</xdr:colOff>
      <xdr:row>60</xdr:row>
      <xdr:rowOff>15748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98324"/>
          <a:ext cx="889000" cy="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108031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395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4487</xdr:rowOff>
    </xdr:from>
    <xdr:to>
      <xdr:col>72</xdr:col>
      <xdr:colOff>203200</xdr:colOff>
      <xdr:row>60</xdr:row>
      <xdr:rowOff>11324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291487"/>
          <a:ext cx="889000" cy="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106824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393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3281</xdr:rowOff>
    </xdr:from>
    <xdr:to>
      <xdr:col>68</xdr:col>
      <xdr:colOff>152400</xdr:colOff>
      <xdr:row>60</xdr:row>
      <xdr:rowOff>4487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90281"/>
          <a:ext cx="8890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102400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389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166963</xdr:rowOff>
    </xdr:from>
    <xdr:to>
      <xdr:col>64</xdr:col>
      <xdr:colOff>152400</xdr:colOff>
      <xdr:row>60</xdr:row>
      <xdr:rowOff>97113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28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81890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368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142431</xdr:rowOff>
    </xdr:from>
    <xdr:to>
      <xdr:col>81</xdr:col>
      <xdr:colOff>95250</xdr:colOff>
      <xdr:row>60</xdr:row>
      <xdr:rowOff>72581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5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63708</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79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136398</xdr:rowOff>
    </xdr:from>
    <xdr:to>
      <xdr:col>77</xdr:col>
      <xdr:colOff>95250</xdr:colOff>
      <xdr:row>60</xdr:row>
      <xdr:rowOff>66548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5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76725</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20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131974</xdr:rowOff>
    </xdr:from>
    <xdr:to>
      <xdr:col>73</xdr:col>
      <xdr:colOff>44450</xdr:colOff>
      <xdr:row>60</xdr:row>
      <xdr:rowOff>62124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4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72301</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1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125137</xdr:rowOff>
    </xdr:from>
    <xdr:to>
      <xdr:col>68</xdr:col>
      <xdr:colOff>203200</xdr:colOff>
      <xdr:row>60</xdr:row>
      <xdr:rowOff>55287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4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65464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09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123931</xdr:rowOff>
    </xdr:from>
    <xdr:to>
      <xdr:col>64</xdr:col>
      <xdr:colOff>152400</xdr:colOff>
      <xdr:row>60</xdr:row>
      <xdr:rowOff>54081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3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64258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08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実質公債費比率は、前年度と比較しての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％悪化して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％となった。類似団体平均、全国平均を下回っており、比較的良好な値で推移している。</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標準税収入額等の増加や基準財政需要額算入額の減少により、単年度及び</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ヵ年平均で増加した。</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今後は、起債発行額の増加が見込まれることに加えて、公営企業等の地方債に対する繰出金の増加が見込まれ、比率が悪化することが考えられるが、地方債の計画的な発行に努め、健全な財政運営を進める。</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44752</xdr:rowOff>
    </xdr:from>
    <xdr:to>
      <xdr:col>81</xdr:col>
      <xdr:colOff>44450</xdr:colOff>
      <xdr:row>38</xdr:row>
      <xdr:rowOff>90715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559852"/>
          <a:ext cx="8382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44752</xdr:rowOff>
    </xdr:from>
    <xdr:to>
      <xdr:col>77</xdr:col>
      <xdr:colOff>44450</xdr:colOff>
      <xdr:row>38</xdr:row>
      <xdr:rowOff>44752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598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44752</xdr:rowOff>
    </xdr:from>
    <xdr:to>
      <xdr:col>72</xdr:col>
      <xdr:colOff>203200</xdr:colOff>
      <xdr:row>38</xdr:row>
      <xdr:rowOff>67733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559852"/>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48579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67733</xdr:rowOff>
    </xdr:from>
    <xdr:to>
      <xdr:col>68</xdr:col>
      <xdr:colOff>152400</xdr:colOff>
      <xdr:row>38</xdr:row>
      <xdr:rowOff>102205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58283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39915</xdr:rowOff>
    </xdr:from>
    <xdr:to>
      <xdr:col>81</xdr:col>
      <xdr:colOff>95250</xdr:colOff>
      <xdr:row>38</xdr:row>
      <xdr:rowOff>141515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56441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0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165402</xdr:rowOff>
    </xdr:from>
    <xdr:to>
      <xdr:col>77</xdr:col>
      <xdr:colOff>95250</xdr:colOff>
      <xdr:row>38</xdr:row>
      <xdr:rowOff>95552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0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105729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27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165402</xdr:rowOff>
    </xdr:from>
    <xdr:to>
      <xdr:col>73</xdr:col>
      <xdr:colOff>44450</xdr:colOff>
      <xdr:row>38</xdr:row>
      <xdr:rowOff>95552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50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105729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7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16933</xdr:rowOff>
    </xdr:from>
    <xdr:to>
      <xdr:col>68</xdr:col>
      <xdr:colOff>203200</xdr:colOff>
      <xdr:row>38</xdr:row>
      <xdr:rowOff>118533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3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128710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0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51405</xdr:rowOff>
    </xdr:from>
    <xdr:to>
      <xdr:col>64</xdr:col>
      <xdr:colOff>152400</xdr:colOff>
      <xdr:row>38</xdr:row>
      <xdr:rowOff>153005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6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163182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3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将来負担比率は、前年度と比較して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ポイント悪化し、全国平均は上回り、類似団体平均、県平均のいずれも下回る数値となった。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地方債現在高が減少したものの、基準財政需要額算入見込額</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大幅</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減少したため、比率は悪化した。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今後は、桜通線街路改良事業、石仏公園整備事業等の都市計画事業、小中学校等屋内運動場空調設備設置工事、五条川小学校</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区</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統合保育園整備事業等の大規模事業に加えて、昭和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年代の人口増加に伴って建設した市内公共施設等の改修、更新に係る経費等が増加していくことが見込まれ、将来負担額の増加が予想されるが、起債に大きく頼ることのない健全な財政運営を進めていく。</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23989</xdr:rowOff>
    </xdr:from>
    <xdr:to>
      <xdr:col>81</xdr:col>
      <xdr:colOff>44450</xdr:colOff>
      <xdr:row>14</xdr:row>
      <xdr:rowOff>56162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424289"/>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60554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60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23989</xdr:rowOff>
    </xdr:from>
    <xdr:to>
      <xdr:col>77</xdr:col>
      <xdr:colOff>44450</xdr:colOff>
      <xdr:row>14</xdr:row>
      <xdr:rowOff>36054</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42428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8766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80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36054</xdr:rowOff>
    </xdr:from>
    <xdr:to>
      <xdr:col>72</xdr:col>
      <xdr:colOff>203200</xdr:colOff>
      <xdr:row>14</xdr:row>
      <xdr:rowOff>105763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436354"/>
          <a:ext cx="889000" cy="69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47642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61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105763</xdr:rowOff>
    </xdr:from>
    <xdr:to>
      <xdr:col>68</xdr:col>
      <xdr:colOff>152400</xdr:colOff>
      <xdr:row>15</xdr:row>
      <xdr:rowOff>151483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506063"/>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142821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714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76694</xdr:rowOff>
    </xdr:from>
    <xdr:to>
      <xdr:col>64</xdr:col>
      <xdr:colOff>152400</xdr:colOff>
      <xdr:row>17</xdr:row>
      <xdr:rowOff>6844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1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163071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906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5362</xdr:rowOff>
    </xdr:from>
    <xdr:to>
      <xdr:col>81</xdr:col>
      <xdr:colOff>95250</xdr:colOff>
      <xdr:row>14</xdr:row>
      <xdr:rowOff>106962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40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98089</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32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144639</xdr:rowOff>
    </xdr:from>
    <xdr:to>
      <xdr:col>77</xdr:col>
      <xdr:colOff>95250</xdr:colOff>
      <xdr:row>14</xdr:row>
      <xdr:rowOff>74789</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373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84966</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142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156704</xdr:rowOff>
    </xdr:from>
    <xdr:to>
      <xdr:col>73</xdr:col>
      <xdr:colOff>44450</xdr:colOff>
      <xdr:row>14</xdr:row>
      <xdr:rowOff>86854</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38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97031</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154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54963</xdr:rowOff>
    </xdr:from>
    <xdr:to>
      <xdr:col>68</xdr:col>
      <xdr:colOff>203200</xdr:colOff>
      <xdr:row>14</xdr:row>
      <xdr:rowOff>156563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45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166740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224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100683</xdr:rowOff>
    </xdr:from>
    <xdr:to>
      <xdr:col>64</xdr:col>
      <xdr:colOff>152400</xdr:colOff>
      <xdr:row>16</xdr:row>
      <xdr:rowOff>30833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67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41010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441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愛知県岩倉市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47,761
44,297
10.47
18,844,073
18,190,654
628,605
10,827,444
8,954,253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人件費に係る経常収支比率は、定期昇給や職員数の増、人事院勧告に準拠した給与改定、会計年度任用職員の最低賃金等の改定などにより前年度と比較して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ポイント悪化した。</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類似団体平均、全国平均、県平均のいずれも上回っているため、今後も、定員管理や給与の適正化も含め、総合的に対処し抑制に努めていく。</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127000</xdr:rowOff>
    </xdr:from>
    <xdr:to>
      <xdr:col>24</xdr:col>
      <xdr:colOff>25400</xdr:colOff>
      <xdr:row>39</xdr:row>
      <xdr:rowOff>46990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421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40132</xdr:rowOff>
    </xdr:from>
    <xdr:to>
      <xdr:col>19</xdr:col>
      <xdr:colOff>187325</xdr:colOff>
      <xdr:row>38</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552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138430</xdr:rowOff>
    </xdr:from>
    <xdr:to>
      <xdr:col>15</xdr:col>
      <xdr:colOff>98425</xdr:colOff>
      <xdr:row>38</xdr:row>
      <xdr:rowOff>40132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8208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38</xdr:row>
      <xdr:rowOff>94996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8208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107967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0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167640</xdr:rowOff>
    </xdr:from>
    <xdr:to>
      <xdr:col>24</xdr:col>
      <xdr:colOff>76200</xdr:colOff>
      <xdr:row>39</xdr:row>
      <xdr:rowOff>97790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139717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76200</xdr:rowOff>
    </xdr:from>
    <xdr:to>
      <xdr:col>20</xdr:col>
      <xdr:colOff>38100</xdr:colOff>
      <xdr:row>39</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162577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7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160782</xdr:rowOff>
    </xdr:from>
    <xdr:to>
      <xdr:col>15</xdr:col>
      <xdr:colOff>149225</xdr:colOff>
      <xdr:row>38</xdr:row>
      <xdr:rowOff>90932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75709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44196</xdr:rowOff>
    </xdr:from>
    <xdr:to>
      <xdr:col>6</xdr:col>
      <xdr:colOff>171450</xdr:colOff>
      <xdr:row>38</xdr:row>
      <xdr:rowOff>145796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130573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物件費に係る経常収支比率は、五条川小学校区統合保育園整備事業の遺跡発掘調査業務委託料の増や予防接種委託料において令和６年度から新たに五種混合ワクチン等の定期接種の開始に伴う増等により分子を構成する経常経費充当一般財源等が増となったが分母がそれ以上に増となったことで前年度と比較して</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ポイント改善した。</a:t>
          </a:r>
        </a:p>
        <a:p>
          <a:r>
            <a:rPr kumimoji="1" lang="ja-JP" altLang="en-US" sz="1200">
              <a:latin typeface="ＭＳ Ｐゴシック" panose="020B0600070205080204" pitchFamily="50" charset="-128"/>
              <a:ea typeface="ＭＳ Ｐゴシック" panose="020B0600070205080204" pitchFamily="50" charset="-128"/>
            </a:rPr>
            <a:t>　全国平均、県平均は下回る数値となったが、類似団体平均は</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ポイント上回っており、今後も経常経費の削減や事務事業の見直しを行い、物件費の抑制に努める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129286</xdr:rowOff>
    </xdr:from>
    <xdr:to>
      <xdr:col>82</xdr:col>
      <xdr:colOff>107950</xdr:colOff>
      <xdr:row>15</xdr:row>
      <xdr:rowOff>165862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flipV="1">
          <a:off x="15671800" y="270103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49293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449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15</xdr:row>
      <xdr:rowOff>165862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7101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135399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364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28702</xdr:rowOff>
    </xdr:from>
    <xdr:to>
      <xdr:col>73</xdr:col>
      <xdr:colOff>180975</xdr:colOff>
      <xdr:row>15</xdr:row>
      <xdr:rowOff>138430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6004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107967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33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28702</xdr:rowOff>
    </xdr:from>
    <xdr:to>
      <xdr:col>69</xdr:col>
      <xdr:colOff>92075</xdr:colOff>
      <xdr:row>15</xdr:row>
      <xdr:rowOff>101854</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60045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169689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227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117111</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34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78486</xdr:rowOff>
    </xdr:from>
    <xdr:to>
      <xdr:col>82</xdr:col>
      <xdr:colOff>158750</xdr:colOff>
      <xdr:row>16</xdr:row>
      <xdr:rowOff>8636</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65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50563</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622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115062</xdr:rowOff>
    </xdr:from>
    <xdr:to>
      <xdr:col>78</xdr:col>
      <xdr:colOff>120650</xdr:colOff>
      <xdr:row>16</xdr:row>
      <xdr:rowOff>45212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686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29989</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773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2557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74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149352</xdr:rowOff>
    </xdr:from>
    <xdr:to>
      <xdr:col>69</xdr:col>
      <xdr:colOff>142875</xdr:colOff>
      <xdr:row>15</xdr:row>
      <xdr:rowOff>79502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5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64279</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63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51054</xdr:rowOff>
    </xdr:from>
    <xdr:to>
      <xdr:col>65</xdr:col>
      <xdr:colOff>53975</xdr:colOff>
      <xdr:row>15</xdr:row>
      <xdr:rowOff>152654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6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137431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70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扶助費に係る経常収支比率は、障害者自立支援給付費等の増等</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分子を構成する経常経費充当一般財源が増となったため、前年度と比較して、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ポイント悪化した。</a:t>
          </a:r>
          <a:endParaRPr lang="ja-JP" altLang="ja-JP" sz="16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全国平均、県平均は下回る数値となったが、類似団体平均を</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ポイント上回る数値となっており、今後はさらに増加してくことが見込まれるため、財源の確保等に努めていく。</a:t>
          </a:r>
          <a:endParaRPr lang="ja-JP" altLang="ja-JP" sz="16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18143</xdr:rowOff>
    </xdr:from>
    <xdr:to>
      <xdr:col>24</xdr:col>
      <xdr:colOff>25400</xdr:colOff>
      <xdr:row>58</xdr:row>
      <xdr:rowOff>61685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962243"/>
          <a:ext cx="8382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46462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47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113393</xdr:rowOff>
    </xdr:from>
    <xdr:to>
      <xdr:col>19</xdr:col>
      <xdr:colOff>187325</xdr:colOff>
      <xdr:row>58</xdr:row>
      <xdr:rowOff>18143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860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141712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58965</xdr:rowOff>
    </xdr:from>
    <xdr:to>
      <xdr:col>15</xdr:col>
      <xdr:colOff>98425</xdr:colOff>
      <xdr:row>57</xdr:row>
      <xdr:rowOff>113393</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831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65512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58965</xdr:rowOff>
    </xdr:from>
    <xdr:to>
      <xdr:col>11</xdr:col>
      <xdr:colOff>9525</xdr:colOff>
      <xdr:row>57</xdr:row>
      <xdr:rowOff>113393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831615"/>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51905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xdr:rowOff>
    </xdr:from>
    <xdr:to>
      <xdr:col>24</xdr:col>
      <xdr:colOff>76200</xdr:colOff>
      <xdr:row>58</xdr:row>
      <xdr:rowOff>112485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154412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138793</xdr:rowOff>
    </xdr:from>
    <xdr:to>
      <xdr:col>20</xdr:col>
      <xdr:colOff>38100</xdr:colOff>
      <xdr:row>58</xdr:row>
      <xdr:rowOff>68943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53720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97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62593</xdr:rowOff>
    </xdr:from>
    <xdr:to>
      <xdr:col>15</xdr:col>
      <xdr:colOff>149225</xdr:colOff>
      <xdr:row>57</xdr:row>
      <xdr:rowOff>164193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148970</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8165</xdr:rowOff>
    </xdr:from>
    <xdr:to>
      <xdr:col>11</xdr:col>
      <xdr:colOff>60325</xdr:colOff>
      <xdr:row>57</xdr:row>
      <xdr:rowOff>109765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80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94542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62593</xdr:rowOff>
    </xdr:from>
    <xdr:to>
      <xdr:col>6</xdr:col>
      <xdr:colOff>171450</xdr:colOff>
      <xdr:row>57</xdr:row>
      <xdr:rowOff>164193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148970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その他に係る経常収支比率は、各特別会計に対する繰出金が大部分を占めており、国民健康保険特別会計繰出金、介護保険特別会計繰出金、後期高齢者医療特別会計繰出金が増となったことで分子を構成する経常経費充当一般財源が増となったものの、分母がそれ以上の増となったため、前年度と比較して</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ポイント改善した。</a:t>
          </a:r>
        </a:p>
        <a:p>
          <a:r>
            <a:rPr kumimoji="1" lang="ja-JP" altLang="en-US" sz="1200">
              <a:latin typeface="ＭＳ Ｐゴシック" panose="020B0600070205080204" pitchFamily="50" charset="-128"/>
              <a:ea typeface="ＭＳ Ｐゴシック" panose="020B0600070205080204" pitchFamily="50" charset="-128"/>
            </a:rPr>
            <a:t>　全国平均、県平均、類似団体平均のいずれも上回る数値となっており、引き続き、各事業について、経費削減、負担の適正化などの見直しに努める。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88900</xdr:rowOff>
    </xdr:from>
    <xdr:to>
      <xdr:col>82</xdr:col>
      <xdr:colOff>107950</xdr:colOff>
      <xdr:row>58</xdr:row>
      <xdr:rowOff>152400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0330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007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120650</xdr:rowOff>
    </xdr:from>
    <xdr:to>
      <xdr:col>73</xdr:col>
      <xdr:colOff>180975</xdr:colOff>
      <xdr:row>58</xdr:row>
      <xdr:rowOff>63500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893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124477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120650</xdr:rowOff>
    </xdr:from>
    <xdr:to>
      <xdr:col>69</xdr:col>
      <xdr:colOff>92075</xdr:colOff>
      <xdr:row>58</xdr:row>
      <xdr:rowOff>38100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93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101600</xdr:rowOff>
    </xdr:from>
    <xdr:to>
      <xdr:col>78</xdr:col>
      <xdr:colOff>120650</xdr:colOff>
      <xdr:row>59</xdr:row>
      <xdr:rowOff>31750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69850</xdr:rowOff>
    </xdr:from>
    <xdr:to>
      <xdr:col>69</xdr:col>
      <xdr:colOff>142875</xdr:colOff>
      <xdr:row>58</xdr:row>
      <xdr:rowOff>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水道料金システムの改修に伴う公共下水道事業会計繰出金の増により分子を構成する経常経費充当一般財源が増となったがそれ以上に分母が増となったことにより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ポイント改善した。　</a:t>
          </a:r>
        </a:p>
        <a:p>
          <a:r>
            <a:rPr kumimoji="1" lang="ja-JP" altLang="en-US" sz="1300">
              <a:latin typeface="ＭＳ Ｐゴシック" panose="020B0600070205080204" pitchFamily="50" charset="-128"/>
              <a:ea typeface="ＭＳ Ｐゴシック" panose="020B0600070205080204" pitchFamily="50" charset="-128"/>
            </a:rPr>
            <a:t>　類似団体平均、全国平均、県平均をいずれも下回る数値となったが、今後も縮小や廃止を含めた補助金の適正化を図り、補助費等の抑制に努める。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143002</xdr:rowOff>
    </xdr:from>
    <xdr:to>
      <xdr:col>82</xdr:col>
      <xdr:colOff>107950</xdr:colOff>
      <xdr:row>35</xdr:row>
      <xdr:rowOff>165862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14375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148861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321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165862</xdr:rowOff>
    </xdr:from>
    <xdr:to>
      <xdr:col>78</xdr:col>
      <xdr:colOff>69850</xdr:colOff>
      <xdr:row>35</xdr:row>
      <xdr:rowOff>170434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16661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143002</xdr:rowOff>
    </xdr:from>
    <xdr:to>
      <xdr:col>73</xdr:col>
      <xdr:colOff>180975</xdr:colOff>
      <xdr:row>35</xdr:row>
      <xdr:rowOff>170434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14375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68851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143002</xdr:rowOff>
    </xdr:from>
    <xdr:to>
      <xdr:col>69</xdr:col>
      <xdr:colOff>92075</xdr:colOff>
      <xdr:row>35</xdr:row>
      <xdr:rowOff>161290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14375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100855</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92202</xdr:rowOff>
    </xdr:from>
    <xdr:to>
      <xdr:col>82</xdr:col>
      <xdr:colOff>158750</xdr:colOff>
      <xdr:row>36</xdr:row>
      <xdr:rowOff>22352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108729</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593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55389</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119634</xdr:rowOff>
    </xdr:from>
    <xdr:to>
      <xdr:col>74</xdr:col>
      <xdr:colOff>31750</xdr:colOff>
      <xdr:row>36</xdr:row>
      <xdr:rowOff>49784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59961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92202</xdr:rowOff>
    </xdr:from>
    <xdr:to>
      <xdr:col>69</xdr:col>
      <xdr:colOff>142875</xdr:colOff>
      <xdr:row>36</xdr:row>
      <xdr:rowOff>22352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32529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861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公債費に係る経常収支比率は、６年度から元金の償還が始まるものが６年度までに償還が終わるものより少ないため、</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ポイント改善した。</a:t>
          </a:r>
        </a:p>
        <a:p>
          <a:r>
            <a:rPr kumimoji="1" lang="ja-JP" altLang="en-US" sz="1300">
              <a:latin typeface="ＭＳ Ｐゴシック" panose="020B0600070205080204" pitchFamily="50" charset="-128"/>
              <a:ea typeface="ＭＳ Ｐゴシック" panose="020B0600070205080204" pitchFamily="50" charset="-128"/>
            </a:rPr>
            <a:t>　類似団体平均、全国平均、県平均いずれも下回る数値となり、今後は起債発行額が増加し、公債費の増加が見込まれるため、計画的な地方債の発行に努める。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102507</xdr:rowOff>
    </xdr:from>
    <xdr:to>
      <xdr:col>24</xdr:col>
      <xdr:colOff>25400</xdr:colOff>
      <xdr:row>74</xdr:row>
      <xdr:rowOff>50800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2618357"/>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167822</xdr:rowOff>
    </xdr:from>
    <xdr:to>
      <xdr:col>19</xdr:col>
      <xdr:colOff>187325</xdr:colOff>
      <xdr:row>74</xdr:row>
      <xdr:rowOff>50800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26836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167822</xdr:rowOff>
    </xdr:from>
    <xdr:to>
      <xdr:col>15</xdr:col>
      <xdr:colOff>98425</xdr:colOff>
      <xdr:row>73</xdr:row>
      <xdr:rowOff>167822</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6836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21063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167822</xdr:rowOff>
    </xdr:from>
    <xdr:to>
      <xdr:col>11</xdr:col>
      <xdr:colOff>9525</xdr:colOff>
      <xdr:row>74</xdr:row>
      <xdr:rowOff>105228</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6836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116313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51707</xdr:rowOff>
    </xdr:from>
    <xdr:to>
      <xdr:col>24</xdr:col>
      <xdr:colOff>76200</xdr:colOff>
      <xdr:row>73</xdr:row>
      <xdr:rowOff>153307</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56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131734</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476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0</xdr:rowOff>
    </xdr:from>
    <xdr:to>
      <xdr:col>20</xdr:col>
      <xdr:colOff>38100</xdr:colOff>
      <xdr:row>74</xdr:row>
      <xdr:rowOff>101600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111777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45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117022</xdr:rowOff>
    </xdr:from>
    <xdr:to>
      <xdr:col>15</xdr:col>
      <xdr:colOff>149225</xdr:colOff>
      <xdr:row>74</xdr:row>
      <xdr:rowOff>47172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63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57349</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40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117022</xdr:rowOff>
    </xdr:from>
    <xdr:to>
      <xdr:col>11</xdr:col>
      <xdr:colOff>60325</xdr:colOff>
      <xdr:row>74</xdr:row>
      <xdr:rowOff>47172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63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57349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40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54428</xdr:rowOff>
    </xdr:from>
    <xdr:to>
      <xdr:col>6</xdr:col>
      <xdr:colOff>171450</xdr:colOff>
      <xdr:row>74</xdr:row>
      <xdr:rowOff>156028</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741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166205</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510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公債費以外に係る経常収支比率は、公債費等以外の各経費の比率がいずれも悪化しており、特に人件費の比率が大きく増加しているため、全体では</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全国平均、県平均は下回る数値となったが、類似団体平均は上回る数値となった。</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127000</xdr:rowOff>
    </xdr:from>
    <xdr:to>
      <xdr:col>82</xdr:col>
      <xdr:colOff>107950</xdr:colOff>
      <xdr:row>79</xdr:row>
      <xdr:rowOff>1270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5001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138430</xdr:rowOff>
    </xdr:from>
    <xdr:to>
      <xdr:col>78</xdr:col>
      <xdr:colOff>69850</xdr:colOff>
      <xdr:row>78</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400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32529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6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90424</xdr:rowOff>
    </xdr:from>
    <xdr:to>
      <xdr:col>73</xdr:col>
      <xdr:colOff>180975</xdr:colOff>
      <xdr:row>77</xdr:row>
      <xdr:rowOff>138430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120624"/>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90424</xdr:rowOff>
    </xdr:from>
    <xdr:to>
      <xdr:col>69</xdr:col>
      <xdr:colOff>92075</xdr:colOff>
      <xdr:row>77</xdr:row>
      <xdr:rowOff>156718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120624"/>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149352</xdr:rowOff>
    </xdr:from>
    <xdr:to>
      <xdr:col>65</xdr:col>
      <xdr:colOff>53975</xdr:colOff>
      <xdr:row>77</xdr:row>
      <xdr:rowOff>79502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89679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121920</xdr:rowOff>
    </xdr:from>
    <xdr:to>
      <xdr:col>82</xdr:col>
      <xdr:colOff>158750</xdr:colOff>
      <xdr:row>79</xdr:row>
      <xdr:rowOff>52070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9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93997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76200</xdr:rowOff>
    </xdr:from>
    <xdr:to>
      <xdr:col>78</xdr:col>
      <xdr:colOff>120650</xdr:colOff>
      <xdr:row>79</xdr:row>
      <xdr:rowOff>6350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162577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87630</xdr:rowOff>
    </xdr:from>
    <xdr:to>
      <xdr:col>74</xdr:col>
      <xdr:colOff>31750</xdr:colOff>
      <xdr:row>78</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2557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39624</xdr:rowOff>
    </xdr:from>
    <xdr:to>
      <xdr:col>69</xdr:col>
      <xdr:colOff>142875</xdr:colOff>
      <xdr:row>76</xdr:row>
      <xdr:rowOff>141224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126001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15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20845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愛知県岩倉市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105512</xdr:rowOff>
    </xdr:from>
    <xdr:to>
      <xdr:col>29</xdr:col>
      <xdr:colOff>127000</xdr:colOff>
      <xdr:row>18</xdr:row>
      <xdr:rowOff>133850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39237"/>
          <a:ext cx="647700" cy="283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131734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922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133850</xdr:rowOff>
    </xdr:from>
    <xdr:to>
      <xdr:col>26</xdr:col>
      <xdr:colOff>50800</xdr:colOff>
      <xdr:row>18</xdr:row>
      <xdr:rowOff>145368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67575"/>
          <a:ext cx="698500" cy="115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88791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879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145368</xdr:rowOff>
    </xdr:from>
    <xdr:to>
      <xdr:col>22</xdr:col>
      <xdr:colOff>114300</xdr:colOff>
      <xdr:row>18</xdr:row>
      <xdr:rowOff>151921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79093"/>
          <a:ext cx="698500" cy="6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97364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88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151921</xdr:rowOff>
    </xdr:from>
    <xdr:to>
      <xdr:col>18</xdr:col>
      <xdr:colOff>177800</xdr:colOff>
      <xdr:row>18</xdr:row>
      <xdr:rowOff>160932</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85646"/>
          <a:ext cx="698500" cy="90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101947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92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21260</xdr:rowOff>
    </xdr:from>
    <xdr:to>
      <xdr:col>15</xdr:col>
      <xdr:colOff>101600</xdr:colOff>
      <xdr:row>18</xdr:row>
      <xdr:rowOff>122860</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54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133037</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9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54712</xdr:rowOff>
    </xdr:from>
    <xdr:to>
      <xdr:col>29</xdr:col>
      <xdr:colOff>177800</xdr:colOff>
      <xdr:row>18</xdr:row>
      <xdr:rowOff>156311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88437"/>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134739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97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83050</xdr:rowOff>
    </xdr:from>
    <xdr:to>
      <xdr:col>26</xdr:col>
      <xdr:colOff>101600</xdr:colOff>
      <xdr:row>19</xdr:row>
      <xdr:rowOff>13200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16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169427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303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94568</xdr:rowOff>
    </xdr:from>
    <xdr:to>
      <xdr:col>22</xdr:col>
      <xdr:colOff>165100</xdr:colOff>
      <xdr:row>19</xdr:row>
      <xdr:rowOff>24718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282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9495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314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101121</xdr:rowOff>
    </xdr:from>
    <xdr:to>
      <xdr:col>19</xdr:col>
      <xdr:colOff>38100</xdr:colOff>
      <xdr:row>19</xdr:row>
      <xdr:rowOff>31271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34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16048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21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110132</xdr:rowOff>
    </xdr:from>
    <xdr:to>
      <xdr:col>15</xdr:col>
      <xdr:colOff>101600</xdr:colOff>
      <xdr:row>19</xdr:row>
      <xdr:rowOff>40282</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43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25059</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258883</xdr:rowOff>
    </xdr:from>
    <xdr:to>
      <xdr:col>29</xdr:col>
      <xdr:colOff>127000</xdr:colOff>
      <xdr:row>37</xdr:row>
      <xdr:rowOff>275609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7383583"/>
          <a:ext cx="647700" cy="167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275609</xdr:rowOff>
    </xdr:from>
    <xdr:to>
      <xdr:col>26</xdr:col>
      <xdr:colOff>50800</xdr:colOff>
      <xdr:row>37</xdr:row>
      <xdr:rowOff>281343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400309"/>
          <a:ext cx="698500" cy="5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227868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82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281343</xdr:rowOff>
    </xdr:from>
    <xdr:to>
      <xdr:col>22</xdr:col>
      <xdr:colOff>114300</xdr:colOff>
      <xdr:row>37</xdr:row>
      <xdr:rowOff>303517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406043"/>
          <a:ext cx="698500" cy="22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246289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5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291878</xdr:rowOff>
    </xdr:from>
    <xdr:to>
      <xdr:col>18</xdr:col>
      <xdr:colOff>177800</xdr:colOff>
      <xdr:row>37</xdr:row>
      <xdr:rowOff>303517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416578"/>
          <a:ext cx="698500" cy="11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256633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6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158477</xdr:rowOff>
    </xdr:from>
    <xdr:to>
      <xdr:col>15</xdr:col>
      <xdr:colOff>101600</xdr:colOff>
      <xdr:row>37</xdr:row>
      <xdr:rowOff>88627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117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270254</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80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208083</xdr:rowOff>
    </xdr:from>
    <xdr:to>
      <xdr:col>29</xdr:col>
      <xdr:colOff>177800</xdr:colOff>
      <xdr:row>37</xdr:row>
      <xdr:rowOff>309683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332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116660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241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224809</xdr:rowOff>
    </xdr:from>
    <xdr:to>
      <xdr:col>26</xdr:col>
      <xdr:colOff>101600</xdr:colOff>
      <xdr:row>37</xdr:row>
      <xdr:rowOff>326409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349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311186</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435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230543</xdr:rowOff>
    </xdr:from>
    <xdr:to>
      <xdr:col>22</xdr:col>
      <xdr:colOff>165100</xdr:colOff>
      <xdr:row>37</xdr:row>
      <xdr:rowOff>332143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3552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316920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44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252717</xdr:rowOff>
    </xdr:from>
    <xdr:to>
      <xdr:col>19</xdr:col>
      <xdr:colOff>38100</xdr:colOff>
      <xdr:row>38</xdr:row>
      <xdr:rowOff>11417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3774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339094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46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241078</xdr:rowOff>
    </xdr:from>
    <xdr:to>
      <xdr:col>15</xdr:col>
      <xdr:colOff>101600</xdr:colOff>
      <xdr:row>37</xdr:row>
      <xdr:rowOff>342678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365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327455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452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愛知県岩倉市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47,761
44,297
10.47
18,844,073
18,190,654
628,605
10,827,444
8,954,253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69855</xdr:rowOff>
    </xdr:from>
    <xdr:to>
      <xdr:col>24</xdr:col>
      <xdr:colOff>63500</xdr:colOff>
      <xdr:row>37</xdr:row>
      <xdr:rowOff>100362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13505"/>
          <a:ext cx="838200" cy="30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100362</xdr:rowOff>
    </xdr:from>
    <xdr:to>
      <xdr:col>19</xdr:col>
      <xdr:colOff>177800</xdr:colOff>
      <xdr:row>37</xdr:row>
      <xdr:rowOff>112565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44012"/>
          <a:ext cx="889000" cy="12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112565</xdr:rowOff>
    </xdr:from>
    <xdr:to>
      <xdr:col>15</xdr:col>
      <xdr:colOff>50800</xdr:colOff>
      <xdr:row>37</xdr:row>
      <xdr:rowOff>120387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56215"/>
          <a:ext cx="889000" cy="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120387</xdr:rowOff>
    </xdr:from>
    <xdr:to>
      <xdr:col>10</xdr:col>
      <xdr:colOff>114300</xdr:colOff>
      <xdr:row>37</xdr:row>
      <xdr:rowOff>129242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64037"/>
          <a:ext cx="889000" cy="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114627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11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18514</xdr:rowOff>
    </xdr:from>
    <xdr:to>
      <xdr:col>6</xdr:col>
      <xdr:colOff>38100</xdr:colOff>
      <xdr:row>37</xdr:row>
      <xdr:rowOff>120114</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136641</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13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19055</xdr:rowOff>
    </xdr:from>
    <xdr:to>
      <xdr:col>24</xdr:col>
      <xdr:colOff>114300</xdr:colOff>
      <xdr:row>37</xdr:row>
      <xdr:rowOff>120655</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109069</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81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49562</xdr:rowOff>
    </xdr:from>
    <xdr:to>
      <xdr:col>20</xdr:col>
      <xdr:colOff>38100</xdr:colOff>
      <xdr:row>37</xdr:row>
      <xdr:rowOff>151162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9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142289</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8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61765</xdr:rowOff>
    </xdr:from>
    <xdr:to>
      <xdr:col>15</xdr:col>
      <xdr:colOff>101600</xdr:colOff>
      <xdr:row>37</xdr:row>
      <xdr:rowOff>163365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40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154492</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9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69587</xdr:rowOff>
    </xdr:from>
    <xdr:to>
      <xdr:col>10</xdr:col>
      <xdr:colOff>165100</xdr:colOff>
      <xdr:row>37</xdr:row>
      <xdr:rowOff>171187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4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162314</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50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78442</xdr:rowOff>
    </xdr:from>
    <xdr:to>
      <xdr:col>6</xdr:col>
      <xdr:colOff>38100</xdr:colOff>
      <xdr:row>38</xdr:row>
      <xdr:rowOff>8592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22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171169</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51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52749</xdr:rowOff>
    </xdr:from>
    <xdr:to>
      <xdr:col>24</xdr:col>
      <xdr:colOff>63500</xdr:colOff>
      <xdr:row>57</xdr:row>
      <xdr:rowOff>78915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825399"/>
          <a:ext cx="838200" cy="2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48919</xdr:rowOff>
    </xdr:from>
    <xdr:to>
      <xdr:col>19</xdr:col>
      <xdr:colOff>177800</xdr:colOff>
      <xdr:row>57</xdr:row>
      <xdr:rowOff>78915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821569"/>
          <a:ext cx="889000" cy="29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48919</xdr:rowOff>
    </xdr:from>
    <xdr:to>
      <xdr:col>15</xdr:col>
      <xdr:colOff>50800</xdr:colOff>
      <xdr:row>57</xdr:row>
      <xdr:rowOff>65620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821569"/>
          <a:ext cx="889000" cy="1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49536</xdr:rowOff>
    </xdr:from>
    <xdr:to>
      <xdr:col>10</xdr:col>
      <xdr:colOff>114300</xdr:colOff>
      <xdr:row>57</xdr:row>
      <xdr:rowOff>65620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822186"/>
          <a:ext cx="889000" cy="16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94098</xdr:rowOff>
    </xdr:from>
    <xdr:to>
      <xdr:col>6</xdr:col>
      <xdr:colOff>38100</xdr:colOff>
      <xdr:row>57</xdr:row>
      <xdr:rowOff>24248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95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40775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7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1949</xdr:rowOff>
    </xdr:from>
    <xdr:to>
      <xdr:col>24</xdr:col>
      <xdr:colOff>114300</xdr:colOff>
      <xdr:row>57</xdr:row>
      <xdr:rowOff>103549</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77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88326</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8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28115</xdr:rowOff>
    </xdr:from>
    <xdr:to>
      <xdr:col>20</xdr:col>
      <xdr:colOff>38100</xdr:colOff>
      <xdr:row>57</xdr:row>
      <xdr:rowOff>129715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80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120842</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89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169569</xdr:rowOff>
    </xdr:from>
    <xdr:to>
      <xdr:col>15</xdr:col>
      <xdr:colOff>101600</xdr:colOff>
      <xdr:row>57</xdr:row>
      <xdr:rowOff>99719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7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90846</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86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14820</xdr:rowOff>
    </xdr:from>
    <xdr:to>
      <xdr:col>10</xdr:col>
      <xdr:colOff>165100</xdr:colOff>
      <xdr:row>57</xdr:row>
      <xdr:rowOff>116420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8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107547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80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170186</xdr:rowOff>
    </xdr:from>
    <xdr:to>
      <xdr:col>6</xdr:col>
      <xdr:colOff>38100</xdr:colOff>
      <xdr:row>57</xdr:row>
      <xdr:rowOff>100336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7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91463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6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113334</xdr:rowOff>
    </xdr:from>
    <xdr:to>
      <xdr:col>24</xdr:col>
      <xdr:colOff>63500</xdr:colOff>
      <xdr:row>78</xdr:row>
      <xdr:rowOff>113430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86434"/>
          <a:ext cx="8382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113334</xdr:rowOff>
    </xdr:from>
    <xdr:to>
      <xdr:col>19</xdr:col>
      <xdr:colOff>177800</xdr:colOff>
      <xdr:row>78</xdr:row>
      <xdr:rowOff>115239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86434"/>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115239</xdr:rowOff>
    </xdr:from>
    <xdr:to>
      <xdr:col>15</xdr:col>
      <xdr:colOff>50800</xdr:colOff>
      <xdr:row>78</xdr:row>
      <xdr:rowOff>117850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88339"/>
          <a:ext cx="889000" cy="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115888</xdr:rowOff>
    </xdr:from>
    <xdr:to>
      <xdr:col>10</xdr:col>
      <xdr:colOff>114300</xdr:colOff>
      <xdr:row>78</xdr:row>
      <xdr:rowOff>117850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88988"/>
          <a:ext cx="889000" cy="1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62630</xdr:rowOff>
    </xdr:from>
    <xdr:to>
      <xdr:col>24</xdr:col>
      <xdr:colOff>114300</xdr:colOff>
      <xdr:row>78</xdr:row>
      <xdr:rowOff>164230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3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161129</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62534</xdr:rowOff>
    </xdr:from>
    <xdr:to>
      <xdr:col>20</xdr:col>
      <xdr:colOff>38100</xdr:colOff>
      <xdr:row>78</xdr:row>
      <xdr:rowOff>164134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35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155261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28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64439</xdr:rowOff>
    </xdr:from>
    <xdr:to>
      <xdr:col>15</xdr:col>
      <xdr:colOff>101600</xdr:colOff>
      <xdr:row>78</xdr:row>
      <xdr:rowOff>166039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3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157166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3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67050</xdr:rowOff>
    </xdr:from>
    <xdr:to>
      <xdr:col>10</xdr:col>
      <xdr:colOff>165100</xdr:colOff>
      <xdr:row>78</xdr:row>
      <xdr:rowOff>168650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4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159777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3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65088</xdr:rowOff>
    </xdr:from>
    <xdr:to>
      <xdr:col>6</xdr:col>
      <xdr:colOff>38100</xdr:colOff>
      <xdr:row>78</xdr:row>
      <xdr:rowOff>166688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157815</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3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95698</xdr:rowOff>
    </xdr:from>
    <xdr:to>
      <xdr:col>24</xdr:col>
      <xdr:colOff>63500</xdr:colOff>
      <xdr:row>97</xdr:row>
      <xdr:rowOff>156950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726348"/>
          <a:ext cx="838200" cy="6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156950</xdr:rowOff>
    </xdr:from>
    <xdr:to>
      <xdr:col>19</xdr:col>
      <xdr:colOff>177800</xdr:colOff>
      <xdr:row>98</xdr:row>
      <xdr:rowOff>31397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87600"/>
          <a:ext cx="889000" cy="45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104986</xdr:rowOff>
    </xdr:from>
    <xdr:to>
      <xdr:col>15</xdr:col>
      <xdr:colOff>50800</xdr:colOff>
      <xdr:row>98</xdr:row>
      <xdr:rowOff>31397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35636"/>
          <a:ext cx="889000" cy="9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104986</xdr:rowOff>
    </xdr:from>
    <xdr:to>
      <xdr:col>10</xdr:col>
      <xdr:colOff>114300</xdr:colOff>
      <xdr:row>98</xdr:row>
      <xdr:rowOff>94098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35636"/>
          <a:ext cx="889000" cy="160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xdr:rowOff>
    </xdr:from>
    <xdr:to>
      <xdr:col>6</xdr:col>
      <xdr:colOff>38100</xdr:colOff>
      <xdr:row>98</xdr:row>
      <xdr:rowOff>101640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80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118167</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577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44898</xdr:rowOff>
    </xdr:from>
    <xdr:to>
      <xdr:col>24</xdr:col>
      <xdr:colOff>114300</xdr:colOff>
      <xdr:row>97</xdr:row>
      <xdr:rowOff>146498</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75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131275</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90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106150</xdr:rowOff>
    </xdr:from>
    <xdr:to>
      <xdr:col>20</xdr:col>
      <xdr:colOff>38100</xdr:colOff>
      <xdr:row>98</xdr:row>
      <xdr:rowOff>36300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7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27427</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2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152047</xdr:rowOff>
    </xdr:from>
    <xdr:to>
      <xdr:col>15</xdr:col>
      <xdr:colOff>101600</xdr:colOff>
      <xdr:row>98</xdr:row>
      <xdr:rowOff>82197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8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73324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7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54186</xdr:rowOff>
    </xdr:from>
    <xdr:to>
      <xdr:col>10</xdr:col>
      <xdr:colOff>165100</xdr:colOff>
      <xdr:row>97</xdr:row>
      <xdr:rowOff>155786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8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146913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777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43298</xdr:rowOff>
    </xdr:from>
    <xdr:to>
      <xdr:col>6</xdr:col>
      <xdr:colOff>38100</xdr:colOff>
      <xdr:row>98</xdr:row>
      <xdr:rowOff>144898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4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136025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38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34662</xdr:rowOff>
    </xdr:from>
    <xdr:to>
      <xdr:col>55</xdr:col>
      <xdr:colOff>0</xdr:colOff>
      <xdr:row>38</xdr:row>
      <xdr:rowOff>58813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549762"/>
          <a:ext cx="838200" cy="2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15178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8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30425</xdr:rowOff>
    </xdr:from>
    <xdr:to>
      <xdr:col>50</xdr:col>
      <xdr:colOff>114300</xdr:colOff>
      <xdr:row>38</xdr:row>
      <xdr:rowOff>34662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545525"/>
          <a:ext cx="889000" cy="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113911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30425</xdr:rowOff>
    </xdr:from>
    <xdr:to>
      <xdr:col>45</xdr:col>
      <xdr:colOff>177800</xdr:colOff>
      <xdr:row>38</xdr:row>
      <xdr:rowOff>66201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45525"/>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109202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109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14202</xdr:rowOff>
    </xdr:from>
    <xdr:to>
      <xdr:col>41</xdr:col>
      <xdr:colOff>50800</xdr:colOff>
      <xdr:row>38</xdr:row>
      <xdr:rowOff>66201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86402"/>
          <a:ext cx="889000" cy="39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124167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124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143482</xdr:rowOff>
    </xdr:from>
    <xdr:to>
      <xdr:col>36</xdr:col>
      <xdr:colOff>165100</xdr:colOff>
      <xdr:row>35</xdr:row>
      <xdr:rowOff>73632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7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90159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48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8013</xdr:rowOff>
    </xdr:from>
    <xdr:to>
      <xdr:col>55</xdr:col>
      <xdr:colOff>50800</xdr:colOff>
      <xdr:row>38</xdr:row>
      <xdr:rowOff>109613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2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94391</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43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155312</xdr:rowOff>
    </xdr:from>
    <xdr:to>
      <xdr:col>50</xdr:col>
      <xdr:colOff>165100</xdr:colOff>
      <xdr:row>38</xdr:row>
      <xdr:rowOff>85462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9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76589</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591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151075</xdr:rowOff>
    </xdr:from>
    <xdr:to>
      <xdr:col>46</xdr:col>
      <xdr:colOff>38100</xdr:colOff>
      <xdr:row>38</xdr:row>
      <xdr:rowOff>81225</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9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72352</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58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15401</xdr:rowOff>
    </xdr:from>
    <xdr:to>
      <xdr:col>41</xdr:col>
      <xdr:colOff>101600</xdr:colOff>
      <xdr:row>38</xdr:row>
      <xdr:rowOff>117001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3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108128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62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134852</xdr:rowOff>
    </xdr:from>
    <xdr:to>
      <xdr:col>36</xdr:col>
      <xdr:colOff>165100</xdr:colOff>
      <xdr:row>36</xdr:row>
      <xdr:rowOff>65002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3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56129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28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20065</xdr:rowOff>
    </xdr:from>
    <xdr:to>
      <xdr:col>55</xdr:col>
      <xdr:colOff>0</xdr:colOff>
      <xdr:row>58</xdr:row>
      <xdr:rowOff>45777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964165"/>
          <a:ext cx="838200" cy="2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75375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05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20065</xdr:rowOff>
    </xdr:from>
    <xdr:to>
      <xdr:col>50</xdr:col>
      <xdr:colOff>114300</xdr:colOff>
      <xdr:row>58</xdr:row>
      <xdr:rowOff>29771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964165"/>
          <a:ext cx="889000"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49983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157494</xdr:rowOff>
    </xdr:from>
    <xdr:to>
      <xdr:col>45</xdr:col>
      <xdr:colOff>177800</xdr:colOff>
      <xdr:row>58</xdr:row>
      <xdr:rowOff>29771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30144"/>
          <a:ext cx="889000" cy="43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157494</xdr:rowOff>
    </xdr:from>
    <xdr:to>
      <xdr:col>41</xdr:col>
      <xdr:colOff>50800</xdr:colOff>
      <xdr:row>57</xdr:row>
      <xdr:rowOff>168161</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30144"/>
          <a:ext cx="889000" cy="1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82741</xdr:rowOff>
    </xdr:from>
    <xdr:to>
      <xdr:col>36</xdr:col>
      <xdr:colOff>165100</xdr:colOff>
      <xdr:row>57</xdr:row>
      <xdr:rowOff>12891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29418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5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166427</xdr:rowOff>
    </xdr:from>
    <xdr:to>
      <xdr:col>55</xdr:col>
      <xdr:colOff>50800</xdr:colOff>
      <xdr:row>58</xdr:row>
      <xdr:rowOff>96577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3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81354</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85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140715</xdr:rowOff>
    </xdr:from>
    <xdr:to>
      <xdr:col>50</xdr:col>
      <xdr:colOff>165100</xdr:colOff>
      <xdr:row>58</xdr:row>
      <xdr:rowOff>70865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61992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00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150421</xdr:rowOff>
    </xdr:from>
    <xdr:to>
      <xdr:col>46</xdr:col>
      <xdr:colOff>38100</xdr:colOff>
      <xdr:row>58</xdr:row>
      <xdr:rowOff>80571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2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71698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1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106694</xdr:rowOff>
    </xdr:from>
    <xdr:to>
      <xdr:col>41</xdr:col>
      <xdr:colOff>101600</xdr:colOff>
      <xdr:row>58</xdr:row>
      <xdr:rowOff>36844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7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27971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7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117361</xdr:rowOff>
    </xdr:from>
    <xdr:to>
      <xdr:col>36</xdr:col>
      <xdr:colOff>165100</xdr:colOff>
      <xdr:row>58</xdr:row>
      <xdr:rowOff>47511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89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38638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982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156600</xdr:rowOff>
    </xdr:from>
    <xdr:to>
      <xdr:col>55</xdr:col>
      <xdr:colOff>0</xdr:colOff>
      <xdr:row>77</xdr:row>
      <xdr:rowOff>166092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9639300" y="13358250"/>
          <a:ext cx="838200" cy="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162908</xdr:rowOff>
    </xdr:from>
    <xdr:to>
      <xdr:col>50</xdr:col>
      <xdr:colOff>114300</xdr:colOff>
      <xdr:row>77</xdr:row>
      <xdr:rowOff>166092</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8750300" y="13364558"/>
          <a:ext cx="889000" cy="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148586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0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86282</xdr:rowOff>
    </xdr:from>
    <xdr:to>
      <xdr:col>45</xdr:col>
      <xdr:colOff>177800</xdr:colOff>
      <xdr:row>77</xdr:row>
      <xdr:rowOff>162908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7861300" y="13287932"/>
          <a:ext cx="889000" cy="7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166747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025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86282</xdr:rowOff>
    </xdr:from>
    <xdr:to>
      <xdr:col>41</xdr:col>
      <xdr:colOff>50800</xdr:colOff>
      <xdr:row>77</xdr:row>
      <xdr:rowOff>135379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287932"/>
          <a:ext cx="889000" cy="49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133752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3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23234</xdr:rowOff>
    </xdr:from>
    <xdr:to>
      <xdr:col>36</xdr:col>
      <xdr:colOff>165100</xdr:colOff>
      <xdr:row>77</xdr:row>
      <xdr:rowOff>124834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2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141361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00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105800</xdr:rowOff>
    </xdr:from>
    <xdr:to>
      <xdr:col>55</xdr:col>
      <xdr:colOff>50800</xdr:colOff>
      <xdr:row>78</xdr:row>
      <xdr:rowOff>35950</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30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20727</xdr:rowOff>
    </xdr:from>
    <xdr:ext cx="469744"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22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115292</xdr:rowOff>
    </xdr:from>
    <xdr:to>
      <xdr:col>50</xdr:col>
      <xdr:colOff>165100</xdr:colOff>
      <xdr:row>78</xdr:row>
      <xdr:rowOff>45442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31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36569</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409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112108</xdr:rowOff>
    </xdr:from>
    <xdr:to>
      <xdr:col>46</xdr:col>
      <xdr:colOff>38100</xdr:colOff>
      <xdr:row>78</xdr:row>
      <xdr:rowOff>42258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31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33385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406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35482</xdr:rowOff>
    </xdr:from>
    <xdr:to>
      <xdr:col>41</xdr:col>
      <xdr:colOff>101600</xdr:colOff>
      <xdr:row>77</xdr:row>
      <xdr:rowOff>137082</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23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153609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1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84579</xdr:rowOff>
    </xdr:from>
    <xdr:to>
      <xdr:col>36</xdr:col>
      <xdr:colOff>165100</xdr:colOff>
      <xdr:row>78</xdr:row>
      <xdr:rowOff>14729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286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5856</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37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104364</xdr:rowOff>
    </xdr:from>
    <xdr:to>
      <xdr:col>55</xdr:col>
      <xdr:colOff>0</xdr:colOff>
      <xdr:row>97</xdr:row>
      <xdr:rowOff>129493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9639300" y="16735014"/>
          <a:ext cx="838200" cy="25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66715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354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104364</xdr:rowOff>
    </xdr:from>
    <xdr:to>
      <xdr:col>50</xdr:col>
      <xdr:colOff>114300</xdr:colOff>
      <xdr:row>97</xdr:row>
      <xdr:rowOff>118492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735014"/>
          <a:ext cx="889000" cy="1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118492</xdr:rowOff>
    </xdr:from>
    <xdr:to>
      <xdr:col>45</xdr:col>
      <xdr:colOff>177800</xdr:colOff>
      <xdr:row>97</xdr:row>
      <xdr:rowOff>139728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749142"/>
          <a:ext cx="889000" cy="21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107817</xdr:rowOff>
    </xdr:from>
    <xdr:to>
      <xdr:col>41</xdr:col>
      <xdr:colOff>50800</xdr:colOff>
      <xdr:row>97</xdr:row>
      <xdr:rowOff>139728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738467"/>
          <a:ext cx="889000" cy="3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69990</xdr:rowOff>
    </xdr:from>
    <xdr:to>
      <xdr:col>36</xdr:col>
      <xdr:colOff>165100</xdr:colOff>
      <xdr:row>97</xdr:row>
      <xdr:rowOff>140</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52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16667</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30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78693</xdr:rowOff>
    </xdr:from>
    <xdr:to>
      <xdr:col>55</xdr:col>
      <xdr:colOff>50800</xdr:colOff>
      <xdr:row>98</xdr:row>
      <xdr:rowOff>8843</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7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165070</xdr:rowOff>
    </xdr:from>
    <xdr:ext cx="534377"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662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53564</xdr:rowOff>
    </xdr:from>
    <xdr:to>
      <xdr:col>50</xdr:col>
      <xdr:colOff>165100</xdr:colOff>
      <xdr:row>97</xdr:row>
      <xdr:rowOff>155164</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68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146291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67692</xdr:rowOff>
    </xdr:from>
    <xdr:to>
      <xdr:col>46</xdr:col>
      <xdr:colOff>38100</xdr:colOff>
      <xdr:row>97</xdr:row>
      <xdr:rowOff>169292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69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160419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79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88928</xdr:rowOff>
    </xdr:from>
    <xdr:to>
      <xdr:col>41</xdr:col>
      <xdr:colOff>101600</xdr:colOff>
      <xdr:row>98</xdr:row>
      <xdr:rowOff>19078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719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10205</xdr:rowOff>
    </xdr:from>
    <xdr:ext cx="469744"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26428" y="16812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57017</xdr:rowOff>
    </xdr:from>
    <xdr:to>
      <xdr:col>36</xdr:col>
      <xdr:colOff>165100</xdr:colOff>
      <xdr:row>97</xdr:row>
      <xdr:rowOff>158617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68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149744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78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167624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339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115633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28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72999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245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29176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201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112971</xdr:rowOff>
    </xdr:from>
    <xdr:to>
      <xdr:col>67</xdr:col>
      <xdr:colOff>101600</xdr:colOff>
      <xdr:row>38</xdr:row>
      <xdr:rowOff>43121</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456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59648</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79428" y="623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99237</xdr:rowOff>
    </xdr:from>
    <xdr:to>
      <xdr:col>85</xdr:col>
      <xdr:colOff>127000</xdr:colOff>
      <xdr:row>79</xdr:row>
      <xdr:rowOff>107620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3643787"/>
          <a:ext cx="8382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99237</xdr:rowOff>
    </xdr:from>
    <xdr:to>
      <xdr:col>81</xdr:col>
      <xdr:colOff>50800</xdr:colOff>
      <xdr:row>79</xdr:row>
      <xdr:rowOff>114402</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643787"/>
          <a:ext cx="889000" cy="1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108369</xdr:rowOff>
    </xdr:from>
    <xdr:to>
      <xdr:col>76</xdr:col>
      <xdr:colOff>114300</xdr:colOff>
      <xdr:row>79</xdr:row>
      <xdr:rowOff>114402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3703300" y="13652919"/>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84688</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294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108369</xdr:rowOff>
    </xdr:from>
    <xdr:to>
      <xdr:col>71</xdr:col>
      <xdr:colOff>177800</xdr:colOff>
      <xdr:row>79</xdr:row>
      <xdr:rowOff>109779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2814300" y="13652919"/>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96626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29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20865</xdr:rowOff>
    </xdr:from>
    <xdr:to>
      <xdr:col>67</xdr:col>
      <xdr:colOff>101600</xdr:colOff>
      <xdr:row>77</xdr:row>
      <xdr:rowOff>122465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22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138992</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97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56820</xdr:rowOff>
    </xdr:from>
    <xdr:to>
      <xdr:col>85</xdr:col>
      <xdr:colOff>177800</xdr:colOff>
      <xdr:row>79</xdr:row>
      <xdr:rowOff>158420</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60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143197</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51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48437</xdr:rowOff>
    </xdr:from>
    <xdr:to>
      <xdr:col>81</xdr:col>
      <xdr:colOff>101600</xdr:colOff>
      <xdr:row>79</xdr:row>
      <xdr:rowOff>150037</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59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141164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68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63602</xdr:rowOff>
    </xdr:from>
    <xdr:to>
      <xdr:col>76</xdr:col>
      <xdr:colOff>165100</xdr:colOff>
      <xdr:row>79</xdr:row>
      <xdr:rowOff>165202</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6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156329</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70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57569</xdr:rowOff>
    </xdr:from>
    <xdr:to>
      <xdr:col>72</xdr:col>
      <xdr:colOff>38100</xdr:colOff>
      <xdr:row>79</xdr:row>
      <xdr:rowOff>159169</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60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150296</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369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58979</xdr:rowOff>
    </xdr:from>
    <xdr:to>
      <xdr:col>67</xdr:col>
      <xdr:colOff>101600</xdr:colOff>
      <xdr:row>79</xdr:row>
      <xdr:rowOff>160579</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60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151706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69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304</xdr:rowOff>
    </xdr:from>
    <xdr:to>
      <xdr:col>85</xdr:col>
      <xdr:colOff>127000</xdr:colOff>
      <xdr:row>99</xdr:row>
      <xdr:rowOff>11779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6973854"/>
          <a:ext cx="838200" cy="1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147492</xdr:rowOff>
    </xdr:from>
    <xdr:to>
      <xdr:col>81</xdr:col>
      <xdr:colOff>50800</xdr:colOff>
      <xdr:row>99</xdr:row>
      <xdr:rowOff>304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949592"/>
          <a:ext cx="889000" cy="2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112382</xdr:rowOff>
    </xdr:from>
    <xdr:to>
      <xdr:col>76</xdr:col>
      <xdr:colOff>114300</xdr:colOff>
      <xdr:row>98</xdr:row>
      <xdr:rowOff>147492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14482"/>
          <a:ext cx="889000" cy="3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112382</xdr:rowOff>
    </xdr:from>
    <xdr:to>
      <xdr:col>71</xdr:col>
      <xdr:colOff>177800</xdr:colOff>
      <xdr:row>98</xdr:row>
      <xdr:rowOff>166911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14482"/>
          <a:ext cx="889000" cy="5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84046</xdr:rowOff>
    </xdr:from>
    <xdr:to>
      <xdr:col>67</xdr:col>
      <xdr:colOff>101600</xdr:colOff>
      <xdr:row>99</xdr:row>
      <xdr:rowOff>14196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86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30723</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6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132429</xdr:rowOff>
    </xdr:from>
    <xdr:to>
      <xdr:col>85</xdr:col>
      <xdr:colOff>177800</xdr:colOff>
      <xdr:row>99</xdr:row>
      <xdr:rowOff>62579</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93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47356</xdr:rowOff>
    </xdr:from>
    <xdr:ext cx="469744"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4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120954</xdr:rowOff>
    </xdr:from>
    <xdr:to>
      <xdr:col>81</xdr:col>
      <xdr:colOff>101600</xdr:colOff>
      <xdr:row>99</xdr:row>
      <xdr:rowOff>51104</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92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42231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7015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96692</xdr:rowOff>
    </xdr:from>
    <xdr:to>
      <xdr:col>76</xdr:col>
      <xdr:colOff>165100</xdr:colOff>
      <xdr:row>99</xdr:row>
      <xdr:rowOff>26842</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89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17969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99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61582</xdr:rowOff>
    </xdr:from>
    <xdr:to>
      <xdr:col>72</xdr:col>
      <xdr:colOff>38100</xdr:colOff>
      <xdr:row>98</xdr:row>
      <xdr:rowOff>163182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86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154309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5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116111</xdr:rowOff>
    </xdr:from>
    <xdr:to>
      <xdr:col>67</xdr:col>
      <xdr:colOff>101600</xdr:colOff>
      <xdr:row>99</xdr:row>
      <xdr:rowOff>46261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18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37388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47111" y="1701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26738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37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114177</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28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120540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29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141762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313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161481</xdr:rowOff>
    </xdr:from>
    <xdr:to>
      <xdr:col>98</xdr:col>
      <xdr:colOff>38100</xdr:colOff>
      <xdr:row>38</xdr:row>
      <xdr:rowOff>91631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0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108157</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28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158312</xdr:rowOff>
    </xdr:from>
    <xdr:to>
      <xdr:col>116</xdr:col>
      <xdr:colOff>63500</xdr:colOff>
      <xdr:row>58</xdr:row>
      <xdr:rowOff>158369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10102412"/>
          <a:ext cx="8382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86365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859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158293</xdr:rowOff>
    </xdr:from>
    <xdr:to>
      <xdr:col>111</xdr:col>
      <xdr:colOff>177800</xdr:colOff>
      <xdr:row>58</xdr:row>
      <xdr:rowOff>158369</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0434300" y="10102393"/>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6678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9779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158255</xdr:rowOff>
    </xdr:from>
    <xdr:to>
      <xdr:col>107</xdr:col>
      <xdr:colOff>50800</xdr:colOff>
      <xdr:row>58</xdr:row>
      <xdr:rowOff>158293</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9545300" y="10102355"/>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14355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9787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158159</xdr:rowOff>
    </xdr:from>
    <xdr:to>
      <xdr:col>102</xdr:col>
      <xdr:colOff>114300</xdr:colOff>
      <xdr:row>58</xdr:row>
      <xdr:rowOff>158255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656300" y="10102259"/>
          <a:ext cx="8890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12202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97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51867</xdr:rowOff>
    </xdr:from>
    <xdr:to>
      <xdr:col>98</xdr:col>
      <xdr:colOff>38100</xdr:colOff>
      <xdr:row>58</xdr:row>
      <xdr:rowOff>153467</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95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169994</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9771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107512</xdr:rowOff>
    </xdr:from>
    <xdr:to>
      <xdr:col>116</xdr:col>
      <xdr:colOff>114300</xdr:colOff>
      <xdr:row>59</xdr:row>
      <xdr:rowOff>37662</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10051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41914</xdr:rowOff>
    </xdr:from>
    <xdr:ext cx="469744"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986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107569</xdr:rowOff>
    </xdr:from>
    <xdr:to>
      <xdr:col>112</xdr:col>
      <xdr:colOff>38100</xdr:colOff>
      <xdr:row>59</xdr:row>
      <xdr:rowOff>37719</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100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28846</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1014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107493</xdr:rowOff>
    </xdr:from>
    <xdr:to>
      <xdr:col>107</xdr:col>
      <xdr:colOff>101600</xdr:colOff>
      <xdr:row>59</xdr:row>
      <xdr:rowOff>37643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10051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28770</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1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107455</xdr:rowOff>
    </xdr:from>
    <xdr:to>
      <xdr:col>102</xdr:col>
      <xdr:colOff>165100</xdr:colOff>
      <xdr:row>59</xdr:row>
      <xdr:rowOff>37605</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1005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28732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144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107359</xdr:rowOff>
    </xdr:from>
    <xdr:to>
      <xdr:col>98</xdr:col>
      <xdr:colOff>38100</xdr:colOff>
      <xdr:row>59</xdr:row>
      <xdr:rowOff>37509</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1005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28636</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144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115793</xdr:rowOff>
    </xdr:from>
    <xdr:to>
      <xdr:col>116</xdr:col>
      <xdr:colOff>63500</xdr:colOff>
      <xdr:row>77</xdr:row>
      <xdr:rowOff>150292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3317443"/>
          <a:ext cx="838200" cy="3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105109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792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150292</xdr:rowOff>
    </xdr:from>
    <xdr:to>
      <xdr:col>111</xdr:col>
      <xdr:colOff>177800</xdr:colOff>
      <xdr:row>78</xdr:row>
      <xdr:rowOff>12236</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3351942"/>
          <a:ext cx="889000" cy="3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58342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2745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12236</xdr:rowOff>
    </xdr:from>
    <xdr:to>
      <xdr:col>107</xdr:col>
      <xdr:colOff>50800</xdr:colOff>
      <xdr:row>78</xdr:row>
      <xdr:rowOff>35497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3385336"/>
          <a:ext cx="889000" cy="2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67315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2754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35497</xdr:rowOff>
    </xdr:from>
    <xdr:to>
      <xdr:col>102</xdr:col>
      <xdr:colOff>114300</xdr:colOff>
      <xdr:row>78</xdr:row>
      <xdr:rowOff>64452</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3408597"/>
          <a:ext cx="8890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70629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275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60458</xdr:rowOff>
    </xdr:from>
    <xdr:to>
      <xdr:col>98</xdr:col>
      <xdr:colOff>38100</xdr:colOff>
      <xdr:row>76</xdr:row>
      <xdr:rowOff>162058</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7135</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86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64993</xdr:rowOff>
    </xdr:from>
    <xdr:to>
      <xdr:col>116</xdr:col>
      <xdr:colOff>114300</xdr:colOff>
      <xdr:row>77</xdr:row>
      <xdr:rowOff>166593</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26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151370</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18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99492</xdr:rowOff>
    </xdr:from>
    <xdr:to>
      <xdr:col>112</xdr:col>
      <xdr:colOff>38100</xdr:colOff>
      <xdr:row>78</xdr:row>
      <xdr:rowOff>29642</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3301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20769</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393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132886</xdr:rowOff>
    </xdr:from>
    <xdr:to>
      <xdr:col>107</xdr:col>
      <xdr:colOff>101600</xdr:colOff>
      <xdr:row>78</xdr:row>
      <xdr:rowOff>63036</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333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54163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342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156147</xdr:rowOff>
    </xdr:from>
    <xdr:to>
      <xdr:col>102</xdr:col>
      <xdr:colOff>165100</xdr:colOff>
      <xdr:row>78</xdr:row>
      <xdr:rowOff>86297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335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77424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345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78</xdr:row>
      <xdr:rowOff>13652</xdr:rowOff>
    </xdr:from>
    <xdr:to>
      <xdr:col>98</xdr:col>
      <xdr:colOff>38100</xdr:colOff>
      <xdr:row>78</xdr:row>
      <xdr:rowOff>115252</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3386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106379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47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380,868</a:t>
          </a:r>
          <a:r>
            <a:rPr kumimoji="1" lang="ja-JP" altLang="en-US" sz="1100">
              <a:latin typeface="ＭＳ Ｐゴシック" panose="020B0600070205080204" pitchFamily="50" charset="-128"/>
              <a:ea typeface="ＭＳ Ｐゴシック" panose="020B0600070205080204" pitchFamily="50" charset="-128"/>
            </a:rPr>
            <a:t>円となっている。また、すべての費目において類似団体平均と比べ低い水準にある。これは、県内都市の中でも名古屋市・北名古屋市に次ぐ人口密度の高さが要因の一つと言える。</a:t>
          </a:r>
        </a:p>
        <a:p>
          <a:r>
            <a:rPr kumimoji="1" lang="ja-JP" altLang="en-US" sz="1100">
              <a:latin typeface="ＭＳ Ｐゴシック" panose="020B0600070205080204" pitchFamily="50" charset="-128"/>
              <a:ea typeface="ＭＳ Ｐゴシック" panose="020B0600070205080204" pitchFamily="50" charset="-128"/>
            </a:rPr>
            <a:t>・人件費は住民一人当たり</a:t>
          </a:r>
          <a:r>
            <a:rPr kumimoji="1" lang="en-US" altLang="ja-JP" sz="1100">
              <a:latin typeface="ＭＳ Ｐゴシック" panose="020B0600070205080204" pitchFamily="50" charset="-128"/>
              <a:ea typeface="ＭＳ Ｐゴシック" panose="020B0600070205080204" pitchFamily="50" charset="-128"/>
            </a:rPr>
            <a:t>83,332</a:t>
          </a:r>
          <a:r>
            <a:rPr kumimoji="1" lang="ja-JP" altLang="en-US" sz="1100">
              <a:latin typeface="ＭＳ Ｐゴシック" panose="020B0600070205080204" pitchFamily="50" charset="-128"/>
              <a:ea typeface="ＭＳ Ｐゴシック" panose="020B0600070205080204" pitchFamily="50" charset="-128"/>
            </a:rPr>
            <a:t>円となっており、類似団体平均、全国平均、県平均のいずれと比較しても一人当たりのコストが低い状況となっているが、前年度決算と比較すると</a:t>
          </a:r>
          <a:r>
            <a:rPr kumimoji="1" lang="en-US" altLang="ja-JP" sz="1100">
              <a:latin typeface="ＭＳ Ｐゴシック" panose="020B0600070205080204" pitchFamily="50" charset="-128"/>
              <a:ea typeface="ＭＳ Ｐゴシック" panose="020B0600070205080204" pitchFamily="50" charset="-128"/>
            </a:rPr>
            <a:t>10.6</a:t>
          </a:r>
          <a:r>
            <a:rPr kumimoji="1" lang="ja-JP" altLang="en-US" sz="1100">
              <a:latin typeface="ＭＳ Ｐゴシック" panose="020B0600070205080204" pitchFamily="50" charset="-128"/>
              <a:ea typeface="ＭＳ Ｐゴシック" panose="020B0600070205080204" pitchFamily="50" charset="-128"/>
            </a:rPr>
            <a:t>％増となっている。これは、定期昇給や職員数の増、人事院勧告に準拠した給与改定、会計年度任用職員の最低賃金等の改定等によるものである。</a:t>
          </a:r>
        </a:p>
        <a:p>
          <a:r>
            <a:rPr kumimoji="1" lang="ja-JP" altLang="en-US" sz="1100">
              <a:latin typeface="ＭＳ Ｐゴシック" panose="020B0600070205080204" pitchFamily="50" charset="-128"/>
              <a:ea typeface="ＭＳ Ｐゴシック" panose="020B0600070205080204" pitchFamily="50" charset="-128"/>
            </a:rPr>
            <a:t>・物件費は住民一人当たり</a:t>
          </a:r>
          <a:r>
            <a:rPr kumimoji="1" lang="en-US" altLang="ja-JP" sz="1100">
              <a:latin typeface="ＭＳ Ｐゴシック" panose="020B0600070205080204" pitchFamily="50" charset="-128"/>
              <a:ea typeface="ＭＳ Ｐゴシック" panose="020B0600070205080204" pitchFamily="50" charset="-128"/>
            </a:rPr>
            <a:t>56,518</a:t>
          </a:r>
          <a:r>
            <a:rPr kumimoji="1" lang="ja-JP" altLang="en-US" sz="1100">
              <a:latin typeface="ＭＳ Ｐゴシック" panose="020B0600070205080204" pitchFamily="50" charset="-128"/>
              <a:ea typeface="ＭＳ Ｐゴシック" panose="020B0600070205080204" pitchFamily="50" charset="-128"/>
            </a:rPr>
            <a:t>円となっている。また、類似団体平均、全国平均、県平均のいずれと比較しても一人当たりのコストが低い状況となっており、前年度決算と比較すると</a:t>
          </a:r>
          <a:r>
            <a:rPr kumimoji="1" lang="en-US" altLang="ja-JP" sz="1100">
              <a:latin typeface="ＭＳ Ｐゴシック" panose="020B0600070205080204" pitchFamily="50" charset="-128"/>
              <a:ea typeface="ＭＳ Ｐゴシック" panose="020B0600070205080204" pitchFamily="50" charset="-128"/>
            </a:rPr>
            <a:t>11.3</a:t>
          </a:r>
          <a:r>
            <a:rPr kumimoji="1" lang="ja-JP" altLang="en-US" sz="1100">
              <a:latin typeface="ＭＳ Ｐゴシック" panose="020B0600070205080204" pitchFamily="50" charset="-128"/>
              <a:ea typeface="ＭＳ Ｐゴシック" panose="020B0600070205080204" pitchFamily="50" charset="-128"/>
            </a:rPr>
            <a:t>％増となっている。これは、遺跡発掘調査業務委託料やｷｬｯｼｭﾚｽ決済ﾎﾟｲﾝﾄ還元事業委託料の増等によるものである。</a:t>
          </a:r>
        </a:p>
        <a:p>
          <a:r>
            <a:rPr kumimoji="1" lang="ja-JP" altLang="en-US" sz="1100">
              <a:latin typeface="ＭＳ Ｐゴシック" panose="020B0600070205080204" pitchFamily="50" charset="-128"/>
              <a:ea typeface="ＭＳ Ｐゴシック" panose="020B0600070205080204" pitchFamily="50" charset="-128"/>
            </a:rPr>
            <a:t>・扶助費は住民一人当たり</a:t>
          </a:r>
          <a:r>
            <a:rPr kumimoji="1" lang="en-US" altLang="ja-JP" sz="1100">
              <a:latin typeface="ＭＳ Ｐゴシック" panose="020B0600070205080204" pitchFamily="50" charset="-128"/>
              <a:ea typeface="ＭＳ Ｐゴシック" panose="020B0600070205080204" pitchFamily="50" charset="-128"/>
            </a:rPr>
            <a:t>102,987</a:t>
          </a:r>
          <a:r>
            <a:rPr kumimoji="1" lang="ja-JP" altLang="en-US" sz="1100">
              <a:latin typeface="ＭＳ Ｐゴシック" panose="020B0600070205080204" pitchFamily="50" charset="-128"/>
              <a:ea typeface="ＭＳ Ｐゴシック" panose="020B0600070205080204" pitchFamily="50" charset="-128"/>
            </a:rPr>
            <a:t>円となっており、類似団体平均、全国平均、県平均のいずれと比較しても一人当たりのコストが低い状況となっているが、今後も増加していくことが見込まれるため、財源の確保等に努めていく。</a:t>
          </a:r>
        </a:p>
        <a:p>
          <a:r>
            <a:rPr kumimoji="1" lang="ja-JP" altLang="en-US" sz="1100">
              <a:latin typeface="ＭＳ Ｐゴシック" panose="020B0600070205080204" pitchFamily="50" charset="-128"/>
              <a:ea typeface="ＭＳ Ｐゴシック" panose="020B0600070205080204" pitchFamily="50" charset="-128"/>
            </a:rPr>
            <a:t>・普通建設事業費は住民一人当たり</a:t>
          </a:r>
          <a:r>
            <a:rPr kumimoji="1" lang="en-US" altLang="ja-JP" sz="1100">
              <a:latin typeface="ＭＳ Ｐゴシック" panose="020B0600070205080204" pitchFamily="50" charset="-128"/>
              <a:ea typeface="ＭＳ Ｐゴシック" panose="020B0600070205080204" pitchFamily="50" charset="-128"/>
            </a:rPr>
            <a:t>20,543</a:t>
          </a:r>
          <a:r>
            <a:rPr kumimoji="1" lang="ja-JP" altLang="en-US" sz="1100">
              <a:latin typeface="ＭＳ Ｐゴシック" panose="020B0600070205080204" pitchFamily="50" charset="-128"/>
              <a:ea typeface="ＭＳ Ｐゴシック" panose="020B0600070205080204" pitchFamily="50" charset="-128"/>
            </a:rPr>
            <a:t>円となっており、類似団体平均、全国平均、県平均のいずれと比較しても一人当たりのコストが低い状況となっているが、前年度決算と比較すると</a:t>
          </a:r>
          <a:r>
            <a:rPr kumimoji="1" lang="en-US" altLang="ja-JP" sz="1100">
              <a:latin typeface="ＭＳ Ｐゴシック" panose="020B0600070205080204" pitchFamily="50" charset="-128"/>
              <a:ea typeface="ＭＳ Ｐゴシック" panose="020B0600070205080204" pitchFamily="50" charset="-128"/>
            </a:rPr>
            <a:t>21.5</a:t>
          </a:r>
          <a:r>
            <a:rPr kumimoji="1" lang="ja-JP" altLang="en-US" sz="1100">
              <a:latin typeface="ＭＳ Ｐゴシック" panose="020B0600070205080204" pitchFamily="50" charset="-128"/>
              <a:ea typeface="ＭＳ Ｐゴシック" panose="020B0600070205080204" pitchFamily="50" charset="-128"/>
            </a:rPr>
            <a:t>％減となっている。今後も市内公共施設等の改修、更新に係る経費等が増加していくことが見込まれるが、起債に大きく頼ることのない健全な財政運営を進めていく。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愛知県岩倉市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47,761
44,297
10.47
18,844,073
18,190,654
628,605
10,827,444
8,954,253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137094</xdr:rowOff>
    </xdr:from>
    <xdr:to>
      <xdr:col>24</xdr:col>
      <xdr:colOff>63500</xdr:colOff>
      <xdr:row>37</xdr:row>
      <xdr:rowOff>137597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480744"/>
          <a:ext cx="8382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54124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226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137597</xdr:rowOff>
    </xdr:from>
    <xdr:to>
      <xdr:col>19</xdr:col>
      <xdr:colOff>177800</xdr:colOff>
      <xdr:row>37</xdr:row>
      <xdr:rowOff>138100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81247"/>
          <a:ext cx="8890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154129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15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136911</xdr:rowOff>
    </xdr:from>
    <xdr:to>
      <xdr:col>15</xdr:col>
      <xdr:colOff>50800</xdr:colOff>
      <xdr:row>37</xdr:row>
      <xdr:rowOff>138100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480561"/>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156964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15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136911</xdr:rowOff>
    </xdr:from>
    <xdr:to>
      <xdr:col>10</xdr:col>
      <xdr:colOff>114300</xdr:colOff>
      <xdr:row>37</xdr:row>
      <xdr:rowOff>140569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80561"/>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158609</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15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53147</xdr:rowOff>
    </xdr:from>
    <xdr:to>
      <xdr:col>6</xdr:col>
      <xdr:colOff>38100</xdr:colOff>
      <xdr:row>37</xdr:row>
      <xdr:rowOff>154747</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9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171274</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17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86294</xdr:rowOff>
    </xdr:from>
    <xdr:to>
      <xdr:col>24</xdr:col>
      <xdr:colOff>114300</xdr:colOff>
      <xdr:row>38</xdr:row>
      <xdr:rowOff>16444</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42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9674</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35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86797</xdr:rowOff>
    </xdr:from>
    <xdr:to>
      <xdr:col>20</xdr:col>
      <xdr:colOff>38100</xdr:colOff>
      <xdr:row>38</xdr:row>
      <xdr:rowOff>16947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43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8074</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523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87300</xdr:rowOff>
    </xdr:from>
    <xdr:to>
      <xdr:col>15</xdr:col>
      <xdr:colOff>101600</xdr:colOff>
      <xdr:row>38</xdr:row>
      <xdr:rowOff>17450</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4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8577</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52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86111</xdr:rowOff>
    </xdr:from>
    <xdr:to>
      <xdr:col>10</xdr:col>
      <xdr:colOff>165100</xdr:colOff>
      <xdr:row>38</xdr:row>
      <xdr:rowOff>16261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42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7388</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52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89769</xdr:rowOff>
    </xdr:from>
    <xdr:to>
      <xdr:col>6</xdr:col>
      <xdr:colOff>38100</xdr:colOff>
      <xdr:row>38</xdr:row>
      <xdr:rowOff>19918</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43341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11046</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526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130337</xdr:rowOff>
    </xdr:from>
    <xdr:to>
      <xdr:col>24</xdr:col>
      <xdr:colOff>63500</xdr:colOff>
      <xdr:row>58</xdr:row>
      <xdr:rowOff>133394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10074437"/>
          <a:ext cx="838200" cy="3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116215</xdr:rowOff>
    </xdr:from>
    <xdr:to>
      <xdr:col>19</xdr:col>
      <xdr:colOff>177800</xdr:colOff>
      <xdr:row>58</xdr:row>
      <xdr:rowOff>130337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10060315"/>
          <a:ext cx="889000" cy="1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98823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9700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116215</xdr:rowOff>
    </xdr:from>
    <xdr:to>
      <xdr:col>15</xdr:col>
      <xdr:colOff>50800</xdr:colOff>
      <xdr:row>58</xdr:row>
      <xdr:rowOff>118181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10060315"/>
          <a:ext cx="8890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89027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9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112550</xdr:rowOff>
    </xdr:from>
    <xdr:to>
      <xdr:col>10</xdr:col>
      <xdr:colOff>114300</xdr:colOff>
      <xdr:row>58</xdr:row>
      <xdr:rowOff>118181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85200"/>
          <a:ext cx="889000" cy="177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152531</xdr:rowOff>
    </xdr:from>
    <xdr:to>
      <xdr:col>6</xdr:col>
      <xdr:colOff>38100</xdr:colOff>
      <xdr:row>57</xdr:row>
      <xdr:rowOff>82681</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5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99208</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52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82594</xdr:rowOff>
    </xdr:from>
    <xdr:to>
      <xdr:col>24</xdr:col>
      <xdr:colOff>114300</xdr:colOff>
      <xdr:row>59</xdr:row>
      <xdr:rowOff>12744</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1002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168971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94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79537</xdr:rowOff>
    </xdr:from>
    <xdr:to>
      <xdr:col>20</xdr:col>
      <xdr:colOff>38100</xdr:colOff>
      <xdr:row>59</xdr:row>
      <xdr:rowOff>9687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1002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814</xdr:rowOff>
    </xdr:from>
    <xdr:ext cx="534377"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530111" y="1011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65415</xdr:rowOff>
    </xdr:from>
    <xdr:to>
      <xdr:col>15</xdr:col>
      <xdr:colOff>101600</xdr:colOff>
      <xdr:row>58</xdr:row>
      <xdr:rowOff>167015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1000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158142</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41111" y="1010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67381</xdr:rowOff>
    </xdr:from>
    <xdr:to>
      <xdr:col>10</xdr:col>
      <xdr:colOff>165100</xdr:colOff>
      <xdr:row>58</xdr:row>
      <xdr:rowOff>168981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1001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160108</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10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61750</xdr:rowOff>
    </xdr:from>
    <xdr:to>
      <xdr:col>6</xdr:col>
      <xdr:colOff>38100</xdr:colOff>
      <xdr:row>57</xdr:row>
      <xdr:rowOff>163350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3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154477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27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85785</xdr:rowOff>
    </xdr:from>
    <xdr:to>
      <xdr:col>24</xdr:col>
      <xdr:colOff>63500</xdr:colOff>
      <xdr:row>77</xdr:row>
      <xdr:rowOff>128050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287435"/>
          <a:ext cx="838200" cy="42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128050</xdr:rowOff>
    </xdr:from>
    <xdr:to>
      <xdr:col>19</xdr:col>
      <xdr:colOff>177800</xdr:colOff>
      <xdr:row>78</xdr:row>
      <xdr:rowOff>23571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329700"/>
          <a:ext cx="889000" cy="6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149222</xdr:rowOff>
    </xdr:from>
    <xdr:to>
      <xdr:col>15</xdr:col>
      <xdr:colOff>50800</xdr:colOff>
      <xdr:row>78</xdr:row>
      <xdr:rowOff>23571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350872"/>
          <a:ext cx="889000" cy="45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149222</xdr:rowOff>
    </xdr:from>
    <xdr:to>
      <xdr:col>10</xdr:col>
      <xdr:colOff>114300</xdr:colOff>
      <xdr:row>78</xdr:row>
      <xdr:rowOff>97713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350872"/>
          <a:ext cx="889000" cy="11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119762</xdr:rowOff>
    </xdr:from>
    <xdr:to>
      <xdr:col>6</xdr:col>
      <xdr:colOff>38100</xdr:colOff>
      <xdr:row>78</xdr:row>
      <xdr:rowOff>49912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321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66439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096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34985</xdr:rowOff>
    </xdr:from>
    <xdr:to>
      <xdr:col>24</xdr:col>
      <xdr:colOff>114300</xdr:colOff>
      <xdr:row>77</xdr:row>
      <xdr:rowOff>136585</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23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121362</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51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77250</xdr:rowOff>
    </xdr:from>
    <xdr:to>
      <xdr:col>20</xdr:col>
      <xdr:colOff>38100</xdr:colOff>
      <xdr:row>78</xdr:row>
      <xdr:rowOff>7400</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27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169977</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371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144221</xdr:rowOff>
    </xdr:from>
    <xdr:to>
      <xdr:col>15</xdr:col>
      <xdr:colOff>101600</xdr:colOff>
      <xdr:row>78</xdr:row>
      <xdr:rowOff>74371</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34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65498</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438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98422</xdr:rowOff>
    </xdr:from>
    <xdr:to>
      <xdr:col>10</xdr:col>
      <xdr:colOff>165100</xdr:colOff>
      <xdr:row>78</xdr:row>
      <xdr:rowOff>28572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30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19699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92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46913</xdr:rowOff>
    </xdr:from>
    <xdr:to>
      <xdr:col>6</xdr:col>
      <xdr:colOff>38100</xdr:colOff>
      <xdr:row>78</xdr:row>
      <xdr:rowOff>148513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42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139640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512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25335</xdr:rowOff>
    </xdr:from>
    <xdr:to>
      <xdr:col>24</xdr:col>
      <xdr:colOff>63500</xdr:colOff>
      <xdr:row>98</xdr:row>
      <xdr:rowOff>65275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27435"/>
          <a:ext cx="838200" cy="39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9646</xdr:rowOff>
    </xdr:from>
    <xdr:to>
      <xdr:col>19</xdr:col>
      <xdr:colOff>177800</xdr:colOff>
      <xdr:row>98</xdr:row>
      <xdr:rowOff>25335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11746"/>
          <a:ext cx="889000" cy="1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9646</xdr:rowOff>
    </xdr:from>
    <xdr:to>
      <xdr:col>15</xdr:col>
      <xdr:colOff>50800</xdr:colOff>
      <xdr:row>98</xdr:row>
      <xdr:rowOff>33525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11746"/>
          <a:ext cx="889000" cy="23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33525</xdr:rowOff>
    </xdr:from>
    <xdr:to>
      <xdr:col>10</xdr:col>
      <xdr:colOff>114300</xdr:colOff>
      <xdr:row>98</xdr:row>
      <xdr:rowOff>84058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35625"/>
          <a:ext cx="889000" cy="50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76124</xdr:rowOff>
    </xdr:from>
    <xdr:to>
      <xdr:col>6</xdr:col>
      <xdr:colOff>38100</xdr:colOff>
      <xdr:row>98</xdr:row>
      <xdr:rowOff>6274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22801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482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14475</xdr:rowOff>
    </xdr:from>
    <xdr:to>
      <xdr:col>24</xdr:col>
      <xdr:colOff>114300</xdr:colOff>
      <xdr:row>98</xdr:row>
      <xdr:rowOff>116075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16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100852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3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145985</xdr:rowOff>
    </xdr:from>
    <xdr:to>
      <xdr:col>20</xdr:col>
      <xdr:colOff>38100</xdr:colOff>
      <xdr:row>98</xdr:row>
      <xdr:rowOff>76135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7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67262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6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130296</xdr:rowOff>
    </xdr:from>
    <xdr:to>
      <xdr:col>15</xdr:col>
      <xdr:colOff>101600</xdr:colOff>
      <xdr:row>98</xdr:row>
      <xdr:rowOff>60446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6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51573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53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154175</xdr:rowOff>
    </xdr:from>
    <xdr:to>
      <xdr:col>10</xdr:col>
      <xdr:colOff>165100</xdr:colOff>
      <xdr:row>98</xdr:row>
      <xdr:rowOff>84325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8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75452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77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33258</xdr:rowOff>
    </xdr:from>
    <xdr:to>
      <xdr:col>6</xdr:col>
      <xdr:colOff>38100</xdr:colOff>
      <xdr:row>98</xdr:row>
      <xdr:rowOff>134858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3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125985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2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136042</xdr:rowOff>
    </xdr:from>
    <xdr:to>
      <xdr:col>55</xdr:col>
      <xdr:colOff>0</xdr:colOff>
      <xdr:row>38</xdr:row>
      <xdr:rowOff>136728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651142"/>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130979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03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136042</xdr:rowOff>
    </xdr:from>
    <xdr:to>
      <xdr:col>50</xdr:col>
      <xdr:colOff>114300</xdr:colOff>
      <xdr:row>38</xdr:row>
      <xdr:rowOff>136728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8750300" y="6651142"/>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66667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2388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133985</xdr:rowOff>
    </xdr:from>
    <xdr:to>
      <xdr:col>45</xdr:col>
      <xdr:colOff>177800</xdr:colOff>
      <xdr:row>38</xdr:row>
      <xdr:rowOff>136042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649085"/>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62095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234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131242</xdr:rowOff>
    </xdr:from>
    <xdr:to>
      <xdr:col>41</xdr:col>
      <xdr:colOff>50800</xdr:colOff>
      <xdr:row>38</xdr:row>
      <xdr:rowOff>133985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646342"/>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35806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208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12548</xdr:rowOff>
    </xdr:from>
    <xdr:to>
      <xdr:col>36</xdr:col>
      <xdr:colOff>165100</xdr:colOff>
      <xdr:row>37</xdr:row>
      <xdr:rowOff>114148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5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130675</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37428" y="613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85242</xdr:rowOff>
    </xdr:from>
    <xdr:to>
      <xdr:col>55</xdr:col>
      <xdr:colOff>50800</xdr:colOff>
      <xdr:row>39</xdr:row>
      <xdr:rowOff>15392</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60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169</xdr:rowOff>
    </xdr:from>
    <xdr:ext cx="313932"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152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85928</xdr:rowOff>
    </xdr:from>
    <xdr:to>
      <xdr:col>50</xdr:col>
      <xdr:colOff>165100</xdr:colOff>
      <xdr:row>39</xdr:row>
      <xdr:rowOff>16078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60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7205</xdr:rowOff>
    </xdr:from>
    <xdr:ext cx="313932"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82333" y="66937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85242</xdr:rowOff>
    </xdr:from>
    <xdr:to>
      <xdr:col>46</xdr:col>
      <xdr:colOff>38100</xdr:colOff>
      <xdr:row>39</xdr:row>
      <xdr:rowOff>15392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60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6519</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93333" y="6693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83185</xdr:rowOff>
    </xdr:from>
    <xdr:to>
      <xdr:col>41</xdr:col>
      <xdr:colOff>101600</xdr:colOff>
      <xdr:row>39</xdr:row>
      <xdr:rowOff>13335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98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4462</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704333" y="66910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80442</xdr:rowOff>
    </xdr:from>
    <xdr:to>
      <xdr:col>36</xdr:col>
      <xdr:colOff>165100</xdr:colOff>
      <xdr:row>39</xdr:row>
      <xdr:rowOff>10592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9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1719</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815333" y="66882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124441</xdr:rowOff>
    </xdr:from>
    <xdr:to>
      <xdr:col>55</xdr:col>
      <xdr:colOff>0</xdr:colOff>
      <xdr:row>58</xdr:row>
      <xdr:rowOff>150406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639300" y="10068541"/>
          <a:ext cx="838200" cy="2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140599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570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147320</xdr:rowOff>
    </xdr:from>
    <xdr:to>
      <xdr:col>50</xdr:col>
      <xdr:colOff>114300</xdr:colOff>
      <xdr:row>58</xdr:row>
      <xdr:rowOff>150406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8750300" y="10091420"/>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52417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48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147320</xdr:rowOff>
    </xdr:from>
    <xdr:to>
      <xdr:col>45</xdr:col>
      <xdr:colOff>177800</xdr:colOff>
      <xdr:row>58</xdr:row>
      <xdr:rowOff>157245</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10091420"/>
          <a:ext cx="889000" cy="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79049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508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145834</xdr:rowOff>
    </xdr:from>
    <xdr:to>
      <xdr:col>41</xdr:col>
      <xdr:colOff>50800</xdr:colOff>
      <xdr:row>58</xdr:row>
      <xdr:rowOff>157245</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6972300" y="10089934"/>
          <a:ext cx="889000" cy="11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84764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514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73641</xdr:rowOff>
    </xdr:from>
    <xdr:to>
      <xdr:col>55</xdr:col>
      <xdr:colOff>50800</xdr:colOff>
      <xdr:row>59</xdr:row>
      <xdr:rowOff>3791</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1001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160018</xdr:rowOff>
    </xdr:from>
    <xdr:ext cx="469744"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932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99606</xdr:rowOff>
    </xdr:from>
    <xdr:to>
      <xdr:col>50</xdr:col>
      <xdr:colOff>165100</xdr:colOff>
      <xdr:row>59</xdr:row>
      <xdr:rowOff>29756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1004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20883</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04428" y="10136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96520</xdr:rowOff>
    </xdr:from>
    <xdr:to>
      <xdr:col>46</xdr:col>
      <xdr:colOff>38100</xdr:colOff>
      <xdr:row>59</xdr:row>
      <xdr:rowOff>26670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1004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17797</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15428" y="101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106445</xdr:rowOff>
    </xdr:from>
    <xdr:to>
      <xdr:col>41</xdr:col>
      <xdr:colOff>101600</xdr:colOff>
      <xdr:row>59</xdr:row>
      <xdr:rowOff>36595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1005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27722</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26428" y="10143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95034</xdr:rowOff>
    </xdr:from>
    <xdr:to>
      <xdr:col>36</xdr:col>
      <xdr:colOff>165100</xdr:colOff>
      <xdr:row>59</xdr:row>
      <xdr:rowOff>25184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1003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16311</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37428" y="101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151636</xdr:rowOff>
    </xdr:from>
    <xdr:to>
      <xdr:col>55</xdr:col>
      <xdr:colOff>0</xdr:colOff>
      <xdr:row>78</xdr:row>
      <xdr:rowOff>168080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524736"/>
          <a:ext cx="838200" cy="16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131601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61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120400</xdr:rowOff>
    </xdr:from>
    <xdr:to>
      <xdr:col>50</xdr:col>
      <xdr:colOff>114300</xdr:colOff>
      <xdr:row>78</xdr:row>
      <xdr:rowOff>168080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93500"/>
          <a:ext cx="889000" cy="4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119338</xdr:rowOff>
    </xdr:from>
    <xdr:to>
      <xdr:col>45</xdr:col>
      <xdr:colOff>177800</xdr:colOff>
      <xdr:row>78</xdr:row>
      <xdr:rowOff>120400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92438"/>
          <a:ext cx="889000" cy="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106818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2965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39867</xdr:rowOff>
    </xdr:from>
    <xdr:to>
      <xdr:col>41</xdr:col>
      <xdr:colOff>50800</xdr:colOff>
      <xdr:row>78</xdr:row>
      <xdr:rowOff>119338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12967"/>
          <a:ext cx="889000" cy="7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148832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07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17463</xdr:rowOff>
    </xdr:from>
    <xdr:to>
      <xdr:col>36</xdr:col>
      <xdr:colOff>165100</xdr:colOff>
      <xdr:row>77</xdr:row>
      <xdr:rowOff>119063</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1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135590</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2994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100836</xdr:rowOff>
    </xdr:from>
    <xdr:to>
      <xdr:col>55</xdr:col>
      <xdr:colOff>50800</xdr:colOff>
      <xdr:row>79</xdr:row>
      <xdr:rowOff>30986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7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15763</xdr:rowOff>
    </xdr:from>
    <xdr:ext cx="469744"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8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117280</xdr:rowOff>
    </xdr:from>
    <xdr:to>
      <xdr:col>50</xdr:col>
      <xdr:colOff>165100</xdr:colOff>
      <xdr:row>79</xdr:row>
      <xdr:rowOff>47430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9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38557</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404428" y="1358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69600</xdr:rowOff>
    </xdr:from>
    <xdr:to>
      <xdr:col>46</xdr:col>
      <xdr:colOff>38100</xdr:colOff>
      <xdr:row>78</xdr:row>
      <xdr:rowOff>171200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4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162327</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515428" y="1353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68538</xdr:rowOff>
    </xdr:from>
    <xdr:to>
      <xdr:col>41</xdr:col>
      <xdr:colOff>101600</xdr:colOff>
      <xdr:row>78</xdr:row>
      <xdr:rowOff>170138</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4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161265</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53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160517</xdr:rowOff>
    </xdr:from>
    <xdr:to>
      <xdr:col>36</xdr:col>
      <xdr:colOff>165100</xdr:colOff>
      <xdr:row>78</xdr:row>
      <xdr:rowOff>90667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6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81794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5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132415</xdr:rowOff>
    </xdr:from>
    <xdr:to>
      <xdr:col>55</xdr:col>
      <xdr:colOff>0</xdr:colOff>
      <xdr:row>98</xdr:row>
      <xdr:rowOff>10778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63065"/>
          <a:ext cx="838200" cy="49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167956</xdr:rowOff>
    </xdr:from>
    <xdr:to>
      <xdr:col>50</xdr:col>
      <xdr:colOff>114300</xdr:colOff>
      <xdr:row>98</xdr:row>
      <xdr:rowOff>10778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98606"/>
          <a:ext cx="889000" cy="1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167956</xdr:rowOff>
    </xdr:from>
    <xdr:to>
      <xdr:col>45</xdr:col>
      <xdr:colOff>177800</xdr:colOff>
      <xdr:row>98</xdr:row>
      <xdr:rowOff>6114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98606"/>
          <a:ext cx="889000" cy="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25961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13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133810</xdr:rowOff>
    </xdr:from>
    <xdr:to>
      <xdr:col>41</xdr:col>
      <xdr:colOff>50800</xdr:colOff>
      <xdr:row>98</xdr:row>
      <xdr:rowOff>6114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64460"/>
          <a:ext cx="889000" cy="4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45162</xdr:rowOff>
    </xdr:from>
    <xdr:to>
      <xdr:col>36</xdr:col>
      <xdr:colOff>165100</xdr:colOff>
      <xdr:row>96</xdr:row>
      <xdr:rowOff>146762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0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163289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7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81615</xdr:rowOff>
    </xdr:from>
    <xdr:to>
      <xdr:col>55</xdr:col>
      <xdr:colOff>50800</xdr:colOff>
      <xdr:row>98</xdr:row>
      <xdr:rowOff>11765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1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167992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2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131428</xdr:rowOff>
    </xdr:from>
    <xdr:to>
      <xdr:col>50</xdr:col>
      <xdr:colOff>165100</xdr:colOff>
      <xdr:row>98</xdr:row>
      <xdr:rowOff>61578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6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52705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5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117156</xdr:rowOff>
    </xdr:from>
    <xdr:to>
      <xdr:col>46</xdr:col>
      <xdr:colOff>38100</xdr:colOff>
      <xdr:row>98</xdr:row>
      <xdr:rowOff>47306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4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38433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4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126764</xdr:rowOff>
    </xdr:from>
    <xdr:to>
      <xdr:col>41</xdr:col>
      <xdr:colOff>101600</xdr:colOff>
      <xdr:row>98</xdr:row>
      <xdr:rowOff>56914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48041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50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83010</xdr:rowOff>
    </xdr:from>
    <xdr:to>
      <xdr:col>36</xdr:col>
      <xdr:colOff>165100</xdr:colOff>
      <xdr:row>98</xdr:row>
      <xdr:rowOff>13160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4287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06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126593</xdr:rowOff>
    </xdr:from>
    <xdr:to>
      <xdr:col>85</xdr:col>
      <xdr:colOff>127000</xdr:colOff>
      <xdr:row>37</xdr:row>
      <xdr:rowOff>148844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470243"/>
          <a:ext cx="838200" cy="2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51674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052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126593</xdr:rowOff>
    </xdr:from>
    <xdr:to>
      <xdr:col>81</xdr:col>
      <xdr:colOff>50800</xdr:colOff>
      <xdr:row>38</xdr:row>
      <xdr:rowOff>10217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70243"/>
          <a:ext cx="889000" cy="5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156906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59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161341</xdr:rowOff>
    </xdr:from>
    <xdr:to>
      <xdr:col>76</xdr:col>
      <xdr:colOff>114300</xdr:colOff>
      <xdr:row>38</xdr:row>
      <xdr:rowOff>10217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504991"/>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9136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0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161341</xdr:rowOff>
    </xdr:from>
    <xdr:to>
      <xdr:col>71</xdr:col>
      <xdr:colOff>177800</xdr:colOff>
      <xdr:row>38</xdr:row>
      <xdr:rowOff>997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504991"/>
          <a:ext cx="889000" cy="1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15613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1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82671</xdr:rowOff>
    </xdr:from>
    <xdr:to>
      <xdr:col>67</xdr:col>
      <xdr:colOff>101600</xdr:colOff>
      <xdr:row>37</xdr:row>
      <xdr:rowOff>12821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29348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03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98044</xdr:rowOff>
    </xdr:from>
    <xdr:to>
      <xdr:col>85</xdr:col>
      <xdr:colOff>177800</xdr:colOff>
      <xdr:row>38</xdr:row>
      <xdr:rowOff>28194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4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12971</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5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75793</xdr:rowOff>
    </xdr:from>
    <xdr:to>
      <xdr:col>81</xdr:col>
      <xdr:colOff>101600</xdr:colOff>
      <xdr:row>38</xdr:row>
      <xdr:rowOff>5944</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1944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168521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1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130867</xdr:rowOff>
    </xdr:from>
    <xdr:to>
      <xdr:col>76</xdr:col>
      <xdr:colOff>165100</xdr:colOff>
      <xdr:row>38</xdr:row>
      <xdr:rowOff>61017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7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52144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67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110541</xdr:rowOff>
    </xdr:from>
    <xdr:to>
      <xdr:col>72</xdr:col>
      <xdr:colOff>38100</xdr:colOff>
      <xdr:row>38</xdr:row>
      <xdr:rowOff>40691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5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31818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121647</xdr:rowOff>
    </xdr:from>
    <xdr:to>
      <xdr:col>67</xdr:col>
      <xdr:colOff>101600</xdr:colOff>
      <xdr:row>38</xdr:row>
      <xdr:rowOff>51797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6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42924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58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72644</xdr:rowOff>
    </xdr:from>
    <xdr:to>
      <xdr:col>85</xdr:col>
      <xdr:colOff>127000</xdr:colOff>
      <xdr:row>57</xdr:row>
      <xdr:rowOff>81651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845294"/>
          <a:ext cx="838200" cy="9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143895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402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30376</xdr:rowOff>
    </xdr:from>
    <xdr:to>
      <xdr:col>81</xdr:col>
      <xdr:colOff>50800</xdr:colOff>
      <xdr:row>57</xdr:row>
      <xdr:rowOff>72644</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03026"/>
          <a:ext cx="889000" cy="4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121115</xdr:rowOff>
    </xdr:from>
    <xdr:to>
      <xdr:col>76</xdr:col>
      <xdr:colOff>114300</xdr:colOff>
      <xdr:row>57</xdr:row>
      <xdr:rowOff>30376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3703300" y="9722315"/>
          <a:ext cx="889000" cy="8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121115</xdr:rowOff>
    </xdr:from>
    <xdr:to>
      <xdr:col>71</xdr:col>
      <xdr:colOff>177800</xdr:colOff>
      <xdr:row>56</xdr:row>
      <xdr:rowOff>137048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722315"/>
          <a:ext cx="889000" cy="1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36992</xdr:rowOff>
    </xdr:from>
    <xdr:to>
      <xdr:col>67</xdr:col>
      <xdr:colOff>101600</xdr:colOff>
      <xdr:row>56</xdr:row>
      <xdr:rowOff>138592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38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155119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41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30851</xdr:rowOff>
    </xdr:from>
    <xdr:to>
      <xdr:col>85</xdr:col>
      <xdr:colOff>177800</xdr:colOff>
      <xdr:row>57</xdr:row>
      <xdr:rowOff>132451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03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117228</xdr:rowOff>
    </xdr:from>
    <xdr:ext cx="534377"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18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21844</xdr:rowOff>
    </xdr:from>
    <xdr:to>
      <xdr:col>81</xdr:col>
      <xdr:colOff>101600</xdr:colOff>
      <xdr:row>57</xdr:row>
      <xdr:rowOff>123444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79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114571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88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151026</xdr:rowOff>
    </xdr:from>
    <xdr:to>
      <xdr:col>76</xdr:col>
      <xdr:colOff>165100</xdr:colOff>
      <xdr:row>57</xdr:row>
      <xdr:rowOff>81176</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52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72303</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44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70315</xdr:rowOff>
    </xdr:from>
    <xdr:to>
      <xdr:col>72</xdr:col>
      <xdr:colOff>38100</xdr:colOff>
      <xdr:row>57</xdr:row>
      <xdr:rowOff>465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6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163042</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76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86248</xdr:rowOff>
    </xdr:from>
    <xdr:to>
      <xdr:col>67</xdr:col>
      <xdr:colOff>101600</xdr:colOff>
      <xdr:row>57</xdr:row>
      <xdr:rowOff>16398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8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7525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78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167625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9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115450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145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73000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103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29176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05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112880</xdr:rowOff>
    </xdr:from>
    <xdr:to>
      <xdr:col>67</xdr:col>
      <xdr:colOff>101600</xdr:colOff>
      <xdr:row>78</xdr:row>
      <xdr:rowOff>43030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31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59557</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79428" y="1308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99237</xdr:rowOff>
    </xdr:from>
    <xdr:to>
      <xdr:col>85</xdr:col>
      <xdr:colOff>127000</xdr:colOff>
      <xdr:row>99</xdr:row>
      <xdr:rowOff>107620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7072787"/>
          <a:ext cx="8382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99237</xdr:rowOff>
    </xdr:from>
    <xdr:to>
      <xdr:col>81</xdr:col>
      <xdr:colOff>50800</xdr:colOff>
      <xdr:row>99</xdr:row>
      <xdr:rowOff>114402</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7072787"/>
          <a:ext cx="889000" cy="15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108369</xdr:rowOff>
    </xdr:from>
    <xdr:to>
      <xdr:col>76</xdr:col>
      <xdr:colOff>114300</xdr:colOff>
      <xdr:row>99</xdr:row>
      <xdr:rowOff>114402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3703300" y="17081919"/>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84687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3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108369</xdr:rowOff>
    </xdr:from>
    <xdr:to>
      <xdr:col>71</xdr:col>
      <xdr:colOff>177800</xdr:colOff>
      <xdr:row>99</xdr:row>
      <xdr:rowOff>109779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2814300" y="17081919"/>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96614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38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20777</xdr:rowOff>
    </xdr:from>
    <xdr:to>
      <xdr:col>67</xdr:col>
      <xdr:colOff>101600</xdr:colOff>
      <xdr:row>97</xdr:row>
      <xdr:rowOff>122377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65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138904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4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56820</xdr:rowOff>
    </xdr:from>
    <xdr:to>
      <xdr:col>85</xdr:col>
      <xdr:colOff>177800</xdr:colOff>
      <xdr:row>99</xdr:row>
      <xdr:rowOff>158420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703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143197</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945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48437</xdr:rowOff>
    </xdr:from>
    <xdr:to>
      <xdr:col>81</xdr:col>
      <xdr:colOff>101600</xdr:colOff>
      <xdr:row>99</xdr:row>
      <xdr:rowOff>150037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702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141164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711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63602</xdr:rowOff>
    </xdr:from>
    <xdr:to>
      <xdr:col>76</xdr:col>
      <xdr:colOff>165100</xdr:colOff>
      <xdr:row>99</xdr:row>
      <xdr:rowOff>165202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703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156329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712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57569</xdr:rowOff>
    </xdr:from>
    <xdr:to>
      <xdr:col>72</xdr:col>
      <xdr:colOff>38100</xdr:colOff>
      <xdr:row>99</xdr:row>
      <xdr:rowOff>159169</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703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150296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712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58979</xdr:rowOff>
    </xdr:from>
    <xdr:to>
      <xdr:col>67</xdr:col>
      <xdr:colOff>101600</xdr:colOff>
      <xdr:row>99</xdr:row>
      <xdr:rowOff>160579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703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151706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7125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144434</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316634"/>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34</xdr:row>
      <xdr:rowOff>160763</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990063"/>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33</xdr:row>
      <xdr:rowOff>5641</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663491"/>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38299</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010349"/>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128815</xdr:rowOff>
    </xdr:from>
    <xdr:to>
      <xdr:col>116</xdr:col>
      <xdr:colOff>62864</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6643915"/>
          <a:ext cx="1269" cy="14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75491</xdr:rowOff>
    </xdr:from>
    <xdr:ext cx="313932"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64191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128815</xdr:rowOff>
    </xdr:from>
    <xdr:to>
      <xdr:col>116</xdr:col>
      <xdr:colOff>152400</xdr:colOff>
      <xdr:row>38</xdr:row>
      <xdr:rowOff>128815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64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75293</xdr:rowOff>
    </xdr:from>
    <xdr:to>
      <xdr:col>112</xdr:col>
      <xdr:colOff>38100</xdr:colOff>
      <xdr:row>38</xdr:row>
      <xdr:rowOff>5443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418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21970</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1941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116114</xdr:rowOff>
    </xdr:from>
    <xdr:to>
      <xdr:col>107</xdr:col>
      <xdr:colOff>101600</xdr:colOff>
      <xdr:row>37</xdr:row>
      <xdr:rowOff>46264</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35</xdr:row>
      <xdr:rowOff>62791</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0635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146050</xdr:rowOff>
    </xdr:from>
    <xdr:to>
      <xdr:col>102</xdr:col>
      <xdr:colOff>165100</xdr:colOff>
      <xdr:row>36</xdr:row>
      <xdr:rowOff>76200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34</xdr:row>
      <xdr:rowOff>92727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59220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4536</xdr:rowOff>
    </xdr:from>
    <xdr:to>
      <xdr:col>98</xdr:col>
      <xdr:colOff>38100</xdr:colOff>
      <xdr:row>31</xdr:row>
      <xdr:rowOff>106136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53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29</xdr:row>
      <xdr:rowOff>122663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5094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・総務費は住民一人当たり</a:t>
          </a:r>
          <a:r>
            <a:rPr kumimoji="1" lang="en-US" altLang="ja-JP" sz="1200">
              <a:latin typeface="ＭＳ Ｐゴシック" panose="020B0600070205080204" pitchFamily="50" charset="-128"/>
              <a:ea typeface="ＭＳ Ｐゴシック" panose="020B0600070205080204" pitchFamily="50" charset="-128"/>
            </a:rPr>
            <a:t>43,310</a:t>
          </a:r>
          <a:r>
            <a:rPr kumimoji="1" lang="ja-JP" altLang="en-US" sz="1200">
              <a:latin typeface="ＭＳ Ｐゴシック" panose="020B0600070205080204" pitchFamily="50" charset="-128"/>
              <a:ea typeface="ＭＳ Ｐゴシック" panose="020B0600070205080204" pitchFamily="50" charset="-128"/>
            </a:rPr>
            <a:t>円となっている。また、類似団体平均、全国平均より一人当たりのコストが低い状況となっており、前年度決算と比較すると</a:t>
          </a:r>
          <a:r>
            <a:rPr kumimoji="1" lang="en-US" altLang="ja-JP" sz="1200">
              <a:latin typeface="ＭＳ Ｐゴシック" panose="020B0600070205080204" pitchFamily="50" charset="-128"/>
              <a:ea typeface="ＭＳ Ｐゴシック" panose="020B0600070205080204" pitchFamily="50" charset="-128"/>
            </a:rPr>
            <a:t>3.6</a:t>
          </a:r>
          <a:r>
            <a:rPr kumimoji="1" lang="ja-JP" altLang="en-US" sz="1200">
              <a:latin typeface="ＭＳ Ｐゴシック" panose="020B0600070205080204" pitchFamily="50" charset="-128"/>
              <a:ea typeface="ＭＳ Ｐゴシック" panose="020B0600070205080204" pitchFamily="50" charset="-128"/>
            </a:rPr>
            <a:t>％減となっている。</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これは、減債基金積立金の減等によるものである。</a:t>
          </a:r>
        </a:p>
        <a:p>
          <a:r>
            <a:rPr kumimoji="1" lang="ja-JP" altLang="en-US" sz="1200">
              <a:latin typeface="ＭＳ Ｐゴシック" panose="020B0600070205080204" pitchFamily="50" charset="-128"/>
              <a:ea typeface="ＭＳ Ｐゴシック" panose="020B0600070205080204" pitchFamily="50" charset="-128"/>
            </a:rPr>
            <a:t>・民生費は住民一人当たり</a:t>
          </a:r>
          <a:r>
            <a:rPr kumimoji="1" lang="en-US" altLang="ja-JP" sz="1200">
              <a:latin typeface="ＭＳ Ｐゴシック" panose="020B0600070205080204" pitchFamily="50" charset="-128"/>
              <a:ea typeface="ＭＳ Ｐゴシック" panose="020B0600070205080204" pitchFamily="50" charset="-128"/>
            </a:rPr>
            <a:t>179,151</a:t>
          </a:r>
          <a:r>
            <a:rPr kumimoji="1" lang="ja-JP" altLang="en-US" sz="1200">
              <a:latin typeface="ＭＳ Ｐゴシック" panose="020B0600070205080204" pitchFamily="50" charset="-128"/>
              <a:ea typeface="ＭＳ Ｐゴシック" panose="020B0600070205080204" pitchFamily="50" charset="-128"/>
            </a:rPr>
            <a:t>円となっており、類似団体平均、全国平均、県平均いずれと比較しても低い状況となっているが、前年度決算と比較しても</a:t>
          </a:r>
          <a:r>
            <a:rPr kumimoji="1" lang="en-US" altLang="ja-JP" sz="1200">
              <a:latin typeface="ＭＳ Ｐゴシック" panose="020B0600070205080204" pitchFamily="50" charset="-128"/>
              <a:ea typeface="ＭＳ Ｐゴシック" panose="020B0600070205080204" pitchFamily="50" charset="-128"/>
            </a:rPr>
            <a:t>6.6</a:t>
          </a:r>
          <a:r>
            <a:rPr kumimoji="1" lang="ja-JP" altLang="en-US" sz="1200">
              <a:latin typeface="ＭＳ Ｐゴシック" panose="020B0600070205080204" pitchFamily="50" charset="-128"/>
              <a:ea typeface="ＭＳ Ｐゴシック" panose="020B0600070205080204" pitchFamily="50" charset="-128"/>
            </a:rPr>
            <a:t>％増となっている</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。これは、定額減税補足給付金や障害者自立支援給付費の増等によるものである。</a:t>
          </a:r>
        </a:p>
        <a:p>
          <a:r>
            <a:rPr kumimoji="1" lang="ja-JP" altLang="en-US" sz="1200">
              <a:latin typeface="ＭＳ Ｐゴシック" panose="020B0600070205080204" pitchFamily="50" charset="-128"/>
              <a:ea typeface="ＭＳ Ｐゴシック" panose="020B0600070205080204" pitchFamily="50" charset="-128"/>
            </a:rPr>
            <a:t>・衛生費は住民一人当たり</a:t>
          </a:r>
          <a:r>
            <a:rPr kumimoji="1" lang="en-US" altLang="ja-JP" sz="1200">
              <a:latin typeface="ＭＳ Ｐゴシック" panose="020B0600070205080204" pitchFamily="50" charset="-128"/>
              <a:ea typeface="ＭＳ Ｐゴシック" panose="020B0600070205080204" pitchFamily="50" charset="-128"/>
            </a:rPr>
            <a:t>31,395</a:t>
          </a:r>
          <a:r>
            <a:rPr kumimoji="1" lang="ja-JP" altLang="en-US" sz="1200">
              <a:latin typeface="ＭＳ Ｐゴシック" panose="020B0600070205080204" pitchFamily="50" charset="-128"/>
              <a:ea typeface="ＭＳ Ｐゴシック" panose="020B0600070205080204" pitchFamily="50" charset="-128"/>
            </a:rPr>
            <a:t>円となっている。また、類似団体平均、全国平均、県平均いずれと比較しても低い状況となっており、前年度決算と比較すると</a:t>
          </a:r>
          <a:r>
            <a:rPr kumimoji="1" lang="en-US" altLang="ja-JP" sz="1200">
              <a:latin typeface="ＭＳ Ｐゴシック" panose="020B0600070205080204" pitchFamily="50" charset="-128"/>
              <a:ea typeface="ＭＳ Ｐゴシック" panose="020B0600070205080204" pitchFamily="50" charset="-128"/>
            </a:rPr>
            <a:t>16.3</a:t>
          </a:r>
          <a:r>
            <a:rPr kumimoji="1" lang="ja-JP" altLang="en-US" sz="1200">
              <a:latin typeface="ＭＳ Ｐゴシック" panose="020B0600070205080204" pitchFamily="50" charset="-128"/>
              <a:ea typeface="ＭＳ Ｐゴシック" panose="020B0600070205080204" pitchFamily="50" charset="-128"/>
            </a:rPr>
            <a:t>％減となっている</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。これは、上水道事業会計繰出金や新型ｺﾛﾅｳｲﾙｽﾜｸﾁﾝ接種事業ｺｰﾙｾﾝﾀｰ業務委託料の皆減等によるものである。</a:t>
          </a:r>
        </a:p>
        <a:p>
          <a:r>
            <a:rPr kumimoji="1" lang="ja-JP" altLang="en-US" sz="1200">
              <a:latin typeface="ＭＳ Ｐゴシック" panose="020B0600070205080204" pitchFamily="50" charset="-128"/>
              <a:ea typeface="ＭＳ Ｐゴシック" panose="020B0600070205080204" pitchFamily="50" charset="-128"/>
            </a:rPr>
            <a:t>・商工費は住民一人当たり</a:t>
          </a:r>
          <a:r>
            <a:rPr kumimoji="1" lang="en-US" altLang="ja-JP" sz="1200">
              <a:latin typeface="ＭＳ Ｐゴシック" panose="020B0600070205080204" pitchFamily="50" charset="-128"/>
              <a:ea typeface="ＭＳ Ｐゴシック" panose="020B0600070205080204" pitchFamily="50" charset="-128"/>
            </a:rPr>
            <a:t>7,269</a:t>
          </a:r>
          <a:r>
            <a:rPr kumimoji="1" lang="ja-JP" altLang="en-US" sz="1200">
              <a:latin typeface="ＭＳ Ｐゴシック" panose="020B0600070205080204" pitchFamily="50" charset="-128"/>
              <a:ea typeface="ＭＳ Ｐゴシック" panose="020B0600070205080204" pitchFamily="50" charset="-128"/>
            </a:rPr>
            <a:t>円となっている。また、類似団体平均、全国平均、県平均いずれと比較しても低い状況となっており、前年度決算と比較すると</a:t>
          </a:r>
          <a:r>
            <a:rPr kumimoji="1" lang="en-US" altLang="ja-JP" sz="1200">
              <a:latin typeface="ＭＳ Ｐゴシック" panose="020B0600070205080204" pitchFamily="50" charset="-128"/>
              <a:ea typeface="ＭＳ Ｐゴシック" panose="020B0600070205080204" pitchFamily="50" charset="-128"/>
            </a:rPr>
            <a:t>16.1</a:t>
          </a:r>
          <a:r>
            <a:rPr kumimoji="1" lang="ja-JP" altLang="en-US" sz="1200">
              <a:latin typeface="ＭＳ Ｐゴシック" panose="020B0600070205080204" pitchFamily="50" charset="-128"/>
              <a:ea typeface="ＭＳ Ｐゴシック" panose="020B0600070205080204" pitchFamily="50" charset="-128"/>
            </a:rPr>
            <a:t>％減となっている</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。これは、ｷｬｯｼｭﾚｽ決済ﾎﾟｲﾝﾄ還元事業費や桜まつり事業費の増等によるものである。</a:t>
          </a:r>
        </a:p>
        <a:p>
          <a:r>
            <a:rPr kumimoji="1" lang="ja-JP" altLang="en-US" sz="1200">
              <a:latin typeface="ＭＳ Ｐゴシック" panose="020B0600070205080204" pitchFamily="50" charset="-128"/>
              <a:ea typeface="ＭＳ Ｐゴシック" panose="020B0600070205080204" pitchFamily="50" charset="-128"/>
            </a:rPr>
            <a:t>・消防費は住民一人当たり</a:t>
          </a:r>
          <a:r>
            <a:rPr kumimoji="1" lang="en-US" altLang="ja-JP" sz="1200">
              <a:latin typeface="ＭＳ Ｐゴシック" panose="020B0600070205080204" pitchFamily="50" charset="-128"/>
              <a:ea typeface="ＭＳ Ｐゴシック" panose="020B0600070205080204" pitchFamily="50" charset="-128"/>
            </a:rPr>
            <a:t>12,520</a:t>
          </a:r>
          <a:r>
            <a:rPr kumimoji="1" lang="ja-JP" altLang="en-US" sz="1200">
              <a:latin typeface="ＭＳ Ｐゴシック" panose="020B0600070205080204" pitchFamily="50" charset="-128"/>
              <a:ea typeface="ＭＳ Ｐゴシック" panose="020B0600070205080204" pitchFamily="50" charset="-128"/>
            </a:rPr>
            <a:t>円となっており、類似団体平均、全国平均、県平均いずれと比較しても低い状況となっているが、前年度決算と比較すると</a:t>
          </a:r>
          <a:r>
            <a:rPr kumimoji="1" lang="en-US" altLang="ja-JP" sz="1200">
              <a:latin typeface="ＭＳ Ｐゴシック" panose="020B0600070205080204" pitchFamily="50" charset="-128"/>
              <a:ea typeface="ＭＳ Ｐゴシック" panose="020B0600070205080204" pitchFamily="50" charset="-128"/>
            </a:rPr>
            <a:t>8.5</a:t>
          </a:r>
          <a:r>
            <a:rPr kumimoji="1" lang="ja-JP" altLang="en-US" sz="1200">
              <a:latin typeface="ＭＳ Ｐゴシック" panose="020B0600070205080204" pitchFamily="50" charset="-128"/>
              <a:ea typeface="ＭＳ Ｐゴシック" panose="020B0600070205080204" pitchFamily="50" charset="-128"/>
            </a:rPr>
            <a:t>％減となって</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いる。これは、災害対応特殊水槽付消防ポンプ自動車購入事業の皆減や災害対応特殊はしご付消防自動車のオーバーホールなどの自動車修繕の減等によるものである。</a:t>
          </a:r>
        </a:p>
        <a:p>
          <a:r>
            <a:rPr kumimoji="1" lang="ja-JP" altLang="en-US" sz="1200">
              <a:latin typeface="ＭＳ Ｐゴシック" panose="020B0600070205080204" pitchFamily="50" charset="-128"/>
              <a:ea typeface="ＭＳ Ｐゴシック" panose="020B0600070205080204" pitchFamily="50" charset="-128"/>
            </a:rPr>
            <a:t>・教育費は住民一人当たり</a:t>
          </a:r>
          <a:r>
            <a:rPr kumimoji="1" lang="en-US" altLang="ja-JP" sz="1200">
              <a:latin typeface="ＭＳ Ｐゴシック" panose="020B0600070205080204" pitchFamily="50" charset="-128"/>
              <a:ea typeface="ＭＳ Ｐゴシック" panose="020B0600070205080204" pitchFamily="50" charset="-128"/>
            </a:rPr>
            <a:t>33,090</a:t>
          </a:r>
          <a:r>
            <a:rPr kumimoji="1" lang="ja-JP" altLang="en-US" sz="1200">
              <a:latin typeface="ＭＳ Ｐゴシック" panose="020B0600070205080204" pitchFamily="50" charset="-128"/>
              <a:ea typeface="ＭＳ Ｐゴシック" panose="020B0600070205080204" pitchFamily="50" charset="-128"/>
            </a:rPr>
            <a:t>円となっている。また、類似団体平均、全国平均、県平均いずれと比較しても低い状況となっており、前年度決算と比較しても</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％減となって</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いる。これは、岩倉東小学校南館屋上防水等改修工事や学校給食費負担金の皆減等によるものである。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愛知県岩倉市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財政調整基金については、ごみ処理施設整備により、今後公債費や施設保守費分の増加が見込まれる小牧岩倉衛生組合負担金への対応として毎年</a:t>
          </a:r>
          <a:r>
            <a:rPr kumimoji="1" lang="en-US" altLang="ja-JP" sz="1200">
              <a:latin typeface="ＭＳ ゴシック" pitchFamily="49" charset="-128"/>
              <a:ea typeface="ＭＳ ゴシック" pitchFamily="49" charset="-128"/>
            </a:rPr>
            <a:t>5,000</a:t>
          </a:r>
          <a:r>
            <a:rPr kumimoji="1" lang="ja-JP" altLang="en-US" sz="1200">
              <a:latin typeface="ＭＳ ゴシック" pitchFamily="49" charset="-128"/>
              <a:ea typeface="ＭＳ ゴシック" pitchFamily="49" charset="-128"/>
            </a:rPr>
            <a:t>万円を取崩しているが、令和６年度は、年度末決算状況を考慮し、１億</a:t>
          </a:r>
          <a:r>
            <a:rPr kumimoji="1" lang="en-US" altLang="ja-JP" sz="1200">
              <a:latin typeface="ＭＳ ゴシック" pitchFamily="49" charset="-128"/>
              <a:ea typeface="ＭＳ ゴシック" pitchFamily="49" charset="-128"/>
            </a:rPr>
            <a:t>9,000</a:t>
          </a:r>
          <a:r>
            <a:rPr kumimoji="1" lang="ja-JP" altLang="en-US" sz="1200">
              <a:latin typeface="ＭＳ ゴシック" pitchFamily="49" charset="-128"/>
              <a:ea typeface="ＭＳ ゴシック" pitchFamily="49" charset="-128"/>
            </a:rPr>
            <a:t>万円取り崩すとともに、３億円を積み立てた。基金残高は</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億</a:t>
          </a:r>
          <a:r>
            <a:rPr kumimoji="1" lang="en-US" altLang="ja-JP" sz="1200">
              <a:latin typeface="ＭＳ ゴシック" pitchFamily="49" charset="-128"/>
              <a:ea typeface="ＭＳ ゴシック" pitchFamily="49" charset="-128"/>
            </a:rPr>
            <a:t>7,336</a:t>
          </a:r>
          <a:r>
            <a:rPr kumimoji="1" lang="ja-JP" altLang="en-US" sz="1200">
              <a:latin typeface="ＭＳ ゴシック" pitchFamily="49" charset="-128"/>
              <a:ea typeface="ＭＳ ゴシック" pitchFamily="49" charset="-128"/>
            </a:rPr>
            <a:t>万８千円となり、前年度比</a:t>
          </a:r>
          <a:r>
            <a:rPr kumimoji="1" lang="en-US" altLang="ja-JP" sz="1200">
              <a:latin typeface="ＭＳ ゴシック" pitchFamily="49" charset="-128"/>
              <a:ea typeface="ＭＳ ゴシック" pitchFamily="49" charset="-128"/>
            </a:rPr>
            <a:t>0.64</a:t>
          </a:r>
          <a:r>
            <a:rPr kumimoji="1" lang="ja-JP" altLang="en-US" sz="1200">
              <a:latin typeface="ＭＳ ゴシック" pitchFamily="49" charset="-128"/>
              <a:ea typeface="ＭＳ ゴシック" pitchFamily="49" charset="-128"/>
            </a:rPr>
            <a:t>ポイント増加した。</a:t>
          </a:r>
        </a:p>
        <a:p>
          <a:r>
            <a:rPr kumimoji="1" lang="ja-JP" altLang="en-US" sz="1200">
              <a:latin typeface="ＭＳ ゴシック" pitchFamily="49" charset="-128"/>
              <a:ea typeface="ＭＳ ゴシック" pitchFamily="49" charset="-128"/>
            </a:rPr>
            <a:t>　実質収支については、</a:t>
          </a:r>
          <a:r>
            <a:rPr kumimoji="1" lang="ja-JP" altLang="en-US" sz="1200">
              <a:solidFill>
                <a:sysClr val="windowText" lastClr="000000"/>
              </a:solidFill>
              <a:latin typeface="ＭＳ ゴシック" pitchFamily="49" charset="-128"/>
              <a:ea typeface="ＭＳ ゴシック" pitchFamily="49" charset="-128"/>
            </a:rPr>
            <a:t>分子を構成する実質収支が減となったことに加え、分母を構成する標準財政規模が増と</a:t>
          </a:r>
          <a:r>
            <a:rPr kumimoji="1" lang="ja-JP" altLang="en-US" sz="1200">
              <a:latin typeface="ＭＳ ゴシック" pitchFamily="49" charset="-128"/>
              <a:ea typeface="ＭＳ ゴシック" pitchFamily="49" charset="-128"/>
            </a:rPr>
            <a:t>なったことにより、前年度比</a:t>
          </a:r>
          <a:r>
            <a:rPr kumimoji="1" lang="en-US" altLang="ja-JP" sz="1200">
              <a:latin typeface="ＭＳ ゴシック" pitchFamily="49" charset="-128"/>
              <a:ea typeface="ＭＳ ゴシック" pitchFamily="49" charset="-128"/>
            </a:rPr>
            <a:t>0.34</a:t>
          </a:r>
          <a:r>
            <a:rPr kumimoji="1" lang="ja-JP" altLang="en-US" sz="1200">
              <a:latin typeface="ＭＳ ゴシック" pitchFamily="49" charset="-128"/>
              <a:ea typeface="ＭＳ ゴシック" pitchFamily="49" charset="-128"/>
            </a:rPr>
            <a:t>ポイント減少した。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愛知県岩倉市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年度以降、土地取得特別会計を除いたすべての会計で黒字で推移しており、健全な財政運営がなされている。特に一般会計においては５％を超える黒字で推移している。</a:t>
          </a:r>
        </a:p>
        <a:p>
          <a:r>
            <a:rPr kumimoji="1" lang="ja-JP" altLang="en-US" sz="1400">
              <a:latin typeface="ＭＳ ゴシック" pitchFamily="49" charset="-128"/>
              <a:ea typeface="ＭＳ ゴシック" pitchFamily="49" charset="-128"/>
            </a:rPr>
            <a:t>　令和６年度は公共下水道事業会計、後期高齢者医療特別会計で黒字比率が微増したものの、一般会計、上水道事業会計、介護保険特別会計、国民健康保険特別会計で黒字比率が減少した。</a:t>
          </a:r>
        </a:p>
        <a:p>
          <a:r>
            <a:rPr kumimoji="1" lang="ja-JP" altLang="en-US" sz="1400">
              <a:latin typeface="ＭＳ ゴシック" pitchFamily="49" charset="-128"/>
              <a:ea typeface="ＭＳ ゴシック" pitchFamily="49" charset="-128"/>
            </a:rPr>
            <a:t>　全体では、前年度比</a:t>
          </a:r>
          <a:r>
            <a:rPr kumimoji="1" lang="en-US" altLang="ja-JP" sz="1400">
              <a:latin typeface="ＭＳ ゴシック" pitchFamily="49" charset="-128"/>
              <a:ea typeface="ＭＳ ゴシック" pitchFamily="49" charset="-128"/>
            </a:rPr>
            <a:t>1.82</a:t>
          </a:r>
          <a:r>
            <a:rPr kumimoji="1" lang="ja-JP" altLang="en-US" sz="1400">
              <a:latin typeface="ＭＳ ゴシック" pitchFamily="49" charset="-128"/>
              <a:ea typeface="ＭＳ ゴシック" pitchFamily="49" charset="-128"/>
            </a:rPr>
            <a:t>ポイント減となる</a:t>
          </a:r>
          <a:r>
            <a:rPr kumimoji="1" lang="en-US" altLang="ja-JP" sz="1400">
              <a:latin typeface="ＭＳ ゴシック" pitchFamily="49" charset="-128"/>
              <a:ea typeface="ＭＳ ゴシック" pitchFamily="49" charset="-128"/>
            </a:rPr>
            <a:t>13.12</a:t>
          </a:r>
          <a:r>
            <a:rPr kumimoji="1" lang="ja-JP" altLang="en-US" sz="1400">
              <a:latin typeface="ＭＳ ゴシック" pitchFamily="49" charset="-128"/>
              <a:ea typeface="ＭＳ ゴシック" pitchFamily="49" charset="-128"/>
            </a:rPr>
            <a:t>％の黒字となっている。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愛知県岩倉市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令和６年度の実質公債費比率は、前年度より</a:t>
          </a:r>
          <a:r>
            <a:rPr kumimoji="1" lang="en-US" altLang="ja-JP" sz="1400">
              <a:latin typeface="ＭＳ ゴシック" pitchFamily="49" charset="-128"/>
              <a:ea typeface="ＭＳ ゴシック" pitchFamily="49" charset="-128"/>
            </a:rPr>
            <a:t>0.4</a:t>
          </a:r>
          <a:r>
            <a:rPr kumimoji="1" lang="ja-JP" altLang="en-US" sz="1400">
              <a:latin typeface="ＭＳ ゴシック" pitchFamily="49" charset="-128"/>
              <a:ea typeface="ＭＳ ゴシック" pitchFamily="49" charset="-128"/>
            </a:rPr>
            <a:t>ポイント悪化し、</a:t>
          </a:r>
          <a:r>
            <a:rPr kumimoji="1" lang="en-US" altLang="ja-JP" sz="1400">
              <a:latin typeface="ＭＳ ゴシック" pitchFamily="49" charset="-128"/>
              <a:ea typeface="ＭＳ ゴシック" pitchFamily="49" charset="-128"/>
            </a:rPr>
            <a:t>4.2</a:t>
          </a:r>
          <a:r>
            <a:rPr kumimoji="1" lang="ja-JP" altLang="en-US" sz="1400">
              <a:latin typeface="ＭＳ ゴシック" pitchFamily="49" charset="-128"/>
              <a:ea typeface="ＭＳ ゴシック" pitchFamily="49" charset="-128"/>
            </a:rPr>
            <a:t>％となっている。</a:t>
          </a:r>
        </a:p>
        <a:p>
          <a:r>
            <a:rPr kumimoji="1" lang="ja-JP" altLang="en-US" sz="1400">
              <a:latin typeface="ＭＳ ゴシック" pitchFamily="49" charset="-128"/>
              <a:ea typeface="ＭＳ ゴシック" pitchFamily="49" charset="-128"/>
            </a:rPr>
            <a:t>　実質公債費比率の算定に用いる分子構成要素についてみてみると、地方債の元利償還金が減少し、さらに差し引く算入公債費等も減少したため、単年度も前年度より</a:t>
          </a:r>
          <a:r>
            <a:rPr kumimoji="1" lang="en-US" altLang="ja-JP" sz="1400">
              <a:latin typeface="ＭＳ ゴシック" pitchFamily="49" charset="-128"/>
              <a:ea typeface="ＭＳ ゴシック" pitchFamily="49" charset="-128"/>
            </a:rPr>
            <a:t>0.3</a:t>
          </a:r>
          <a:r>
            <a:rPr kumimoji="1" lang="ja-JP" altLang="en-US" sz="1400">
              <a:latin typeface="ＭＳ ゴシック" pitchFamily="49" charset="-128"/>
              <a:ea typeface="ＭＳ ゴシック" pitchFamily="49" charset="-128"/>
            </a:rPr>
            <a:t>ポイント悪化し、</a:t>
          </a:r>
          <a:r>
            <a:rPr kumimoji="1" lang="en-US" altLang="ja-JP" sz="1400">
              <a:latin typeface="ＭＳ ゴシック" pitchFamily="49" charset="-128"/>
              <a:ea typeface="ＭＳ ゴシック" pitchFamily="49" charset="-128"/>
            </a:rPr>
            <a:t>4.4</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今後も、起債発行額の増加が見込まれることに加えて、公営企業等の地方債に対する繰出金の増加が見込まれ、比率が悪化することが考えられるが、地方債の計画的な発行に努め、健全な財政運営を進める。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愛知県岩倉市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令和６年度の将来負担比率は前年度と比較して</a:t>
          </a:r>
          <a:r>
            <a:rPr kumimoji="1" lang="en-US" altLang="ja-JP" sz="1200">
              <a:latin typeface="ＭＳ ゴシック" pitchFamily="49" charset="-128"/>
              <a:ea typeface="ＭＳ ゴシック" pitchFamily="49" charset="-128"/>
            </a:rPr>
            <a:t>2.4</a:t>
          </a:r>
          <a:r>
            <a:rPr kumimoji="1" lang="ja-JP" altLang="en-US" sz="1200">
              <a:latin typeface="ＭＳ ゴシック" pitchFamily="49" charset="-128"/>
              <a:ea typeface="ＭＳ ゴシック" pitchFamily="49" charset="-128"/>
            </a:rPr>
            <a:t>ポイント減少し、</a:t>
          </a:r>
          <a:r>
            <a:rPr kumimoji="1" lang="en-US" altLang="ja-JP" sz="1200">
              <a:latin typeface="ＭＳ ゴシック" pitchFamily="49" charset="-128"/>
              <a:ea typeface="ＭＳ ゴシック" pitchFamily="49" charset="-128"/>
            </a:rPr>
            <a:t>6.4</a:t>
          </a:r>
          <a:r>
            <a:rPr kumimoji="1" lang="ja-JP" altLang="en-US" sz="1200">
              <a:latin typeface="ＭＳ ゴシック" pitchFamily="49" charset="-128"/>
              <a:ea typeface="ＭＳ ゴシック" pitchFamily="49" charset="-128"/>
            </a:rPr>
            <a:t>％となっている。</a:t>
          </a:r>
        </a:p>
        <a:p>
          <a:r>
            <a:rPr kumimoji="1" lang="ja-JP" altLang="en-US" sz="1200">
              <a:latin typeface="ＭＳ ゴシック" pitchFamily="49" charset="-128"/>
              <a:ea typeface="ＭＳ ゴシック" pitchFamily="49" charset="-128"/>
            </a:rPr>
            <a:t>　将来負担比率の算定に用いる分子構成要素についてみてみると、一般会計等に係る地方債の現在高は、償還額が地方債発行額を上回ったことにより減となった。公営企業債等繰入見込額は公共下水道事業会計に対するものであり、借入残高が増となったことにより増加した。組合等負担等見込額は、小牧岩倉衛生組合の借入残高が減となったことにより減少した。</a:t>
          </a:r>
        </a:p>
        <a:p>
          <a:r>
            <a:rPr kumimoji="1" lang="ja-JP" altLang="en-US" sz="1200">
              <a:latin typeface="ＭＳ ゴシック" pitchFamily="49" charset="-128"/>
              <a:ea typeface="ＭＳ ゴシック" pitchFamily="49" charset="-128"/>
            </a:rPr>
            <a:t>　充当可能基金については、財政調整基金等の取崩額が積立額より下回ったため増加した。</a:t>
          </a:r>
        </a:p>
        <a:p>
          <a:r>
            <a:rPr kumimoji="1" lang="ja-JP" altLang="en-US" sz="1200">
              <a:latin typeface="ＭＳ ゴシック" pitchFamily="49" charset="-128"/>
              <a:ea typeface="ＭＳ ゴシック" pitchFamily="49" charset="-128"/>
            </a:rPr>
            <a:t>　今後は、ｽﾏｰﾄｲﾝﾀｰﾁｪﾝｼﾞ整備事業、石仏公園整備事業等の都市計画事業、小中学校大規模改修工事、五条川小学校区</a:t>
          </a:r>
          <a:r>
            <a:rPr kumimoji="1" lang="en-US" altLang="ja-JP" sz="1200">
              <a:latin typeface="ＭＳ ゴシック" pitchFamily="49" charset="-128"/>
              <a:ea typeface="ＭＳ ゴシック" pitchFamily="49" charset="-128"/>
            </a:rPr>
            <a:t>372</a:t>
          </a:r>
          <a:r>
            <a:rPr kumimoji="1" lang="ja-JP" altLang="en-US" sz="1200">
              <a:latin typeface="ＭＳ ゴシック" pitchFamily="49" charset="-128"/>
              <a:ea typeface="ＭＳ ゴシック" pitchFamily="49" charset="-128"/>
            </a:rPr>
            <a:t>統合保育園整備事業等の大規模事業に加えて、昭和</a:t>
          </a:r>
          <a:r>
            <a:rPr kumimoji="1" lang="en-US" altLang="ja-JP" sz="1200">
              <a:latin typeface="ＭＳ ゴシック" pitchFamily="49" charset="-128"/>
              <a:ea typeface="ＭＳ ゴシック" pitchFamily="49" charset="-128"/>
            </a:rPr>
            <a:t>40</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50</a:t>
          </a:r>
          <a:r>
            <a:rPr kumimoji="1" lang="ja-JP" altLang="en-US" sz="1200">
              <a:latin typeface="ＭＳ ゴシック" pitchFamily="49" charset="-128"/>
              <a:ea typeface="ＭＳ ゴシック" pitchFamily="49" charset="-128"/>
            </a:rPr>
            <a:t>年代の人口増加に伴って建設した市内公共施設等の改修、更新に係る経費等が増加していくことが見込まれ、将来負担額の増加が予想されるが、起債に大きく頼ることのない健全な財政運営を進めていく。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愛知県岩倉市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財政調整基金について、ごみ処理施設整備により、今後公債費や施設保守費分の増加が見込まれる小牧岩倉衛生組合負担金の対応として例年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、五条川小学校区統合保育園建設予定地の遺跡発掘調査業務の歳出増などへの対応として１億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万円取り崩すとともに、決算余剰金の状況を勘案し、３億</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その他特定目的基金では、ふるさと納税等にかかる積立や繰入は行ったが、全体でも大きな増減はなかった。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これらにより、基金全体としては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増加し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は、高齢化の進展等による社会保障事業費の増、公共施設再配置計画や公共施設長寿命化計画の推進に向けても経費の増加が見込まれるため、健全な財政運営を堅持しながら、適宜取崩しを行い、決算余剰金の状況を勘案し積立てを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・公共施設整備基金：公共施設の建設、改修及び維持補修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・教育環境整備基金：小中学校の教育環境を整備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・公共施設整備基金：公共施設の大きな整備はなかったため取り崩しはせず、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万円積み立てたことにより増加した。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・教育環境整備基金：に充当するため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代の人口増加に伴って建設した市内公共施設等の改修、更新に係る経費等が増加していくことが見込まれるため、公共施設再配置計画や公共施設長寿命化計画等への今後の対応に向けて計画的に積立てを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・教育環境整備基金：</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昭和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40</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50</a:t>
          </a:r>
          <a:r>
            <a:rPr kumimoji="1" lang="ja-JP" altLang="ja-JP" sz="1300">
              <a:solidFill>
                <a:schemeClr val="tx1"/>
              </a:solidFill>
              <a:effectLst/>
              <a:latin typeface="ＭＳ ゴシック" panose="020B0609070205080204" pitchFamily="49" charset="-128"/>
              <a:ea typeface="ＭＳ ゴシック" panose="020B0609070205080204" pitchFamily="49" charset="-128"/>
              <a:cs typeface="+mn-cs"/>
            </a:rPr>
            <a:t>年代の人口増加に伴</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児童生徒数の増加 にあわせて集中的に整備された学校施設の改修、更新に係る経費等が増加していくことが見込まれるため、公共施設再配置計画や学校施設長寿命化計画等への今後の対応に向けて計画的に積立てをしていく。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財政調整基金について、ごみ処理施設整備により、今後公債費や施設保守費分の増加が見込まれる小牧岩倉衛生組合負担金の対応として例年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万円、五条川小学校区統合保育園建設予定地の遺跡発掘調査業務の歳出増などへの対応として１億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万円取り崩すとともに、決算余剰金の状況を勘案し、３億円積み立てたことにより残高は１億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財政調整基金は、特定目的基金ではないが、ごみ処理施設整備により、今後公債費や施設保守分の増加が見込まれる小牧岩倉衛生組合負担金への対応として、平成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年度以降の負担金増に対し、毎年度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年間で５億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万円の取崩しをしていく予定。今後は、標準財政規模の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％を目安に積立てや取崩しを適宜実施していく。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基金の取り崩しはなく、利子分を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万円積み立てたことにより、残高は運用益のみによる微増となった。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市債の償還の財源に充てるため、基金残高を踏まえ、毎年度当初予算で４億～５億円程度を取り崩す予算を計上し、決算余剰金の状況を勘案し積立てをしていく。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887AF03-C485-47D5-983B-318274BE16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5049906-CEE1-41BD-A781-3661AE8A7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875C685F-9015-4700-9F67-AFBA555D227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7C1AB61-A391-4DBA-9095-A4BB130DBB5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ED7F3CD2-8AA2-43CB-82A3-2648B07D989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9DF3EA-8C09-4D5A-8986-5A0D2326B40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愛知県岩倉市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C3383D5-AD68-4C57-B27D-BF32F2E1B72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172432F0-7F8E-45B4-95FB-0DB72631D97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637B93F-033F-4A48-B20F-CB4D2EC4BA2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1A2F3D9-62EC-4A02-A153-CE11E232BB4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87023E5-55EF-4227-8B37-F2AFE24AD31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43F970F-5D01-4362-BDC0-27E7B6E4124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47,761
44,297
10.47
18,844,073
18,190,654
628,605
10,827,444
8,954,253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C59C97A-E6B7-443E-B80C-C95CB5C842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ACECCAE-14EB-4A25-98B6-7886DEBF0AA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D01128D-6B52-46F2-A646-EE693330655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8EA6F534-2323-4AD6-B384-2EC5FE1ADBB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639CC71-64BD-4A73-B9B4-66CFED3338E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BF3AC60-7558-4F13-BF3E-DB09B19E90D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C825207-6D5B-4ED1-8967-0413556AB4F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1B64F69-A4AC-4CAA-A896-A503C7EAA32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10D5ABF-3C97-47F9-8EE9-96D0B833D59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98BE694-0175-4BF7-848B-A30C16B7983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C631867-7AAD-405D-918A-A6816C41F0B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0AA3BD1-98C9-441B-BF31-99B58621907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7772ED0-43F6-4865-9F75-0CBF229F58D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21799EF-46BA-443A-8F38-CD7BBEF9EE5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78CE63C-512F-4A3A-A84D-280BF249F49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C43A15BF-799D-44CF-BAF8-BD3FC9EEB821}"/>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23FCFF5-9E67-4C69-8F3F-3832A4CC19C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5A173E6-165A-410E-ACE4-D7608793F61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1D1EDF4-4D7C-4206-BED3-152F652BCA8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4EB29CA-6554-477D-A2EE-35E14E238024}"/>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229A554-7298-4333-869D-0AD0FB89BCA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AAB1F67-E214-448C-89FC-C7529DBF4E4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13DF1CB9-5E79-400B-8FD2-1AB91B37992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1AC2322-6AC8-4156-B20B-830F4A35159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A786D65-6A84-4F8F-BD61-5467B579207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83F4F9F-17EB-4EFE-8A28-9C73722DC27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3AF87D1D-B54E-490B-91A1-A548A4EFA07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8E56580-DA01-4CCB-8E06-4619D5BB5BE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30EDDAE-1B78-49FA-8C19-462A0CF3847D}"/>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6831D23-479C-4217-8633-5319979B617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67FA5A1-2340-40D7-95EE-2E1B29B435F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AB47BA7-F655-4E6F-AD2B-8A3C3B25DFC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CF03EE5-B70D-4FA0-9A0C-BF955917BD8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C4DFCCE-8D64-4FDA-AB33-E7FC70A3983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D1D010C-D285-43CF-82E9-81BFDE6AB02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類似団体内平均値と同程度となった。昭和</a:t>
          </a:r>
          <a:r>
            <a:rPr kumimoji="1" lang="en-US" altLang="ja-JP" sz="1100" baseline="0">
              <a:solidFill>
                <a:schemeClr val="dk1"/>
              </a:solidFill>
              <a:effectLst/>
              <a:latin typeface="+mn-lt"/>
              <a:ea typeface="+mn-ea"/>
              <a:cs typeface="+mn-cs"/>
            </a:rPr>
            <a:t>40</a:t>
          </a:r>
          <a:r>
            <a:rPr kumimoji="1" lang="ja-JP" altLang="ja-JP" sz="1100" baseline="0">
              <a:solidFill>
                <a:schemeClr val="dk1"/>
              </a:solidFill>
              <a:effectLst/>
              <a:latin typeface="+mn-lt"/>
              <a:ea typeface="+mn-ea"/>
              <a:cs typeface="+mn-cs"/>
            </a:rPr>
            <a:t>年代から昭和</a:t>
          </a:r>
          <a:r>
            <a:rPr kumimoji="1" lang="en-US" altLang="ja-JP" sz="1100" baseline="0">
              <a:solidFill>
                <a:schemeClr val="dk1"/>
              </a:solidFill>
              <a:effectLst/>
              <a:latin typeface="+mn-lt"/>
              <a:ea typeface="+mn-ea"/>
              <a:cs typeface="+mn-cs"/>
            </a:rPr>
            <a:t>50</a:t>
          </a:r>
          <a:r>
            <a:rPr kumimoji="1" lang="ja-JP" altLang="ja-JP" sz="1100" baseline="0">
              <a:solidFill>
                <a:schemeClr val="dk1"/>
              </a:solidFill>
              <a:effectLst/>
              <a:latin typeface="+mn-lt"/>
              <a:ea typeface="+mn-ea"/>
              <a:cs typeface="+mn-cs"/>
            </a:rPr>
            <a:t>年代にかけて整備された施設が多いため、公共施設再配置計画及び長寿命化計画に基づき、規模・配置等の再配置や修繕・更新等の長寿命化を進めていくなど、公共施設等の総合的かつ計画的な管理に努め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587938C-6534-4B07-B279-6F0B9F4E77B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45ACEDE5-5F2C-4A24-B868-E6A922254EB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FBBB12B-6AD1-4228-9AEA-81950FC903F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8058E3E-5D74-49C9-9992-D3D9B7AEFCC9}"/>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0B169DEC-FAF9-4675-9F67-C25712B00695}"/>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A8DD0A84-4AEC-474B-BC90-808870D12B0E}"/>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E66B844B-C6D1-4968-BBB4-4F2B5FD60017}"/>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B63D3F9-759C-465E-97A9-53F18A626688}"/>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43B483D-4456-4248-95D2-15942E38584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3C3FD936-BFD2-4C23-AD9A-8C30BBE6BEC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8A4AC4D-3E09-4114-87E4-E414AE27BA29}"/>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4410784-65B5-4568-9BA9-C8BD56A02AEA}"/>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71E41238-B602-406B-8AAB-5BFB4B1EB0C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330BCDDC-00DC-4E93-8464-21211D5B983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612100D-85BC-4B40-86DD-C1B97FC11C3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40F90696-169F-449C-BE41-28186BFAF5B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60F222CD-6125-45F2-A804-1E8E334A8A9F}"/>
            </a:ext>
          </a:extLst>
        </xdr:cNvPr>
        <xdr:cNvCxnSpPr/>
      </xdr:nvCxnSpPr>
      <xdr:spPr>
        <a:xfrm flipV="1">
          <a:off x="4760595" y="5309235"/>
          <a:ext cx="1270" cy="1248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CD5C3B68-C51F-4971-91FF-48BE4B68BBE6}"/>
            </a:ext>
          </a:extLst>
        </xdr:cNvPr>
        <xdr:cNvSpPr txBox="1"/>
      </xdr:nvSpPr>
      <xdr:spPr>
        <a:xfrm>
          <a:off x="4813300" y="6561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F58CF11A-80A7-4BAB-A72F-020819BBE5AE}"/>
            </a:ext>
          </a:extLst>
        </xdr:cNvPr>
        <xdr:cNvCxnSpPr/>
      </xdr:nvCxnSpPr>
      <xdr:spPr>
        <a:xfrm>
          <a:off x="4673600" y="655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5B53851C-8C3E-4CAE-B336-1878F53C1359}"/>
            </a:ext>
          </a:extLst>
        </xdr:cNvPr>
        <xdr:cNvSpPr txBox="1"/>
      </xdr:nvSpPr>
      <xdr:spPr>
        <a:xfrm>
          <a:off x="4813300" y="5084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4D339699-CB33-45EC-A88E-3615DA15F46A}"/>
            </a:ext>
          </a:extLst>
        </xdr:cNvPr>
        <xdr:cNvCxnSpPr/>
      </xdr:nvCxnSpPr>
      <xdr:spPr>
        <a:xfrm>
          <a:off x="4673600" y="5309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109872</xdr:rowOff>
    </xdr:from>
    <xdr:ext cx="405111" cy="259045"/>
    <xdr:sp macro="" textlink="">
      <xdr:nvSpPr>
        <xdr:cNvPr id="70" name="有形固定資産減価償却率平均値テキスト">
          <a:extLst>
            <a:ext uri="{FF2B5EF4-FFF2-40B4-BE49-F238E27FC236}">
              <a16:creationId xmlns:a16="http://schemas.microsoft.com/office/drawing/2014/main" id="{BC5A682F-C36E-4A0D-AD2B-EE2705952A7F}"/>
            </a:ext>
          </a:extLst>
        </xdr:cNvPr>
        <xdr:cNvSpPr txBox="1"/>
      </xdr:nvSpPr>
      <xdr:spPr>
        <a:xfrm>
          <a:off x="4813300" y="5681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2DF79D11-709C-47D6-B38C-D0E1D3036E7D}"/>
            </a:ext>
          </a:extLst>
        </xdr:cNvPr>
        <xdr:cNvSpPr/>
      </xdr:nvSpPr>
      <xdr:spPr>
        <a:xfrm>
          <a:off x="4711700" y="583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2A07856A-94A2-4250-8CE7-914CB0A7702B}"/>
            </a:ext>
          </a:extLst>
        </xdr:cNvPr>
        <xdr:cNvSpPr/>
      </xdr:nvSpPr>
      <xdr:spPr>
        <a:xfrm>
          <a:off x="4000500" y="579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633D5A12-81D7-4514-BFA5-17AE20960DC4}"/>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A1BB1E20-EABB-499D-A6B8-4C0F08251BE6}"/>
            </a:ext>
          </a:extLst>
        </xdr:cNvPr>
        <xdr:cNvSpPr/>
      </xdr:nvSpPr>
      <xdr:spPr>
        <a:xfrm>
          <a:off x="2476500" y="572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121708</xdr:rowOff>
    </xdr:from>
    <xdr:to>
      <xdr:col>7</xdr:col>
      <xdr:colOff>187325</xdr:colOff>
      <xdr:row>29</xdr:row>
      <xdr:rowOff>51858</xdr:rowOff>
    </xdr:to>
    <xdr:sp macro="" textlink="">
      <xdr:nvSpPr>
        <xdr:cNvPr id="75" name="フローチャート: 判断 74">
          <a:extLst>
            <a:ext uri="{FF2B5EF4-FFF2-40B4-BE49-F238E27FC236}">
              <a16:creationId xmlns:a16="http://schemas.microsoft.com/office/drawing/2014/main" id="{91C417A5-F5B3-4EBA-A534-1C6BD9AD0B05}"/>
            </a:ext>
          </a:extLst>
        </xdr:cNvPr>
        <xdr:cNvSpPr/>
      </xdr:nvSpPr>
      <xdr:spPr>
        <a:xfrm>
          <a:off x="1714500" y="5693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9A021EA-1947-4922-8EE3-1462B4AFAC25}"/>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3F3A6C7-C6B0-4491-BF94-A370C0E20B4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F5229BF-FA72-4909-81D7-F988385C6F6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5BEC5304-EF28-49DA-BB7A-B5D48446E30D}"/>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3FD5A53-6024-46E6-B0C4-7292CFA38C3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104987</xdr:rowOff>
    </xdr:from>
    <xdr:to>
      <xdr:col>23</xdr:col>
      <xdr:colOff>136525</xdr:colOff>
      <xdr:row>30</xdr:row>
      <xdr:rowOff>35137</xdr:rowOff>
    </xdr:to>
    <xdr:sp macro="" textlink="">
      <xdr:nvSpPr>
        <xdr:cNvPr id="81" name="楕円 80">
          <a:extLst>
            <a:ext uri="{FF2B5EF4-FFF2-40B4-BE49-F238E27FC236}">
              <a16:creationId xmlns:a16="http://schemas.microsoft.com/office/drawing/2014/main" id="{5BB130BD-DDB9-421D-B0BE-FEADF936F8DC}"/>
            </a:ext>
          </a:extLst>
        </xdr:cNvPr>
        <xdr:cNvSpPr/>
      </xdr:nvSpPr>
      <xdr:spPr>
        <a:xfrm>
          <a:off x="4711700" y="5848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83414</xdr:rowOff>
    </xdr:from>
    <xdr:ext cx="405111" cy="259045"/>
    <xdr:sp macro="" textlink="">
      <xdr:nvSpPr>
        <xdr:cNvPr id="82" name="有形固定資産減価償却率該当値テキスト">
          <a:extLst>
            <a:ext uri="{FF2B5EF4-FFF2-40B4-BE49-F238E27FC236}">
              <a16:creationId xmlns:a16="http://schemas.microsoft.com/office/drawing/2014/main" id="{CE1E7131-A35F-4FFD-B1F5-A4ABD99871AE}"/>
            </a:ext>
          </a:extLst>
        </xdr:cNvPr>
        <xdr:cNvSpPr txBox="1"/>
      </xdr:nvSpPr>
      <xdr:spPr>
        <a:xfrm>
          <a:off x="4813300" y="5826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36618</xdr:rowOff>
    </xdr:from>
    <xdr:to>
      <xdr:col>19</xdr:col>
      <xdr:colOff>187325</xdr:colOff>
      <xdr:row>29</xdr:row>
      <xdr:rowOff>138218</xdr:rowOff>
    </xdr:to>
    <xdr:sp macro="" textlink="">
      <xdr:nvSpPr>
        <xdr:cNvPr id="83" name="楕円 82">
          <a:extLst>
            <a:ext uri="{FF2B5EF4-FFF2-40B4-BE49-F238E27FC236}">
              <a16:creationId xmlns:a16="http://schemas.microsoft.com/office/drawing/2014/main" id="{1067865C-01BB-4FC1-83F8-B6530506CFE9}"/>
            </a:ext>
          </a:extLst>
        </xdr:cNvPr>
        <xdr:cNvSpPr/>
      </xdr:nvSpPr>
      <xdr:spPr>
        <a:xfrm>
          <a:off x="4000500" y="5780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87418</xdr:rowOff>
    </xdr:from>
    <xdr:to>
      <xdr:col>23</xdr:col>
      <xdr:colOff>85725</xdr:colOff>
      <xdr:row>29</xdr:row>
      <xdr:rowOff>155787</xdr:rowOff>
    </xdr:to>
    <xdr:cxnSp macro="">
      <xdr:nvCxnSpPr>
        <xdr:cNvPr id="84" name="直線コネクタ 83">
          <a:extLst>
            <a:ext uri="{FF2B5EF4-FFF2-40B4-BE49-F238E27FC236}">
              <a16:creationId xmlns:a16="http://schemas.microsoft.com/office/drawing/2014/main" id="{42FEB029-83F9-42E2-8ACE-E55BC4085CCC}"/>
            </a:ext>
          </a:extLst>
        </xdr:cNvPr>
        <xdr:cNvCxnSpPr/>
      </xdr:nvCxnSpPr>
      <xdr:spPr>
        <a:xfrm>
          <a:off x="4051300" y="5830993"/>
          <a:ext cx="7112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150495</xdr:rowOff>
    </xdr:from>
    <xdr:to>
      <xdr:col>15</xdr:col>
      <xdr:colOff>187325</xdr:colOff>
      <xdr:row>29</xdr:row>
      <xdr:rowOff>80645</xdr:rowOff>
    </xdr:to>
    <xdr:sp macro="" textlink="">
      <xdr:nvSpPr>
        <xdr:cNvPr id="85" name="楕円 84">
          <a:extLst>
            <a:ext uri="{FF2B5EF4-FFF2-40B4-BE49-F238E27FC236}">
              <a16:creationId xmlns:a16="http://schemas.microsoft.com/office/drawing/2014/main" id="{05E61E1D-31BF-444F-B64C-AAB4A2EEEFEE}"/>
            </a:ext>
          </a:extLst>
        </xdr:cNvPr>
        <xdr:cNvSpPr/>
      </xdr:nvSpPr>
      <xdr:spPr>
        <a:xfrm>
          <a:off x="3238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29845</xdr:rowOff>
    </xdr:from>
    <xdr:to>
      <xdr:col>19</xdr:col>
      <xdr:colOff>136525</xdr:colOff>
      <xdr:row>29</xdr:row>
      <xdr:rowOff>87418</xdr:rowOff>
    </xdr:to>
    <xdr:cxnSp macro="">
      <xdr:nvCxnSpPr>
        <xdr:cNvPr id="86" name="直線コネクタ 85">
          <a:extLst>
            <a:ext uri="{FF2B5EF4-FFF2-40B4-BE49-F238E27FC236}">
              <a16:creationId xmlns:a16="http://schemas.microsoft.com/office/drawing/2014/main" id="{849D494D-BDBF-4437-8ABD-77E7EF73EF5C}"/>
            </a:ext>
          </a:extLst>
        </xdr:cNvPr>
        <xdr:cNvCxnSpPr/>
      </xdr:nvCxnSpPr>
      <xdr:spPr>
        <a:xfrm>
          <a:off x="3289300" y="5773420"/>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103717</xdr:rowOff>
    </xdr:from>
    <xdr:to>
      <xdr:col>11</xdr:col>
      <xdr:colOff>187325</xdr:colOff>
      <xdr:row>29</xdr:row>
      <xdr:rowOff>33867</xdr:rowOff>
    </xdr:to>
    <xdr:sp macro="" textlink="">
      <xdr:nvSpPr>
        <xdr:cNvPr id="87" name="楕円 86">
          <a:extLst>
            <a:ext uri="{FF2B5EF4-FFF2-40B4-BE49-F238E27FC236}">
              <a16:creationId xmlns:a16="http://schemas.microsoft.com/office/drawing/2014/main" id="{B1A88982-AB8A-4E98-AE85-D094D3A344A8}"/>
            </a:ext>
          </a:extLst>
        </xdr:cNvPr>
        <xdr:cNvSpPr/>
      </xdr:nvSpPr>
      <xdr:spPr>
        <a:xfrm>
          <a:off x="2476500" y="567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154517</xdr:rowOff>
    </xdr:from>
    <xdr:to>
      <xdr:col>15</xdr:col>
      <xdr:colOff>136525</xdr:colOff>
      <xdr:row>29</xdr:row>
      <xdr:rowOff>29845</xdr:rowOff>
    </xdr:to>
    <xdr:cxnSp macro="">
      <xdr:nvCxnSpPr>
        <xdr:cNvPr id="88" name="直線コネクタ 87">
          <a:extLst>
            <a:ext uri="{FF2B5EF4-FFF2-40B4-BE49-F238E27FC236}">
              <a16:creationId xmlns:a16="http://schemas.microsoft.com/office/drawing/2014/main" id="{A3397A9D-3C10-4844-B7C2-A27F86B9B758}"/>
            </a:ext>
          </a:extLst>
        </xdr:cNvPr>
        <xdr:cNvCxnSpPr/>
      </xdr:nvCxnSpPr>
      <xdr:spPr>
        <a:xfrm>
          <a:off x="2527300" y="5726642"/>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78528</xdr:rowOff>
    </xdr:from>
    <xdr:to>
      <xdr:col>7</xdr:col>
      <xdr:colOff>187325</xdr:colOff>
      <xdr:row>29</xdr:row>
      <xdr:rowOff>8678</xdr:rowOff>
    </xdr:to>
    <xdr:sp macro="" textlink="">
      <xdr:nvSpPr>
        <xdr:cNvPr id="89" name="楕円 88">
          <a:extLst>
            <a:ext uri="{FF2B5EF4-FFF2-40B4-BE49-F238E27FC236}">
              <a16:creationId xmlns:a16="http://schemas.microsoft.com/office/drawing/2014/main" id="{C418DE1E-C8CF-43F1-836E-3C88E5D5D84C}"/>
            </a:ext>
          </a:extLst>
        </xdr:cNvPr>
        <xdr:cNvSpPr/>
      </xdr:nvSpPr>
      <xdr:spPr>
        <a:xfrm>
          <a:off x="1714500" y="565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129328</xdr:rowOff>
    </xdr:from>
    <xdr:to>
      <xdr:col>11</xdr:col>
      <xdr:colOff>136525</xdr:colOff>
      <xdr:row>28</xdr:row>
      <xdr:rowOff>154517</xdr:rowOff>
    </xdr:to>
    <xdr:cxnSp macro="">
      <xdr:nvCxnSpPr>
        <xdr:cNvPr id="90" name="直線コネクタ 89">
          <a:extLst>
            <a:ext uri="{FF2B5EF4-FFF2-40B4-BE49-F238E27FC236}">
              <a16:creationId xmlns:a16="http://schemas.microsoft.com/office/drawing/2014/main" id="{0BEB8655-D5C5-44AF-8C69-D2C20F4EE898}"/>
            </a:ext>
          </a:extLst>
        </xdr:cNvPr>
        <xdr:cNvCxnSpPr/>
      </xdr:nvCxnSpPr>
      <xdr:spPr>
        <a:xfrm>
          <a:off x="1765300" y="5701453"/>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1" name="n_1aveValue有形固定資産減価償却率">
          <a:extLst>
            <a:ext uri="{FF2B5EF4-FFF2-40B4-BE49-F238E27FC236}">
              <a16:creationId xmlns:a16="http://schemas.microsoft.com/office/drawing/2014/main" id="{1661456C-D8FC-46B1-8733-C431E138F310}"/>
            </a:ext>
          </a:extLst>
        </xdr:cNvPr>
        <xdr:cNvSpPr txBox="1"/>
      </xdr:nvSpPr>
      <xdr:spPr>
        <a:xfrm>
          <a:off x="3836044" y="588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D0B026F5-40B0-4D7A-B74F-AF0629E5A2EA}"/>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E3C17E75-866B-47A9-8509-021CA0171042}"/>
            </a:ext>
          </a:extLst>
        </xdr:cNvPr>
        <xdr:cNvSpPr txBox="1"/>
      </xdr:nvSpPr>
      <xdr:spPr>
        <a:xfrm>
          <a:off x="2324744" y="5815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42985</xdr:rowOff>
    </xdr:from>
    <xdr:ext cx="405111" cy="259045"/>
    <xdr:sp macro="" textlink="">
      <xdr:nvSpPr>
        <xdr:cNvPr id="94" name="n_4aveValue有形固定資産減価償却率">
          <a:extLst>
            <a:ext uri="{FF2B5EF4-FFF2-40B4-BE49-F238E27FC236}">
              <a16:creationId xmlns:a16="http://schemas.microsoft.com/office/drawing/2014/main" id="{48561795-E2B3-43EC-974F-0B00FA23FBCE}"/>
            </a:ext>
          </a:extLst>
        </xdr:cNvPr>
        <xdr:cNvSpPr txBox="1"/>
      </xdr:nvSpPr>
      <xdr:spPr>
        <a:xfrm>
          <a:off x="1562744" y="5786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154745</xdr:rowOff>
    </xdr:from>
    <xdr:ext cx="405111" cy="259045"/>
    <xdr:sp macro="" textlink="">
      <xdr:nvSpPr>
        <xdr:cNvPr id="95" name="n_1mainValue有形固定資産減価償却率">
          <a:extLst>
            <a:ext uri="{FF2B5EF4-FFF2-40B4-BE49-F238E27FC236}">
              <a16:creationId xmlns:a16="http://schemas.microsoft.com/office/drawing/2014/main" id="{8C06016E-AA35-46E0-905C-00F74C035A66}"/>
            </a:ext>
          </a:extLst>
        </xdr:cNvPr>
        <xdr:cNvSpPr txBox="1"/>
      </xdr:nvSpPr>
      <xdr:spPr>
        <a:xfrm>
          <a:off x="3836044" y="555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97172</xdr:rowOff>
    </xdr:from>
    <xdr:ext cx="405111" cy="259045"/>
    <xdr:sp macro="" textlink="">
      <xdr:nvSpPr>
        <xdr:cNvPr id="96" name="n_2mainValue有形固定資産減価償却率">
          <a:extLst>
            <a:ext uri="{FF2B5EF4-FFF2-40B4-BE49-F238E27FC236}">
              <a16:creationId xmlns:a16="http://schemas.microsoft.com/office/drawing/2014/main" id="{E25BCBBC-51B9-4B62-AA4C-A504AD11B332}"/>
            </a:ext>
          </a:extLst>
        </xdr:cNvPr>
        <xdr:cNvSpPr txBox="1"/>
      </xdr:nvSpPr>
      <xdr:spPr>
        <a:xfrm>
          <a:off x="3086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50394</xdr:rowOff>
    </xdr:from>
    <xdr:ext cx="405111" cy="259045"/>
    <xdr:sp macro="" textlink="">
      <xdr:nvSpPr>
        <xdr:cNvPr id="97" name="n_3mainValue有形固定資産減価償却率">
          <a:extLst>
            <a:ext uri="{FF2B5EF4-FFF2-40B4-BE49-F238E27FC236}">
              <a16:creationId xmlns:a16="http://schemas.microsoft.com/office/drawing/2014/main" id="{24FFD11B-A8DF-4E09-861C-96ED3B6A944A}"/>
            </a:ext>
          </a:extLst>
        </xdr:cNvPr>
        <xdr:cNvSpPr txBox="1"/>
      </xdr:nvSpPr>
      <xdr:spPr>
        <a:xfrm>
          <a:off x="2324744" y="5451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25205</xdr:rowOff>
    </xdr:from>
    <xdr:ext cx="405111" cy="259045"/>
    <xdr:sp macro="" textlink="">
      <xdr:nvSpPr>
        <xdr:cNvPr id="98" name="n_4mainValue有形固定資産減価償却率">
          <a:extLst>
            <a:ext uri="{FF2B5EF4-FFF2-40B4-BE49-F238E27FC236}">
              <a16:creationId xmlns:a16="http://schemas.microsoft.com/office/drawing/2014/main" id="{2610C60E-06FF-4762-ACFA-1CFD8F9202D2}"/>
            </a:ext>
          </a:extLst>
        </xdr:cNvPr>
        <xdr:cNvSpPr txBox="1"/>
      </xdr:nvSpPr>
      <xdr:spPr>
        <a:xfrm>
          <a:off x="1562744" y="5425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86F05AE2-8386-495C-B88E-7857FC1B373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571FD2B2-41BA-44CF-A771-517164EE2B1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7B96AB6-25B7-41C6-B579-EDA413F9AF3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44E4414-46FE-40CB-AD3D-CC5D12A6254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580A93AE-F834-4C69-AA5E-B6B75D5913F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B5F2EB08-741F-4A78-B483-7799B306E3B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EAB997F9-CA24-4881-A96A-576BCDC7D42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4288AF9-23FC-4FC5-B7CB-76912E8CF1E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F4C2D763-DEAA-4D43-B52D-B0661FE35E2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33F29E1-0771-4A7D-B8DC-22891A7CE90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66F7E4A-9687-41CC-BB02-15D3DF16FBB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D95ABF4-E47C-43CC-A82D-B6FA2477F42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50BB48A-9A03-4340-9B74-C06F63423A0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類似団体内平均値を下回る結果となった。近年、起債額が償還額を上回らないように予算編成を行っていることで、将来負担額は減少傾向にある。令和</a:t>
          </a:r>
          <a:r>
            <a:rPr kumimoji="1" lang="ja-JP" altLang="en-US" sz="1000">
              <a:solidFill>
                <a:schemeClr val="dk1"/>
              </a:solidFill>
              <a:effectLst/>
              <a:latin typeface="+mn-lt"/>
              <a:ea typeface="+mn-ea"/>
              <a:cs typeface="+mn-cs"/>
            </a:rPr>
            <a:t>６</a:t>
          </a:r>
          <a:r>
            <a:rPr kumimoji="1" lang="ja-JP" altLang="ja-JP" sz="1000">
              <a:solidFill>
                <a:schemeClr val="dk1"/>
              </a:solidFill>
              <a:effectLst/>
              <a:latin typeface="+mn-lt"/>
              <a:ea typeface="+mn-ea"/>
              <a:cs typeface="+mn-cs"/>
            </a:rPr>
            <a:t>年度は</a:t>
          </a:r>
          <a:r>
            <a:rPr lang="ja-JP" altLang="en-US" sz="1000" b="0" i="0">
              <a:solidFill>
                <a:schemeClr val="dk1"/>
              </a:solidFill>
              <a:effectLst/>
              <a:latin typeface="+mn-lt"/>
              <a:ea typeface="+mn-ea"/>
              <a:cs typeface="+mn-cs"/>
            </a:rPr>
            <a:t>充当可能な基金残高が増加し、地方債残高が大きく減少するとともに、標準財政規模が増加した</a:t>
          </a:r>
          <a:r>
            <a:rPr kumimoji="1" lang="ja-JP" altLang="ja-JP" sz="1000">
              <a:solidFill>
                <a:schemeClr val="dk1"/>
              </a:solidFill>
              <a:effectLst/>
              <a:latin typeface="+mn-lt"/>
              <a:ea typeface="+mn-ea"/>
              <a:cs typeface="+mn-cs"/>
            </a:rPr>
            <a:t>ことで、令和</a:t>
          </a:r>
          <a:r>
            <a:rPr kumimoji="1" lang="ja-JP" altLang="en-US" sz="1000">
              <a:solidFill>
                <a:schemeClr val="dk1"/>
              </a:solidFill>
              <a:effectLst/>
              <a:latin typeface="+mn-lt"/>
              <a:ea typeface="+mn-ea"/>
              <a:cs typeface="+mn-cs"/>
            </a:rPr>
            <a:t>５</a:t>
          </a:r>
          <a:r>
            <a:rPr kumimoji="1" lang="ja-JP" altLang="ja-JP" sz="1000">
              <a:solidFill>
                <a:schemeClr val="dk1"/>
              </a:solidFill>
              <a:effectLst/>
              <a:latin typeface="+mn-lt"/>
              <a:ea typeface="+mn-ea"/>
              <a:cs typeface="+mn-cs"/>
            </a:rPr>
            <a:t>年度と比較して</a:t>
          </a:r>
          <a:r>
            <a:rPr kumimoji="1" lang="en-US" altLang="ja-JP" sz="1000">
              <a:solidFill>
                <a:schemeClr val="dk1"/>
              </a:solidFill>
              <a:effectLst/>
              <a:latin typeface="+mn-lt"/>
              <a:ea typeface="+mn-ea"/>
              <a:cs typeface="+mn-cs"/>
            </a:rPr>
            <a:t>35.1</a:t>
          </a:r>
          <a:r>
            <a:rPr kumimoji="1" lang="ja-JP" altLang="ja-JP" sz="1000">
              <a:solidFill>
                <a:schemeClr val="dk1"/>
              </a:solidFill>
              <a:effectLst/>
              <a:latin typeface="+mn-lt"/>
              <a:ea typeface="+mn-ea"/>
              <a:cs typeface="+mn-cs"/>
            </a:rPr>
            <a:t>ポイント比率が</a:t>
          </a:r>
          <a:r>
            <a:rPr kumimoji="1" lang="ja-JP" altLang="en-US" sz="1000">
              <a:solidFill>
                <a:schemeClr val="dk1"/>
              </a:solidFill>
              <a:effectLst/>
              <a:latin typeface="+mn-lt"/>
              <a:ea typeface="+mn-ea"/>
              <a:cs typeface="+mn-cs"/>
            </a:rPr>
            <a:t>良化</a:t>
          </a:r>
          <a:r>
            <a:rPr kumimoji="1" lang="ja-JP" altLang="ja-JP" sz="1000">
              <a:solidFill>
                <a:schemeClr val="dk1"/>
              </a:solidFill>
              <a:effectLst/>
              <a:latin typeface="+mn-lt"/>
              <a:ea typeface="+mn-ea"/>
              <a:cs typeface="+mn-cs"/>
            </a:rPr>
            <a:t>した。今後も、都市計画事業や施設の長寿命化、集約化等の事業で起債することが見込まれるため、より計画的な財政運営を行う必要がある。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22C09427-53DA-4243-857D-C36C9ADD794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46FD521-5075-43AC-983B-11EEBF1A375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49AFBBC-1CB9-4DA9-A14C-CBADD04DE0C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5AB335F7-AE84-49AD-BDE8-2D39CEC90AFD}"/>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DD70B4E7-86EE-432F-9A38-35039152A30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FF6FB21F-9195-4643-B824-29C3CDFD6EB3}"/>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9A1CC69D-A0B9-4C50-87F6-174FF0D1301A}"/>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1EB3BB54-8989-4F35-AF20-C9793B38BFB4}"/>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6071B527-2384-4B70-989D-457BAA0B935C}"/>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97158788-B75A-4D49-82DB-7BDAFBB71FE3}"/>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6B08C502-0CC6-4864-9F82-2BBE89C16EF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2A4DA8CA-6090-4325-863A-72681452CEF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188C5FAE-5607-4069-AF17-53F99D3AC96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1B09620-BC7C-402E-B39F-3314D40BB35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27185426-149E-43D3-9EFD-C39E559ABF7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65599DDB-3F27-4BE8-B78A-0BA18D86EF18}"/>
            </a:ext>
          </a:extLst>
        </xdr:cNvPr>
        <xdr:cNvCxnSpPr/>
      </xdr:nvCxnSpPr>
      <xdr:spPr>
        <a:xfrm flipV="1">
          <a:off x="14793595" y="5312833"/>
          <a:ext cx="1269" cy="136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5252B90E-EE7C-4244-90A3-BDBEDA400B99}"/>
            </a:ext>
          </a:extLst>
        </xdr:cNvPr>
        <xdr:cNvSpPr txBox="1"/>
      </xdr:nvSpPr>
      <xdr:spPr>
        <a:xfrm>
          <a:off x="14846300" y="66781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AF33141F-37FA-4A27-8FA9-E33D004514DD}"/>
            </a:ext>
          </a:extLst>
        </xdr:cNvPr>
        <xdr:cNvCxnSpPr/>
      </xdr:nvCxnSpPr>
      <xdr:spPr>
        <a:xfrm>
          <a:off x="14706600" y="667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CC8A64BA-B1BA-47F1-8FE7-CCF177CF049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B453814A-0D99-4105-8E4E-D48D5D9F2B1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17755</xdr:rowOff>
    </xdr:from>
    <xdr:ext cx="469744" cy="259045"/>
    <xdr:sp macro="" textlink="">
      <xdr:nvSpPr>
        <xdr:cNvPr id="132" name="債務償還比率平均値テキスト">
          <a:extLst>
            <a:ext uri="{FF2B5EF4-FFF2-40B4-BE49-F238E27FC236}">
              <a16:creationId xmlns:a16="http://schemas.microsoft.com/office/drawing/2014/main" id="{22F6C4A7-19CB-433C-9447-5025F066A1E1}"/>
            </a:ext>
          </a:extLst>
        </xdr:cNvPr>
        <xdr:cNvSpPr txBox="1"/>
      </xdr:nvSpPr>
      <xdr:spPr>
        <a:xfrm>
          <a:off x="14846300" y="59327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BF1FB078-77E6-44A8-839D-3BC9BAE94154}"/>
            </a:ext>
          </a:extLst>
        </xdr:cNvPr>
        <xdr:cNvSpPr/>
      </xdr:nvSpPr>
      <xdr:spPr>
        <a:xfrm>
          <a:off x="14744700" y="595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234350BB-FFD5-458B-8CB3-7D8C4BB7FAF1}"/>
            </a:ext>
          </a:extLst>
        </xdr:cNvPr>
        <xdr:cNvSpPr/>
      </xdr:nvSpPr>
      <xdr:spPr>
        <a:xfrm>
          <a:off x="14033500" y="594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170ECFAF-E1EB-4B86-BA1D-EBFD840C1B2D}"/>
            </a:ext>
          </a:extLst>
        </xdr:cNvPr>
        <xdr:cNvSpPr/>
      </xdr:nvSpPr>
      <xdr:spPr>
        <a:xfrm>
          <a:off x="13271500" y="593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FE9A590D-9E75-4F82-87CD-ACD2C8FCE175}"/>
            </a:ext>
          </a:extLst>
        </xdr:cNvPr>
        <xdr:cNvSpPr/>
      </xdr:nvSpPr>
      <xdr:spPr>
        <a:xfrm>
          <a:off x="12509500" y="5877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126167</xdr:rowOff>
    </xdr:from>
    <xdr:to>
      <xdr:col>60</xdr:col>
      <xdr:colOff>123825</xdr:colOff>
      <xdr:row>31</xdr:row>
      <xdr:rowOff>56317</xdr:rowOff>
    </xdr:to>
    <xdr:sp macro="" textlink="">
      <xdr:nvSpPr>
        <xdr:cNvPr id="137" name="フローチャート: 判断 136">
          <a:extLst>
            <a:ext uri="{FF2B5EF4-FFF2-40B4-BE49-F238E27FC236}">
              <a16:creationId xmlns:a16="http://schemas.microsoft.com/office/drawing/2014/main" id="{D2714F55-B23A-43BC-AFBB-C9D72120E6BB}"/>
            </a:ext>
          </a:extLst>
        </xdr:cNvPr>
        <xdr:cNvSpPr/>
      </xdr:nvSpPr>
      <xdr:spPr>
        <a:xfrm>
          <a:off x="11747500" y="60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A8ECBB5-25EB-49A2-9B5B-545BA0739EE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E3E4A55-AA6A-44C5-A410-6195071C4C9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D9F3296-E1C4-405A-849E-EF2361D6399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2486037-CCBC-4E64-B294-C86B09CFC61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7C2FFDC-6646-45E4-8EA2-64A577D77082}"/>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156013</xdr:rowOff>
    </xdr:from>
    <xdr:to>
      <xdr:col>76</xdr:col>
      <xdr:colOff>73025</xdr:colOff>
      <xdr:row>29</xdr:row>
      <xdr:rowOff>86163</xdr:rowOff>
    </xdr:to>
    <xdr:sp macro="" textlink="">
      <xdr:nvSpPr>
        <xdr:cNvPr id="143" name="楕円 142">
          <a:extLst>
            <a:ext uri="{FF2B5EF4-FFF2-40B4-BE49-F238E27FC236}">
              <a16:creationId xmlns:a16="http://schemas.microsoft.com/office/drawing/2014/main" id="{BA375819-D2A0-420C-A393-68369CC1D9FF}"/>
            </a:ext>
          </a:extLst>
        </xdr:cNvPr>
        <xdr:cNvSpPr/>
      </xdr:nvSpPr>
      <xdr:spPr>
        <a:xfrm>
          <a:off x="14744700" y="572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7440</xdr:rowOff>
    </xdr:from>
    <xdr:ext cx="469744" cy="259045"/>
    <xdr:sp macro="" textlink="">
      <xdr:nvSpPr>
        <xdr:cNvPr id="144" name="債務償還比率該当値テキスト">
          <a:extLst>
            <a:ext uri="{FF2B5EF4-FFF2-40B4-BE49-F238E27FC236}">
              <a16:creationId xmlns:a16="http://schemas.microsoft.com/office/drawing/2014/main" id="{785EEAE1-9A1E-4FF3-A3E0-C4CAB3523AFF}"/>
            </a:ext>
          </a:extLst>
        </xdr:cNvPr>
        <xdr:cNvSpPr txBox="1"/>
      </xdr:nvSpPr>
      <xdr:spPr>
        <a:xfrm>
          <a:off x="14846300" y="557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26663</xdr:rowOff>
    </xdr:from>
    <xdr:to>
      <xdr:col>72</xdr:col>
      <xdr:colOff>123825</xdr:colOff>
      <xdr:row>29</xdr:row>
      <xdr:rowOff>128263</xdr:rowOff>
    </xdr:to>
    <xdr:sp macro="" textlink="">
      <xdr:nvSpPr>
        <xdr:cNvPr id="145" name="楕円 144">
          <a:extLst>
            <a:ext uri="{FF2B5EF4-FFF2-40B4-BE49-F238E27FC236}">
              <a16:creationId xmlns:a16="http://schemas.microsoft.com/office/drawing/2014/main" id="{69B2F387-7CCD-4504-8AC9-2C52F92D78C8}"/>
            </a:ext>
          </a:extLst>
        </xdr:cNvPr>
        <xdr:cNvSpPr/>
      </xdr:nvSpPr>
      <xdr:spPr>
        <a:xfrm>
          <a:off x="14033500" y="577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35363</xdr:rowOff>
    </xdr:from>
    <xdr:to>
      <xdr:col>76</xdr:col>
      <xdr:colOff>22225</xdr:colOff>
      <xdr:row>29</xdr:row>
      <xdr:rowOff>77463</xdr:rowOff>
    </xdr:to>
    <xdr:cxnSp macro="">
      <xdr:nvCxnSpPr>
        <xdr:cNvPr id="146" name="直線コネクタ 145">
          <a:extLst>
            <a:ext uri="{FF2B5EF4-FFF2-40B4-BE49-F238E27FC236}">
              <a16:creationId xmlns:a16="http://schemas.microsoft.com/office/drawing/2014/main" id="{54A4FB6C-52A1-4AE2-94DC-5DCDBCE921E3}"/>
            </a:ext>
          </a:extLst>
        </xdr:cNvPr>
        <xdr:cNvCxnSpPr/>
      </xdr:nvCxnSpPr>
      <xdr:spPr>
        <a:xfrm flipV="1">
          <a:off x="14084300" y="5778938"/>
          <a:ext cx="711200" cy="4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166568</xdr:rowOff>
    </xdr:from>
    <xdr:to>
      <xdr:col>68</xdr:col>
      <xdr:colOff>123825</xdr:colOff>
      <xdr:row>29</xdr:row>
      <xdr:rowOff>96718</xdr:rowOff>
    </xdr:to>
    <xdr:sp macro="" textlink="">
      <xdr:nvSpPr>
        <xdr:cNvPr id="147" name="楕円 146">
          <a:extLst>
            <a:ext uri="{FF2B5EF4-FFF2-40B4-BE49-F238E27FC236}">
              <a16:creationId xmlns:a16="http://schemas.microsoft.com/office/drawing/2014/main" id="{1F7D7B9C-1682-4788-931B-24130C9B9F39}"/>
            </a:ext>
          </a:extLst>
        </xdr:cNvPr>
        <xdr:cNvSpPr/>
      </xdr:nvSpPr>
      <xdr:spPr>
        <a:xfrm>
          <a:off x="13271500" y="5738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45918</xdr:rowOff>
    </xdr:from>
    <xdr:to>
      <xdr:col>72</xdr:col>
      <xdr:colOff>73025</xdr:colOff>
      <xdr:row>29</xdr:row>
      <xdr:rowOff>77463</xdr:rowOff>
    </xdr:to>
    <xdr:cxnSp macro="">
      <xdr:nvCxnSpPr>
        <xdr:cNvPr id="148" name="直線コネクタ 147">
          <a:extLst>
            <a:ext uri="{FF2B5EF4-FFF2-40B4-BE49-F238E27FC236}">
              <a16:creationId xmlns:a16="http://schemas.microsoft.com/office/drawing/2014/main" id="{1CDAE731-552A-4BE2-8BA2-B24951247395}"/>
            </a:ext>
          </a:extLst>
        </xdr:cNvPr>
        <xdr:cNvCxnSpPr/>
      </xdr:nvCxnSpPr>
      <xdr:spPr>
        <a:xfrm>
          <a:off x="13322300" y="5789493"/>
          <a:ext cx="762000" cy="31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115711</xdr:rowOff>
    </xdr:from>
    <xdr:to>
      <xdr:col>64</xdr:col>
      <xdr:colOff>123825</xdr:colOff>
      <xdr:row>29</xdr:row>
      <xdr:rowOff>45861</xdr:rowOff>
    </xdr:to>
    <xdr:sp macro="" textlink="">
      <xdr:nvSpPr>
        <xdr:cNvPr id="149" name="楕円 148">
          <a:extLst>
            <a:ext uri="{FF2B5EF4-FFF2-40B4-BE49-F238E27FC236}">
              <a16:creationId xmlns:a16="http://schemas.microsoft.com/office/drawing/2014/main" id="{BD813C7F-6954-45E4-8101-1FF9B34ABEF9}"/>
            </a:ext>
          </a:extLst>
        </xdr:cNvPr>
        <xdr:cNvSpPr/>
      </xdr:nvSpPr>
      <xdr:spPr>
        <a:xfrm>
          <a:off x="12509500" y="568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166511</xdr:rowOff>
    </xdr:from>
    <xdr:to>
      <xdr:col>68</xdr:col>
      <xdr:colOff>73025</xdr:colOff>
      <xdr:row>29</xdr:row>
      <xdr:rowOff>45918</xdr:rowOff>
    </xdr:to>
    <xdr:cxnSp macro="">
      <xdr:nvCxnSpPr>
        <xdr:cNvPr id="150" name="直線コネクタ 149">
          <a:extLst>
            <a:ext uri="{FF2B5EF4-FFF2-40B4-BE49-F238E27FC236}">
              <a16:creationId xmlns:a16="http://schemas.microsoft.com/office/drawing/2014/main" id="{8948B9E6-04DD-4A5A-B5C2-2979B121820D}"/>
            </a:ext>
          </a:extLst>
        </xdr:cNvPr>
        <xdr:cNvCxnSpPr/>
      </xdr:nvCxnSpPr>
      <xdr:spPr>
        <a:xfrm>
          <a:off x="12560300" y="5738636"/>
          <a:ext cx="762000" cy="5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134133</xdr:rowOff>
    </xdr:from>
    <xdr:to>
      <xdr:col>60</xdr:col>
      <xdr:colOff>123825</xdr:colOff>
      <xdr:row>30</xdr:row>
      <xdr:rowOff>64283</xdr:rowOff>
    </xdr:to>
    <xdr:sp macro="" textlink="">
      <xdr:nvSpPr>
        <xdr:cNvPr id="151" name="楕円 150">
          <a:extLst>
            <a:ext uri="{FF2B5EF4-FFF2-40B4-BE49-F238E27FC236}">
              <a16:creationId xmlns:a16="http://schemas.microsoft.com/office/drawing/2014/main" id="{313CFFBF-D637-47C1-9325-341BA17DE50D}"/>
            </a:ext>
          </a:extLst>
        </xdr:cNvPr>
        <xdr:cNvSpPr/>
      </xdr:nvSpPr>
      <xdr:spPr>
        <a:xfrm>
          <a:off x="11747500" y="5877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166511</xdr:rowOff>
    </xdr:from>
    <xdr:to>
      <xdr:col>64</xdr:col>
      <xdr:colOff>73025</xdr:colOff>
      <xdr:row>30</xdr:row>
      <xdr:rowOff>13483</xdr:rowOff>
    </xdr:to>
    <xdr:cxnSp macro="">
      <xdr:nvCxnSpPr>
        <xdr:cNvPr id="152" name="直線コネクタ 151">
          <a:extLst>
            <a:ext uri="{FF2B5EF4-FFF2-40B4-BE49-F238E27FC236}">
              <a16:creationId xmlns:a16="http://schemas.microsoft.com/office/drawing/2014/main" id="{FE979A9E-F1BB-439F-92B5-19840C0E6E14}"/>
            </a:ext>
          </a:extLst>
        </xdr:cNvPr>
        <xdr:cNvCxnSpPr/>
      </xdr:nvCxnSpPr>
      <xdr:spPr>
        <a:xfrm flipV="1">
          <a:off x="11798300" y="5738636"/>
          <a:ext cx="762000" cy="18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125098</xdr:rowOff>
    </xdr:from>
    <xdr:ext cx="469744" cy="259045"/>
    <xdr:sp macro="" textlink="">
      <xdr:nvSpPr>
        <xdr:cNvPr id="153" name="n_1aveValue債務償還比率">
          <a:extLst>
            <a:ext uri="{FF2B5EF4-FFF2-40B4-BE49-F238E27FC236}">
              <a16:creationId xmlns:a16="http://schemas.microsoft.com/office/drawing/2014/main" id="{DFCFA964-E6E4-4721-B8BE-493E786A6A49}"/>
            </a:ext>
          </a:extLst>
        </xdr:cNvPr>
        <xdr:cNvSpPr txBox="1"/>
      </xdr:nvSpPr>
      <xdr:spPr>
        <a:xfrm>
          <a:off x="13836727" y="604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114063</xdr:rowOff>
    </xdr:from>
    <xdr:ext cx="469744" cy="259045"/>
    <xdr:sp macro="" textlink="">
      <xdr:nvSpPr>
        <xdr:cNvPr id="154" name="n_2aveValue債務償還比率">
          <a:extLst>
            <a:ext uri="{FF2B5EF4-FFF2-40B4-BE49-F238E27FC236}">
              <a16:creationId xmlns:a16="http://schemas.microsoft.com/office/drawing/2014/main" id="{F184B4EA-4326-4FAA-A156-4C3B995FA1D7}"/>
            </a:ext>
          </a:extLst>
        </xdr:cNvPr>
        <xdr:cNvSpPr txBox="1"/>
      </xdr:nvSpPr>
      <xdr:spPr>
        <a:xfrm>
          <a:off x="13087427" y="602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54930</xdr:rowOff>
    </xdr:from>
    <xdr:ext cx="469744" cy="259045"/>
    <xdr:sp macro="" textlink="">
      <xdr:nvSpPr>
        <xdr:cNvPr id="155" name="n_3aveValue債務償還比率">
          <a:extLst>
            <a:ext uri="{FF2B5EF4-FFF2-40B4-BE49-F238E27FC236}">
              <a16:creationId xmlns:a16="http://schemas.microsoft.com/office/drawing/2014/main" id="{3CDAD302-E3C7-4390-AA4B-B207005658A4}"/>
            </a:ext>
          </a:extLst>
        </xdr:cNvPr>
        <xdr:cNvSpPr txBox="1"/>
      </xdr:nvSpPr>
      <xdr:spPr>
        <a:xfrm>
          <a:off x="12325427" y="5969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47444</xdr:rowOff>
    </xdr:from>
    <xdr:ext cx="469744" cy="259045"/>
    <xdr:sp macro="" textlink="">
      <xdr:nvSpPr>
        <xdr:cNvPr id="156" name="n_4aveValue債務償還比率">
          <a:extLst>
            <a:ext uri="{FF2B5EF4-FFF2-40B4-BE49-F238E27FC236}">
              <a16:creationId xmlns:a16="http://schemas.microsoft.com/office/drawing/2014/main" id="{DDDB05A9-3396-401A-8E61-039ED447A3FF}"/>
            </a:ext>
          </a:extLst>
        </xdr:cNvPr>
        <xdr:cNvSpPr txBox="1"/>
      </xdr:nvSpPr>
      <xdr:spPr>
        <a:xfrm>
          <a:off x="11563427" y="6133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144790</xdr:rowOff>
    </xdr:from>
    <xdr:ext cx="469744" cy="259045"/>
    <xdr:sp macro="" textlink="">
      <xdr:nvSpPr>
        <xdr:cNvPr id="157" name="n_1mainValue債務償還比率">
          <a:extLst>
            <a:ext uri="{FF2B5EF4-FFF2-40B4-BE49-F238E27FC236}">
              <a16:creationId xmlns:a16="http://schemas.microsoft.com/office/drawing/2014/main" id="{3F79767C-9409-40BF-9F64-D5FB5C2CBF83}"/>
            </a:ext>
          </a:extLst>
        </xdr:cNvPr>
        <xdr:cNvSpPr txBox="1"/>
      </xdr:nvSpPr>
      <xdr:spPr>
        <a:xfrm>
          <a:off x="13836727" y="554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113245</xdr:rowOff>
    </xdr:from>
    <xdr:ext cx="469744" cy="259045"/>
    <xdr:sp macro="" textlink="">
      <xdr:nvSpPr>
        <xdr:cNvPr id="158" name="n_2mainValue債務償還比率">
          <a:extLst>
            <a:ext uri="{FF2B5EF4-FFF2-40B4-BE49-F238E27FC236}">
              <a16:creationId xmlns:a16="http://schemas.microsoft.com/office/drawing/2014/main" id="{F1E8613A-F366-4952-8A44-1DE990194A96}"/>
            </a:ext>
          </a:extLst>
        </xdr:cNvPr>
        <xdr:cNvSpPr txBox="1"/>
      </xdr:nvSpPr>
      <xdr:spPr>
        <a:xfrm>
          <a:off x="13087427" y="551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62388</xdr:rowOff>
    </xdr:from>
    <xdr:ext cx="469744" cy="259045"/>
    <xdr:sp macro="" textlink="">
      <xdr:nvSpPr>
        <xdr:cNvPr id="159" name="n_3mainValue債務償還比率">
          <a:extLst>
            <a:ext uri="{FF2B5EF4-FFF2-40B4-BE49-F238E27FC236}">
              <a16:creationId xmlns:a16="http://schemas.microsoft.com/office/drawing/2014/main" id="{4128DEA9-7DBC-439C-A73E-E42DFEDB48EE}"/>
            </a:ext>
          </a:extLst>
        </xdr:cNvPr>
        <xdr:cNvSpPr txBox="1"/>
      </xdr:nvSpPr>
      <xdr:spPr>
        <a:xfrm>
          <a:off x="12325427" y="5463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80810</xdr:rowOff>
    </xdr:from>
    <xdr:ext cx="469744" cy="259045"/>
    <xdr:sp macro="" textlink="">
      <xdr:nvSpPr>
        <xdr:cNvPr id="160" name="n_4mainValue債務償還比率">
          <a:extLst>
            <a:ext uri="{FF2B5EF4-FFF2-40B4-BE49-F238E27FC236}">
              <a16:creationId xmlns:a16="http://schemas.microsoft.com/office/drawing/2014/main" id="{4991A7CB-26BD-40A2-9B07-45C1638EC35D}"/>
            </a:ext>
          </a:extLst>
        </xdr:cNvPr>
        <xdr:cNvSpPr txBox="1"/>
      </xdr:nvSpPr>
      <xdr:spPr>
        <a:xfrm>
          <a:off x="11563427" y="565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F1388E2-D591-4B26-AD13-8F80B3210E9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22794C2B-05C2-4467-AA02-65ADCE461B19}"/>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EDB312E4-48D2-4708-BBEB-115BF3D7A6C5}"/>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8A6EC22F-5543-410E-B99B-2A30D18D580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E3BB997-7EAA-4156-84D2-ECB4B5F1F44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AC19190-1404-430F-9117-861FD57EFC4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C292710-C86C-4877-A656-A9740B9AD60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5070EB-194E-4B3B-9849-F02D9BBF7A1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0FB13F7-7450-4EF0-AA7D-EF8E295D612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351B3BD-B81F-4B23-93D1-517C76C2CFD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愛知県岩倉市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9980E08-2781-4CBF-AC9D-2A76A61A84B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73D0223-2026-4638-9FF4-F9BE07AFCF9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33212DC-2911-4129-8B19-9807C89A793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0034F3-11B5-446A-8E33-22A4762142C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4795FC-083E-432A-868A-C104FFDBC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2071CBE-07B3-4DC2-A330-2E00C07658C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47,761
44,297
10.47
18,844,073
18,190,654
628,605
10,827,444
8,954,253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904362D-3B1F-4A00-ACCB-9A2945CD29D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CCD9F12-B828-4CCF-A5AD-185B420FA4D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B2BF605-AE2E-4F3C-BAA9-13F41228F8A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3BC540B-CEB6-4251-ACE0-409B35F119D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69EA5C-D815-413A-A267-B7DA674FBB2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7DD4549-5710-4983-9FC8-72116342851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AD5E3D9-2551-44CD-9EB6-11B631DC8BE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AE9675E-DD37-470D-8F33-0ACE319E954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BD03238-27D2-44DF-BDAF-6955E07F4A1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FBDD29-2E1D-4A81-B838-73690E56127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30D9355-DA0D-4F95-9C59-9C6E98095D3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8BD3F7C-1727-4865-95E2-A01C1CAACC3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8D4043B-EEF7-4232-9847-3DB4830352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E554AF5-808C-4085-9CD9-3322E273894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5645D94-18A7-4B50-9F68-BEC9E936E5E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4E7F366-01EC-4054-81E1-CB92A7134B1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291F59B-F77B-4A03-B666-894C9194C34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7636ADA-83F9-4359-B35E-A17CB1ABB3E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AAD4AC-45FA-4D1A-9973-8D36AA37B5A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1CA0F8-F6C0-4DB9-83E8-B73171658D3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840AC11-DE4C-4A9D-9258-530F3A2EF2B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6908E3-048B-49D7-8379-4A9CF630F42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6FD51F-E733-4C44-919D-96FE471C595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478C2C3-74B5-4DED-8F77-D98BF11AC64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870D076-FAEA-46F0-9319-FE47FEC46CC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3A30E18-203E-4547-9B0A-9BDDE3E653D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F96D651-D654-485B-923B-B6056C2AF58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FA4A3D9-DDCD-40D3-A46B-1BCB48BA6B3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B94844D-8E6D-45EB-9FBD-422E8630A8C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D12C46-E074-489B-819B-80E7EB9FCCD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74C1AA7-1D21-40BA-80A6-2D7B2D0ED0D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E751F35-2997-49D4-9C60-A2644DE69DE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81978A4-30C1-4D2A-840C-0933A98B033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9E56102-B9D7-41B2-8F53-F2135FCF8AF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8E66CB6-0B47-48BF-86F7-C7B1EA5C707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6EF7A0A-58AD-4CBA-8A63-BBDC22AD493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5328BF6-EDFE-4248-B8CC-6595C7B4FEF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43F70F0-EFBA-4DE4-851D-2003DF8B9F9E}"/>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84055A8-9E4F-489B-8754-C8DDCFC8657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766A705C-D4D0-4650-952B-8E6D231B210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4CF379D-A921-4BA7-A9D9-2DEA9E606BC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65D9884-DA36-4555-B02C-F42ECB48C295}"/>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1DC103D-560D-45E2-8B61-C4B0BAA92C3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BC3540F7-E7FA-4135-99DB-6AAAD932C968}"/>
            </a:ext>
          </a:extLst>
        </xdr:cNvPr>
        <xdr:cNvCxnSpPr/>
      </xdr:nvCxnSpPr>
      <xdr:spPr>
        <a:xfrm flipV="1">
          <a:off x="4634865" y="5736336"/>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99078D85-084C-449F-8EFA-04F378955916}"/>
            </a:ext>
          </a:extLst>
        </xdr:cNvPr>
        <xdr:cNvSpPr txBox="1"/>
      </xdr:nvSpPr>
      <xdr:spPr>
        <a:xfrm>
          <a:off x="4673600" y="7107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27519578-51F6-401F-B7B3-7288E4A7F1F5}"/>
            </a:ext>
          </a:extLst>
        </xdr:cNvPr>
        <xdr:cNvCxnSpPr/>
      </xdr:nvCxnSpPr>
      <xdr:spPr>
        <a:xfrm>
          <a:off x="4546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801DD4FB-455D-4C04-A76C-2400446E10D2}"/>
            </a:ext>
          </a:extLst>
        </xdr:cNvPr>
        <xdr:cNvSpPr txBox="1"/>
      </xdr:nvSpPr>
      <xdr:spPr>
        <a:xfrm>
          <a:off x="4673600" y="551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CB2D2CD5-5C2B-4C6B-8560-13E2C6AF51DF}"/>
            </a:ext>
          </a:extLst>
        </xdr:cNvPr>
        <xdr:cNvCxnSpPr/>
      </xdr:nvCxnSpPr>
      <xdr:spPr>
        <a:xfrm>
          <a:off x="4546600" y="5736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59707</xdr:rowOff>
    </xdr:from>
    <xdr:ext cx="405111" cy="259045"/>
    <xdr:sp macro="" textlink="">
      <xdr:nvSpPr>
        <xdr:cNvPr id="60" name="【道路】&#10;有形固定資産減価償却率平均値テキスト">
          <a:extLst>
            <a:ext uri="{FF2B5EF4-FFF2-40B4-BE49-F238E27FC236}">
              <a16:creationId xmlns:a16="http://schemas.microsoft.com/office/drawing/2014/main" id="{B00F0DBC-08EC-4CD8-80B8-9AC74132A1B7}"/>
            </a:ext>
          </a:extLst>
        </xdr:cNvPr>
        <xdr:cNvSpPr txBox="1"/>
      </xdr:nvSpPr>
      <xdr:spPr>
        <a:xfrm>
          <a:off x="4673600" y="623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D476F558-607A-4A3A-BB22-45F8B662848F}"/>
            </a:ext>
          </a:extLst>
        </xdr:cNvPr>
        <xdr:cNvSpPr/>
      </xdr:nvSpPr>
      <xdr:spPr>
        <a:xfrm>
          <a:off x="45847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19120CA5-D7E4-4C3F-B55A-0A70DD6F6D74}"/>
            </a:ext>
          </a:extLst>
        </xdr:cNvPr>
        <xdr:cNvSpPr/>
      </xdr:nvSpPr>
      <xdr:spPr>
        <a:xfrm>
          <a:off x="3746500" y="635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5EEA7B12-822B-4EC1-89E6-35189B58FE70}"/>
            </a:ext>
          </a:extLst>
        </xdr:cNvPr>
        <xdr:cNvSpPr/>
      </xdr:nvSpPr>
      <xdr:spPr>
        <a:xfrm>
          <a:off x="2857500" y="63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5BF62CDC-5DAD-4957-ADE7-D2F9805724A9}"/>
            </a:ext>
          </a:extLst>
        </xdr:cNvPr>
        <xdr:cNvSpPr/>
      </xdr:nvSpPr>
      <xdr:spPr>
        <a:xfrm>
          <a:off x="1968500" y="628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82550</xdr:rowOff>
    </xdr:from>
    <xdr:to>
      <xdr:col>6</xdr:col>
      <xdr:colOff>38100</xdr:colOff>
      <xdr:row>37</xdr:row>
      <xdr:rowOff>12700</xdr:rowOff>
    </xdr:to>
    <xdr:sp macro="" textlink="">
      <xdr:nvSpPr>
        <xdr:cNvPr id="65" name="フローチャート: 判断 64">
          <a:extLst>
            <a:ext uri="{FF2B5EF4-FFF2-40B4-BE49-F238E27FC236}">
              <a16:creationId xmlns:a16="http://schemas.microsoft.com/office/drawing/2014/main" id="{372BB710-B751-450C-A83B-07F7F3C7573D}"/>
            </a:ext>
          </a:extLst>
        </xdr:cNvPr>
        <xdr:cNvSpPr/>
      </xdr:nvSpPr>
      <xdr:spPr>
        <a:xfrm>
          <a:off x="10795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EE47FD7A-C2FC-4B1F-83B0-1B4DE69FA0B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2026D23-EFDF-4DDF-B95F-BB94C4B40AD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F84F164-A007-4634-88A4-F9B5EC26294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ABC0BA8-5B8F-433A-9B99-D60DDDFB18D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F0A357E-D4E3-4BD1-8AA9-FC08444FC27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160274</xdr:rowOff>
    </xdr:from>
    <xdr:to>
      <xdr:col>24</xdr:col>
      <xdr:colOff>114300</xdr:colOff>
      <xdr:row>39</xdr:row>
      <xdr:rowOff>90424</xdr:rowOff>
    </xdr:to>
    <xdr:sp macro="" textlink="">
      <xdr:nvSpPr>
        <xdr:cNvPr id="71" name="楕円 70">
          <a:extLst>
            <a:ext uri="{FF2B5EF4-FFF2-40B4-BE49-F238E27FC236}">
              <a16:creationId xmlns:a16="http://schemas.microsoft.com/office/drawing/2014/main" id="{3BE0432C-5121-4871-AC9C-C59610EB4636}"/>
            </a:ext>
          </a:extLst>
        </xdr:cNvPr>
        <xdr:cNvSpPr/>
      </xdr:nvSpPr>
      <xdr:spPr>
        <a:xfrm>
          <a:off x="45847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138701</xdr:rowOff>
    </xdr:from>
    <xdr:ext cx="405111" cy="259045"/>
    <xdr:sp macro="" textlink="">
      <xdr:nvSpPr>
        <xdr:cNvPr id="72" name="【道路】&#10;有形固定資産減価償却率該当値テキスト">
          <a:extLst>
            <a:ext uri="{FF2B5EF4-FFF2-40B4-BE49-F238E27FC236}">
              <a16:creationId xmlns:a16="http://schemas.microsoft.com/office/drawing/2014/main" id="{0164F80F-C240-4DFE-B825-7E5315AFE6F5}"/>
            </a:ext>
          </a:extLst>
        </xdr:cNvPr>
        <xdr:cNvSpPr txBox="1"/>
      </xdr:nvSpPr>
      <xdr:spPr>
        <a:xfrm>
          <a:off x="4673600" y="6653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68834</xdr:rowOff>
    </xdr:from>
    <xdr:to>
      <xdr:col>20</xdr:col>
      <xdr:colOff>38100</xdr:colOff>
      <xdr:row>38</xdr:row>
      <xdr:rowOff>170434</xdr:rowOff>
    </xdr:to>
    <xdr:sp macro="" textlink="">
      <xdr:nvSpPr>
        <xdr:cNvPr id="73" name="楕円 72">
          <a:extLst>
            <a:ext uri="{FF2B5EF4-FFF2-40B4-BE49-F238E27FC236}">
              <a16:creationId xmlns:a16="http://schemas.microsoft.com/office/drawing/2014/main" id="{06DD1227-526A-4D6E-87B1-4EB588976112}"/>
            </a:ext>
          </a:extLst>
        </xdr:cNvPr>
        <xdr:cNvSpPr/>
      </xdr:nvSpPr>
      <xdr:spPr>
        <a:xfrm>
          <a:off x="3746500" y="658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119634</xdr:rowOff>
    </xdr:from>
    <xdr:to>
      <xdr:col>24</xdr:col>
      <xdr:colOff>63500</xdr:colOff>
      <xdr:row>39</xdr:row>
      <xdr:rowOff>39624</xdr:rowOff>
    </xdr:to>
    <xdr:cxnSp macro="">
      <xdr:nvCxnSpPr>
        <xdr:cNvPr id="74" name="直線コネクタ 73">
          <a:extLst>
            <a:ext uri="{FF2B5EF4-FFF2-40B4-BE49-F238E27FC236}">
              <a16:creationId xmlns:a16="http://schemas.microsoft.com/office/drawing/2014/main" id="{0F651C97-65B8-4B45-BE4E-30D59417F8E2}"/>
            </a:ext>
          </a:extLst>
        </xdr:cNvPr>
        <xdr:cNvCxnSpPr/>
      </xdr:nvCxnSpPr>
      <xdr:spPr>
        <a:xfrm>
          <a:off x="3797300" y="663473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20828</xdr:rowOff>
    </xdr:from>
    <xdr:to>
      <xdr:col>15</xdr:col>
      <xdr:colOff>101600</xdr:colOff>
      <xdr:row>38</xdr:row>
      <xdr:rowOff>122428</xdr:rowOff>
    </xdr:to>
    <xdr:sp macro="" textlink="">
      <xdr:nvSpPr>
        <xdr:cNvPr id="75" name="楕円 74">
          <a:extLst>
            <a:ext uri="{FF2B5EF4-FFF2-40B4-BE49-F238E27FC236}">
              <a16:creationId xmlns:a16="http://schemas.microsoft.com/office/drawing/2014/main" id="{882623CF-98C2-46DB-86D0-B97253076A27}"/>
            </a:ext>
          </a:extLst>
        </xdr:cNvPr>
        <xdr:cNvSpPr/>
      </xdr:nvSpPr>
      <xdr:spPr>
        <a:xfrm>
          <a:off x="2857500" y="65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71628</xdr:rowOff>
    </xdr:from>
    <xdr:to>
      <xdr:col>19</xdr:col>
      <xdr:colOff>177800</xdr:colOff>
      <xdr:row>38</xdr:row>
      <xdr:rowOff>119634</xdr:rowOff>
    </xdr:to>
    <xdr:cxnSp macro="">
      <xdr:nvCxnSpPr>
        <xdr:cNvPr id="76" name="直線コネクタ 75">
          <a:extLst>
            <a:ext uri="{FF2B5EF4-FFF2-40B4-BE49-F238E27FC236}">
              <a16:creationId xmlns:a16="http://schemas.microsoft.com/office/drawing/2014/main" id="{FEC6D26C-53CD-41A2-A9BB-B64CB9AD0C93}"/>
            </a:ext>
          </a:extLst>
        </xdr:cNvPr>
        <xdr:cNvCxnSpPr/>
      </xdr:nvCxnSpPr>
      <xdr:spPr>
        <a:xfrm>
          <a:off x="2908300" y="6586728"/>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11684</xdr:rowOff>
    </xdr:from>
    <xdr:to>
      <xdr:col>10</xdr:col>
      <xdr:colOff>165100</xdr:colOff>
      <xdr:row>38</xdr:row>
      <xdr:rowOff>113284</xdr:rowOff>
    </xdr:to>
    <xdr:sp macro="" textlink="">
      <xdr:nvSpPr>
        <xdr:cNvPr id="77" name="楕円 76">
          <a:extLst>
            <a:ext uri="{FF2B5EF4-FFF2-40B4-BE49-F238E27FC236}">
              <a16:creationId xmlns:a16="http://schemas.microsoft.com/office/drawing/2014/main" id="{AD71B54E-DCDB-4E31-B465-93DF18FE53C7}"/>
            </a:ext>
          </a:extLst>
        </xdr:cNvPr>
        <xdr:cNvSpPr/>
      </xdr:nvSpPr>
      <xdr:spPr>
        <a:xfrm>
          <a:off x="19685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62484</xdr:rowOff>
    </xdr:from>
    <xdr:to>
      <xdr:col>15</xdr:col>
      <xdr:colOff>50800</xdr:colOff>
      <xdr:row>38</xdr:row>
      <xdr:rowOff>71628</xdr:rowOff>
    </xdr:to>
    <xdr:cxnSp macro="">
      <xdr:nvCxnSpPr>
        <xdr:cNvPr id="78" name="直線コネクタ 77">
          <a:extLst>
            <a:ext uri="{FF2B5EF4-FFF2-40B4-BE49-F238E27FC236}">
              <a16:creationId xmlns:a16="http://schemas.microsoft.com/office/drawing/2014/main" id="{5DED1143-DBA7-40A1-B521-82C1F87B3BC6}"/>
            </a:ext>
          </a:extLst>
        </xdr:cNvPr>
        <xdr:cNvCxnSpPr/>
      </xdr:nvCxnSpPr>
      <xdr:spPr>
        <a:xfrm>
          <a:off x="2019300" y="65775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137414</xdr:rowOff>
    </xdr:from>
    <xdr:to>
      <xdr:col>6</xdr:col>
      <xdr:colOff>38100</xdr:colOff>
      <xdr:row>38</xdr:row>
      <xdr:rowOff>67564</xdr:rowOff>
    </xdr:to>
    <xdr:sp macro="" textlink="">
      <xdr:nvSpPr>
        <xdr:cNvPr id="79" name="楕円 78">
          <a:extLst>
            <a:ext uri="{FF2B5EF4-FFF2-40B4-BE49-F238E27FC236}">
              <a16:creationId xmlns:a16="http://schemas.microsoft.com/office/drawing/2014/main" id="{F09971E5-FB99-41DF-A559-9CE04929B4A7}"/>
            </a:ext>
          </a:extLst>
        </xdr:cNvPr>
        <xdr:cNvSpPr/>
      </xdr:nvSpPr>
      <xdr:spPr>
        <a:xfrm>
          <a:off x="1079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16764</xdr:rowOff>
    </xdr:from>
    <xdr:to>
      <xdr:col>10</xdr:col>
      <xdr:colOff>114300</xdr:colOff>
      <xdr:row>38</xdr:row>
      <xdr:rowOff>62484</xdr:rowOff>
    </xdr:to>
    <xdr:cxnSp macro="">
      <xdr:nvCxnSpPr>
        <xdr:cNvPr id="80" name="直線コネクタ 79">
          <a:extLst>
            <a:ext uri="{FF2B5EF4-FFF2-40B4-BE49-F238E27FC236}">
              <a16:creationId xmlns:a16="http://schemas.microsoft.com/office/drawing/2014/main" id="{731A8B5A-B789-4D1C-9CFA-FE47FC9D23D3}"/>
            </a:ext>
          </a:extLst>
        </xdr:cNvPr>
        <xdr:cNvCxnSpPr/>
      </xdr:nvCxnSpPr>
      <xdr:spPr>
        <a:xfrm>
          <a:off x="1130300" y="65318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125239</xdr:rowOff>
    </xdr:from>
    <xdr:ext cx="405111" cy="259045"/>
    <xdr:sp macro="" textlink="">
      <xdr:nvSpPr>
        <xdr:cNvPr id="81" name="n_1aveValue【道路】&#10;有形固定資産減価償却率">
          <a:extLst>
            <a:ext uri="{FF2B5EF4-FFF2-40B4-BE49-F238E27FC236}">
              <a16:creationId xmlns:a16="http://schemas.microsoft.com/office/drawing/2014/main" id="{571DDD90-7A1B-483A-AFFB-3DD1A35CD6CD}"/>
            </a:ext>
          </a:extLst>
        </xdr:cNvPr>
        <xdr:cNvSpPr txBox="1"/>
      </xdr:nvSpPr>
      <xdr:spPr>
        <a:xfrm>
          <a:off x="3582044" y="612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84091</xdr:rowOff>
    </xdr:from>
    <xdr:ext cx="405111" cy="259045"/>
    <xdr:sp macro="" textlink="">
      <xdr:nvSpPr>
        <xdr:cNvPr id="82" name="n_2aveValue【道路】&#10;有形固定資産減価償却率">
          <a:extLst>
            <a:ext uri="{FF2B5EF4-FFF2-40B4-BE49-F238E27FC236}">
              <a16:creationId xmlns:a16="http://schemas.microsoft.com/office/drawing/2014/main" id="{EAD29298-8FE3-4023-839A-1FD1AE69ABDA}"/>
            </a:ext>
          </a:extLst>
        </xdr:cNvPr>
        <xdr:cNvSpPr txBox="1"/>
      </xdr:nvSpPr>
      <xdr:spPr>
        <a:xfrm>
          <a:off x="2705744" y="6084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56659</xdr:rowOff>
    </xdr:from>
    <xdr:ext cx="405111" cy="259045"/>
    <xdr:sp macro="" textlink="">
      <xdr:nvSpPr>
        <xdr:cNvPr id="83" name="n_3aveValue【道路】&#10;有形固定資産減価償却率">
          <a:extLst>
            <a:ext uri="{FF2B5EF4-FFF2-40B4-BE49-F238E27FC236}">
              <a16:creationId xmlns:a16="http://schemas.microsoft.com/office/drawing/2014/main" id="{9BCE796C-07F8-4E22-A5C7-E7C108CC6FDF}"/>
            </a:ext>
          </a:extLst>
        </xdr:cNvPr>
        <xdr:cNvSpPr txBox="1"/>
      </xdr:nvSpPr>
      <xdr:spPr>
        <a:xfrm>
          <a:off x="181674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29227</xdr:rowOff>
    </xdr:from>
    <xdr:ext cx="405111" cy="259045"/>
    <xdr:sp macro="" textlink="">
      <xdr:nvSpPr>
        <xdr:cNvPr id="84" name="n_4aveValue【道路】&#10;有形固定資産減価償却率">
          <a:extLst>
            <a:ext uri="{FF2B5EF4-FFF2-40B4-BE49-F238E27FC236}">
              <a16:creationId xmlns:a16="http://schemas.microsoft.com/office/drawing/2014/main" id="{3DEC8525-CC4A-4C12-BDF6-2108A659BDA9}"/>
            </a:ext>
          </a:extLst>
        </xdr:cNvPr>
        <xdr:cNvSpPr txBox="1"/>
      </xdr:nvSpPr>
      <xdr:spPr>
        <a:xfrm>
          <a:off x="927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161561</xdr:rowOff>
    </xdr:from>
    <xdr:ext cx="405111" cy="259045"/>
    <xdr:sp macro="" textlink="">
      <xdr:nvSpPr>
        <xdr:cNvPr id="85" name="n_1mainValue【道路】&#10;有形固定資産減価償却率">
          <a:extLst>
            <a:ext uri="{FF2B5EF4-FFF2-40B4-BE49-F238E27FC236}">
              <a16:creationId xmlns:a16="http://schemas.microsoft.com/office/drawing/2014/main" id="{03F5FFE7-9CEC-4436-8E64-BF8DCFE4F262}"/>
            </a:ext>
          </a:extLst>
        </xdr:cNvPr>
        <xdr:cNvSpPr txBox="1"/>
      </xdr:nvSpPr>
      <xdr:spPr>
        <a:xfrm>
          <a:off x="3582044" y="6676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113555</xdr:rowOff>
    </xdr:from>
    <xdr:ext cx="405111" cy="259045"/>
    <xdr:sp macro="" textlink="">
      <xdr:nvSpPr>
        <xdr:cNvPr id="86" name="n_2mainValue【道路】&#10;有形固定資産減価償却率">
          <a:extLst>
            <a:ext uri="{FF2B5EF4-FFF2-40B4-BE49-F238E27FC236}">
              <a16:creationId xmlns:a16="http://schemas.microsoft.com/office/drawing/2014/main" id="{D9B593B8-3489-48E6-8437-AA24FA873E2A}"/>
            </a:ext>
          </a:extLst>
        </xdr:cNvPr>
        <xdr:cNvSpPr txBox="1"/>
      </xdr:nvSpPr>
      <xdr:spPr>
        <a:xfrm>
          <a:off x="2705744" y="662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104411</xdr:rowOff>
    </xdr:from>
    <xdr:ext cx="405111" cy="259045"/>
    <xdr:sp macro="" textlink="">
      <xdr:nvSpPr>
        <xdr:cNvPr id="87" name="n_3mainValue【道路】&#10;有形固定資産減価償却率">
          <a:extLst>
            <a:ext uri="{FF2B5EF4-FFF2-40B4-BE49-F238E27FC236}">
              <a16:creationId xmlns:a16="http://schemas.microsoft.com/office/drawing/2014/main" id="{92B4F333-E8E0-4951-BC46-C41A93374D7C}"/>
            </a:ext>
          </a:extLst>
        </xdr:cNvPr>
        <xdr:cNvSpPr txBox="1"/>
      </xdr:nvSpPr>
      <xdr:spPr>
        <a:xfrm>
          <a:off x="1816744" y="661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58691</xdr:rowOff>
    </xdr:from>
    <xdr:ext cx="405111" cy="259045"/>
    <xdr:sp macro="" textlink="">
      <xdr:nvSpPr>
        <xdr:cNvPr id="88" name="n_4mainValue【道路】&#10;有形固定資産減価償却率">
          <a:extLst>
            <a:ext uri="{FF2B5EF4-FFF2-40B4-BE49-F238E27FC236}">
              <a16:creationId xmlns:a16="http://schemas.microsoft.com/office/drawing/2014/main" id="{C0BC3FF3-16C8-491E-9D80-26347306269A}"/>
            </a:ext>
          </a:extLst>
        </xdr:cNvPr>
        <xdr:cNvSpPr txBox="1"/>
      </xdr:nvSpPr>
      <xdr:spPr>
        <a:xfrm>
          <a:off x="927744" y="657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A4CA12C6-3F5C-4084-92AB-DD9E19C6FE6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EE09845-A5E0-4DB2-8549-2DEC2071EC4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6483B0F5-DB3A-4F67-99D6-F484E574897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7C9F445-7F14-4FC7-A20E-F19EC6A9804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21A0768-EBCA-4BB3-B844-18E17A7A718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3B4C617-4910-4058-A17F-BCBE5D1A712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0BF0897-F98E-4288-878D-DEA04BD5DDA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C53EB75-5E27-401A-B7DB-A6CB13EB3C5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9654A23-A4E8-4D31-87EF-324AC222071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634733AA-AD52-4FDE-AA77-FAD7E8683DD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328BB842-8AD1-42B4-9D37-90A983892699}"/>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A34167AB-4CD5-4CD6-A070-0FAF6CE33C3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FFEE5B20-CDE3-43C5-BAAD-645C603BF5E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D5C28966-5032-4917-981E-70C32DB6C3F6}"/>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2B8787C1-0ED7-4DF6-A56D-0143E1D5E9A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9D2E2224-0DC5-409C-AC38-4286B541C40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293D8209-BDE4-424D-A38E-74891EDF6175}"/>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64ECD603-72F5-458F-AAC1-DB05DE708174}"/>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B458AE31-7327-44B9-97BD-584F884656EA}"/>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20DDCCBA-D7AD-4EBD-885D-5BDB7112FD47}"/>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7A9F7382-B24D-4D1D-BEDF-7A4A5418541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BE9A3557-65B3-4947-99F2-990CFC4A8CE7}"/>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95898E1-E55D-4318-8AF1-542BDA09F92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DE7EE48-736B-4F5F-8A6A-7A78C9B127F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D52179A-8B82-4268-89D7-4011CF73901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FB34BC7E-C111-4985-938A-0A39E5526A04}"/>
            </a:ext>
          </a:extLst>
        </xdr:cNvPr>
        <xdr:cNvCxnSpPr/>
      </xdr:nvCxnSpPr>
      <xdr:spPr>
        <a:xfrm flipV="1">
          <a:off x="10476865" y="5835973"/>
          <a:ext cx="0" cy="137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CCDACFCE-2B6D-45DA-A5CB-4B32E6E70698}"/>
            </a:ext>
          </a:extLst>
        </xdr:cNvPr>
        <xdr:cNvSpPr txBox="1"/>
      </xdr:nvSpPr>
      <xdr:spPr>
        <a:xfrm>
          <a:off x="10515600" y="721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BFB47144-C288-43F0-A005-9A145B372A2A}"/>
            </a:ext>
          </a:extLst>
        </xdr:cNvPr>
        <xdr:cNvCxnSpPr/>
      </xdr:nvCxnSpPr>
      <xdr:spPr>
        <a:xfrm>
          <a:off x="10388600" y="721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225A3204-41B9-4D96-BD3C-FEBEEDECBAF5}"/>
            </a:ext>
          </a:extLst>
        </xdr:cNvPr>
        <xdr:cNvSpPr txBox="1"/>
      </xdr:nvSpPr>
      <xdr:spPr>
        <a:xfrm>
          <a:off x="10515600" y="561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DB0F6BE7-B0AF-4F2A-A0B6-A85AD0B4821C}"/>
            </a:ext>
          </a:extLst>
        </xdr:cNvPr>
        <xdr:cNvCxnSpPr/>
      </xdr:nvCxnSpPr>
      <xdr:spPr>
        <a:xfrm>
          <a:off x="10388600" y="5835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0EDDA7E3-8867-4855-BD66-153A1C04FDB5}"/>
            </a:ext>
          </a:extLst>
        </xdr:cNvPr>
        <xdr:cNvSpPr txBox="1"/>
      </xdr:nvSpPr>
      <xdr:spPr>
        <a:xfrm>
          <a:off x="10515600" y="6823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51FC2E7D-3B64-45C7-B1A0-F8392AE84B27}"/>
            </a:ext>
          </a:extLst>
        </xdr:cNvPr>
        <xdr:cNvSpPr/>
      </xdr:nvSpPr>
      <xdr:spPr>
        <a:xfrm>
          <a:off x="10426700" y="697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37C7F907-514D-4DAE-8725-3BE88A02C569}"/>
            </a:ext>
          </a:extLst>
        </xdr:cNvPr>
        <xdr:cNvSpPr/>
      </xdr:nvSpPr>
      <xdr:spPr>
        <a:xfrm>
          <a:off x="9588500" y="697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ADF03F9E-62D9-45ED-B751-75067DE35BEF}"/>
            </a:ext>
          </a:extLst>
        </xdr:cNvPr>
        <xdr:cNvSpPr/>
      </xdr:nvSpPr>
      <xdr:spPr>
        <a:xfrm>
          <a:off x="8699500" y="6981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7C550692-F3C9-46CA-9010-490B4F5F7D81}"/>
            </a:ext>
          </a:extLst>
        </xdr:cNvPr>
        <xdr:cNvSpPr/>
      </xdr:nvSpPr>
      <xdr:spPr>
        <a:xfrm>
          <a:off x="7810500" y="69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98372</xdr:rowOff>
    </xdr:from>
    <xdr:to>
      <xdr:col>36</xdr:col>
      <xdr:colOff>165100</xdr:colOff>
      <xdr:row>41</xdr:row>
      <xdr:rowOff>28522</xdr:rowOff>
    </xdr:to>
    <xdr:sp macro="" textlink="">
      <xdr:nvSpPr>
        <xdr:cNvPr id="124" name="フローチャート: 判断 123">
          <a:extLst>
            <a:ext uri="{FF2B5EF4-FFF2-40B4-BE49-F238E27FC236}">
              <a16:creationId xmlns:a16="http://schemas.microsoft.com/office/drawing/2014/main" id="{C597E53A-14C7-4A76-9BB6-5692BC1B772B}"/>
            </a:ext>
          </a:extLst>
        </xdr:cNvPr>
        <xdr:cNvSpPr/>
      </xdr:nvSpPr>
      <xdr:spPr>
        <a:xfrm>
          <a:off x="6921500" y="6956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8BC747A-F4CB-43B3-8481-80B5E71EDD5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C661F2A-698F-4CDA-B3AB-3BD6619D852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5152B1E-96D1-49D6-ABCA-42279E3CFCD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4A8BE4A-8EE7-46A3-9336-B7817A8B6D2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DC0BDDD-A7B3-41A8-BD2E-2E3DDF8A466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130115</xdr:rowOff>
    </xdr:from>
    <xdr:to>
      <xdr:col>55</xdr:col>
      <xdr:colOff>50800</xdr:colOff>
      <xdr:row>42</xdr:row>
      <xdr:rowOff>60265</xdr:rowOff>
    </xdr:to>
    <xdr:sp macro="" textlink="">
      <xdr:nvSpPr>
        <xdr:cNvPr id="130" name="楕円 129">
          <a:extLst>
            <a:ext uri="{FF2B5EF4-FFF2-40B4-BE49-F238E27FC236}">
              <a16:creationId xmlns:a16="http://schemas.microsoft.com/office/drawing/2014/main" id="{19FEDBC3-DEB1-40F4-8D8A-9C085B1591FE}"/>
            </a:ext>
          </a:extLst>
        </xdr:cNvPr>
        <xdr:cNvSpPr/>
      </xdr:nvSpPr>
      <xdr:spPr>
        <a:xfrm>
          <a:off x="10426700" y="715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45042</xdr:rowOff>
    </xdr:from>
    <xdr:ext cx="469744" cy="259045"/>
    <xdr:sp macro="" textlink="">
      <xdr:nvSpPr>
        <xdr:cNvPr id="131" name="【道路】&#10;一人当たり延長該当値テキスト">
          <a:extLst>
            <a:ext uri="{FF2B5EF4-FFF2-40B4-BE49-F238E27FC236}">
              <a16:creationId xmlns:a16="http://schemas.microsoft.com/office/drawing/2014/main" id="{F0A2B1A6-A48D-4196-B070-4F1ED451CE91}"/>
            </a:ext>
          </a:extLst>
        </xdr:cNvPr>
        <xdr:cNvSpPr txBox="1"/>
      </xdr:nvSpPr>
      <xdr:spPr>
        <a:xfrm>
          <a:off x="10515600" y="7074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130246</xdr:rowOff>
    </xdr:from>
    <xdr:to>
      <xdr:col>50</xdr:col>
      <xdr:colOff>165100</xdr:colOff>
      <xdr:row>42</xdr:row>
      <xdr:rowOff>60396</xdr:rowOff>
    </xdr:to>
    <xdr:sp macro="" textlink="">
      <xdr:nvSpPr>
        <xdr:cNvPr id="132" name="楕円 131">
          <a:extLst>
            <a:ext uri="{FF2B5EF4-FFF2-40B4-BE49-F238E27FC236}">
              <a16:creationId xmlns:a16="http://schemas.microsoft.com/office/drawing/2014/main" id="{31E10DAC-E507-44D7-B247-5DB5F83F4D89}"/>
            </a:ext>
          </a:extLst>
        </xdr:cNvPr>
        <xdr:cNvSpPr/>
      </xdr:nvSpPr>
      <xdr:spPr>
        <a:xfrm>
          <a:off x="9588500" y="715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9465</xdr:rowOff>
    </xdr:from>
    <xdr:to>
      <xdr:col>55</xdr:col>
      <xdr:colOff>0</xdr:colOff>
      <xdr:row>42</xdr:row>
      <xdr:rowOff>9596</xdr:rowOff>
    </xdr:to>
    <xdr:cxnSp macro="">
      <xdr:nvCxnSpPr>
        <xdr:cNvPr id="133" name="直線コネクタ 132">
          <a:extLst>
            <a:ext uri="{FF2B5EF4-FFF2-40B4-BE49-F238E27FC236}">
              <a16:creationId xmlns:a16="http://schemas.microsoft.com/office/drawing/2014/main" id="{97752ED6-2F3D-4BCC-A1D6-C2B7D8CAA993}"/>
            </a:ext>
          </a:extLst>
        </xdr:cNvPr>
        <xdr:cNvCxnSpPr/>
      </xdr:nvCxnSpPr>
      <xdr:spPr>
        <a:xfrm flipV="1">
          <a:off x="9639300" y="7210365"/>
          <a:ext cx="838200" cy="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130213</xdr:rowOff>
    </xdr:from>
    <xdr:to>
      <xdr:col>46</xdr:col>
      <xdr:colOff>38100</xdr:colOff>
      <xdr:row>42</xdr:row>
      <xdr:rowOff>60363</xdr:rowOff>
    </xdr:to>
    <xdr:sp macro="" textlink="">
      <xdr:nvSpPr>
        <xdr:cNvPr id="134" name="楕円 133">
          <a:extLst>
            <a:ext uri="{FF2B5EF4-FFF2-40B4-BE49-F238E27FC236}">
              <a16:creationId xmlns:a16="http://schemas.microsoft.com/office/drawing/2014/main" id="{D253A854-21A1-430E-A846-747507671291}"/>
            </a:ext>
          </a:extLst>
        </xdr:cNvPr>
        <xdr:cNvSpPr/>
      </xdr:nvSpPr>
      <xdr:spPr>
        <a:xfrm>
          <a:off x="8699500" y="715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9563</xdr:rowOff>
    </xdr:from>
    <xdr:to>
      <xdr:col>50</xdr:col>
      <xdr:colOff>114300</xdr:colOff>
      <xdr:row>42</xdr:row>
      <xdr:rowOff>9596</xdr:rowOff>
    </xdr:to>
    <xdr:cxnSp macro="">
      <xdr:nvCxnSpPr>
        <xdr:cNvPr id="135" name="直線コネクタ 134">
          <a:extLst>
            <a:ext uri="{FF2B5EF4-FFF2-40B4-BE49-F238E27FC236}">
              <a16:creationId xmlns:a16="http://schemas.microsoft.com/office/drawing/2014/main" id="{A9CBAFF6-FB1A-4B0F-BA6A-E33E3EB48274}"/>
            </a:ext>
          </a:extLst>
        </xdr:cNvPr>
        <xdr:cNvCxnSpPr/>
      </xdr:nvCxnSpPr>
      <xdr:spPr>
        <a:xfrm>
          <a:off x="8750300" y="7210463"/>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130246</xdr:rowOff>
    </xdr:from>
    <xdr:to>
      <xdr:col>41</xdr:col>
      <xdr:colOff>101600</xdr:colOff>
      <xdr:row>42</xdr:row>
      <xdr:rowOff>60396</xdr:rowOff>
    </xdr:to>
    <xdr:sp macro="" textlink="">
      <xdr:nvSpPr>
        <xdr:cNvPr id="136" name="楕円 135">
          <a:extLst>
            <a:ext uri="{FF2B5EF4-FFF2-40B4-BE49-F238E27FC236}">
              <a16:creationId xmlns:a16="http://schemas.microsoft.com/office/drawing/2014/main" id="{F899E126-C2F5-45FD-8A6A-3BBF5FB548E3}"/>
            </a:ext>
          </a:extLst>
        </xdr:cNvPr>
        <xdr:cNvSpPr/>
      </xdr:nvSpPr>
      <xdr:spPr>
        <a:xfrm>
          <a:off x="7810500" y="715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9563</xdr:rowOff>
    </xdr:from>
    <xdr:to>
      <xdr:col>45</xdr:col>
      <xdr:colOff>177800</xdr:colOff>
      <xdr:row>42</xdr:row>
      <xdr:rowOff>9596</xdr:rowOff>
    </xdr:to>
    <xdr:cxnSp macro="">
      <xdr:nvCxnSpPr>
        <xdr:cNvPr id="137" name="直線コネクタ 136">
          <a:extLst>
            <a:ext uri="{FF2B5EF4-FFF2-40B4-BE49-F238E27FC236}">
              <a16:creationId xmlns:a16="http://schemas.microsoft.com/office/drawing/2014/main" id="{2F28CAF0-7E58-4D9E-8329-09E1D2AEEC74}"/>
            </a:ext>
          </a:extLst>
        </xdr:cNvPr>
        <xdr:cNvCxnSpPr/>
      </xdr:nvCxnSpPr>
      <xdr:spPr>
        <a:xfrm flipV="1">
          <a:off x="7861300" y="7210463"/>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130654</xdr:rowOff>
    </xdr:from>
    <xdr:to>
      <xdr:col>36</xdr:col>
      <xdr:colOff>165100</xdr:colOff>
      <xdr:row>42</xdr:row>
      <xdr:rowOff>60804</xdr:rowOff>
    </xdr:to>
    <xdr:sp macro="" textlink="">
      <xdr:nvSpPr>
        <xdr:cNvPr id="138" name="楕円 137">
          <a:extLst>
            <a:ext uri="{FF2B5EF4-FFF2-40B4-BE49-F238E27FC236}">
              <a16:creationId xmlns:a16="http://schemas.microsoft.com/office/drawing/2014/main" id="{33D97686-BF1D-4D15-B562-283D3690E964}"/>
            </a:ext>
          </a:extLst>
        </xdr:cNvPr>
        <xdr:cNvSpPr/>
      </xdr:nvSpPr>
      <xdr:spPr>
        <a:xfrm>
          <a:off x="6921500" y="716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9596</xdr:rowOff>
    </xdr:from>
    <xdr:to>
      <xdr:col>41</xdr:col>
      <xdr:colOff>50800</xdr:colOff>
      <xdr:row>42</xdr:row>
      <xdr:rowOff>10004</xdr:rowOff>
    </xdr:to>
    <xdr:cxnSp macro="">
      <xdr:nvCxnSpPr>
        <xdr:cNvPr id="139" name="直線コネクタ 138">
          <a:extLst>
            <a:ext uri="{FF2B5EF4-FFF2-40B4-BE49-F238E27FC236}">
              <a16:creationId xmlns:a16="http://schemas.microsoft.com/office/drawing/2014/main" id="{8C19A60C-2929-4907-95F0-8BAF6DFFCA53}"/>
            </a:ext>
          </a:extLst>
        </xdr:cNvPr>
        <xdr:cNvCxnSpPr/>
      </xdr:nvCxnSpPr>
      <xdr:spPr>
        <a:xfrm flipV="1">
          <a:off x="6972300" y="7210496"/>
          <a:ext cx="889000" cy="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362C39DB-65B3-4369-9EE9-64E06D17D42D}"/>
            </a:ext>
          </a:extLst>
        </xdr:cNvPr>
        <xdr:cNvSpPr txBox="1"/>
      </xdr:nvSpPr>
      <xdr:spPr>
        <a:xfrm>
          <a:off x="9359411" y="675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1A833604-A376-411D-AD22-AA484B2B8970}"/>
            </a:ext>
          </a:extLst>
        </xdr:cNvPr>
        <xdr:cNvSpPr txBox="1"/>
      </xdr:nvSpPr>
      <xdr:spPr>
        <a:xfrm>
          <a:off x="8483111" y="6757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237923CA-E170-457D-A0A0-61121442D9C2}"/>
            </a:ext>
          </a:extLst>
        </xdr:cNvPr>
        <xdr:cNvSpPr txBox="1"/>
      </xdr:nvSpPr>
      <xdr:spPr>
        <a:xfrm>
          <a:off x="7594111" y="676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45049</xdr:rowOff>
    </xdr:from>
    <xdr:ext cx="534377" cy="259045"/>
    <xdr:sp macro="" textlink="">
      <xdr:nvSpPr>
        <xdr:cNvPr id="143" name="n_4aveValue【道路】&#10;一人当たり延長">
          <a:extLst>
            <a:ext uri="{FF2B5EF4-FFF2-40B4-BE49-F238E27FC236}">
              <a16:creationId xmlns:a16="http://schemas.microsoft.com/office/drawing/2014/main" id="{0594D2A3-7CB0-402A-B997-983C46CFFE90}"/>
            </a:ext>
          </a:extLst>
        </xdr:cNvPr>
        <xdr:cNvSpPr txBox="1"/>
      </xdr:nvSpPr>
      <xdr:spPr>
        <a:xfrm>
          <a:off x="6705111" y="673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51523</xdr:rowOff>
    </xdr:from>
    <xdr:ext cx="469744" cy="259045"/>
    <xdr:sp macro="" textlink="">
      <xdr:nvSpPr>
        <xdr:cNvPr id="144" name="n_1mainValue【道路】&#10;一人当たり延長">
          <a:extLst>
            <a:ext uri="{FF2B5EF4-FFF2-40B4-BE49-F238E27FC236}">
              <a16:creationId xmlns:a16="http://schemas.microsoft.com/office/drawing/2014/main" id="{E262B1ED-4413-48F8-BA9B-BEEDD3FAED96}"/>
            </a:ext>
          </a:extLst>
        </xdr:cNvPr>
        <xdr:cNvSpPr txBox="1"/>
      </xdr:nvSpPr>
      <xdr:spPr>
        <a:xfrm>
          <a:off x="9391727" y="725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51490</xdr:rowOff>
    </xdr:from>
    <xdr:ext cx="469744" cy="259045"/>
    <xdr:sp macro="" textlink="">
      <xdr:nvSpPr>
        <xdr:cNvPr id="145" name="n_2mainValue【道路】&#10;一人当たり延長">
          <a:extLst>
            <a:ext uri="{FF2B5EF4-FFF2-40B4-BE49-F238E27FC236}">
              <a16:creationId xmlns:a16="http://schemas.microsoft.com/office/drawing/2014/main" id="{15351940-528C-4436-AEBA-80ADB26515A9}"/>
            </a:ext>
          </a:extLst>
        </xdr:cNvPr>
        <xdr:cNvSpPr txBox="1"/>
      </xdr:nvSpPr>
      <xdr:spPr>
        <a:xfrm>
          <a:off x="8515427" y="725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51523</xdr:rowOff>
    </xdr:from>
    <xdr:ext cx="469744" cy="259045"/>
    <xdr:sp macro="" textlink="">
      <xdr:nvSpPr>
        <xdr:cNvPr id="146" name="n_3mainValue【道路】&#10;一人当たり延長">
          <a:extLst>
            <a:ext uri="{FF2B5EF4-FFF2-40B4-BE49-F238E27FC236}">
              <a16:creationId xmlns:a16="http://schemas.microsoft.com/office/drawing/2014/main" id="{B727F32C-9323-4BA7-B470-6C43355DEE52}"/>
            </a:ext>
          </a:extLst>
        </xdr:cNvPr>
        <xdr:cNvSpPr txBox="1"/>
      </xdr:nvSpPr>
      <xdr:spPr>
        <a:xfrm>
          <a:off x="7626427" y="7252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51931</xdr:rowOff>
    </xdr:from>
    <xdr:ext cx="469744" cy="259045"/>
    <xdr:sp macro="" textlink="">
      <xdr:nvSpPr>
        <xdr:cNvPr id="147" name="n_4mainValue【道路】&#10;一人当たり延長">
          <a:extLst>
            <a:ext uri="{FF2B5EF4-FFF2-40B4-BE49-F238E27FC236}">
              <a16:creationId xmlns:a16="http://schemas.microsoft.com/office/drawing/2014/main" id="{350956CD-7085-4646-A11C-6E893CCBF2BB}"/>
            </a:ext>
          </a:extLst>
        </xdr:cNvPr>
        <xdr:cNvSpPr txBox="1"/>
      </xdr:nvSpPr>
      <xdr:spPr>
        <a:xfrm>
          <a:off x="6737427" y="725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25A13DE-1375-4C29-93EC-ED78B8D4ABB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271B7DE-C3ED-4998-B24A-7194CBE01A3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69FC36C-9E69-4A61-A70D-6599CBD71F1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68088FC6-404F-4A13-A346-7E210F86546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92A27838-6324-4BBC-A3A1-E11F6EA671C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A05D00C-DFE2-4DF2-A766-F089195469D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DE26106-E893-4E8A-8CED-E0DD5F73F34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95E4971-DE19-43BB-BA01-F780A29818B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CE0156F9-12FD-4C18-8D88-C98C0CA85E7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C30DC557-D7E2-4E72-81D0-A7B20B69A6E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A410788-825A-41FD-AE16-22DA2AB2818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2EA497C9-014D-43D3-8896-7E495A22E45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32E36A45-C2BE-4AE1-B8D4-FE19D74F9D8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45A6E8F2-452A-43DF-9BC2-265953C0595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6175EAFC-8898-4F2C-8BEB-CC9B715751A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F932BAB2-4F30-4631-9B1C-69DB836DBD6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BBAA2379-9373-44BD-8143-28FF4321988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7B7898EE-7E43-4522-AFBA-B07DE149DCF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5FC0844A-0708-4C7D-9A15-1DD419723ED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F1C42661-4F55-40C2-ADF1-4E70C4ED1AD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F38EBB7-BE09-44D3-8590-3435D965ED0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ACB39591-26F5-4ACC-B024-12F888741C4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FA7C31DD-07A4-4F95-9896-0CDAF05BB1C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8243792C-FA80-4310-B9B5-29DA14C7126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3DEC28E3-4ED7-4C0A-9D46-C487003A586D}"/>
            </a:ext>
          </a:extLst>
        </xdr:cNvPr>
        <xdr:cNvCxnSpPr/>
      </xdr:nvCxnSpPr>
      <xdr:spPr>
        <a:xfrm flipV="1">
          <a:off x="4634865" y="959739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A9470F19-B630-441F-AFA0-181851F2D833}"/>
            </a:ext>
          </a:extLst>
        </xdr:cNvPr>
        <xdr:cNvSpPr txBox="1"/>
      </xdr:nvSpPr>
      <xdr:spPr>
        <a:xfrm>
          <a:off x="4673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B3CC450C-5028-4C68-A0F4-BCCD54515E66}"/>
            </a:ext>
          </a:extLst>
        </xdr:cNvPr>
        <xdr:cNvCxnSpPr/>
      </xdr:nvCxnSpPr>
      <xdr:spPr>
        <a:xfrm>
          <a:off x="4546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7AEDEC0E-74E1-415D-98B7-9EAED7B15FEE}"/>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7BE65D67-6D3F-4DC7-A804-607EE291A763}"/>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26687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517CFA82-580B-4B30-9A8A-BA15B3D055BE}"/>
            </a:ext>
          </a:extLst>
        </xdr:cNvPr>
        <xdr:cNvSpPr txBox="1"/>
      </xdr:nvSpPr>
      <xdr:spPr>
        <a:xfrm>
          <a:off x="4673600" y="10313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6C836432-208B-45A6-9126-0B851B957594}"/>
            </a:ext>
          </a:extLst>
        </xdr:cNvPr>
        <xdr:cNvSpPr/>
      </xdr:nvSpPr>
      <xdr:spPr>
        <a:xfrm>
          <a:off x="45847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C7ECE551-8C63-410C-997F-1F18DDB0E7DC}"/>
            </a:ext>
          </a:extLst>
        </xdr:cNvPr>
        <xdr:cNvSpPr/>
      </xdr:nvSpPr>
      <xdr:spPr>
        <a:xfrm>
          <a:off x="3746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DE963FF9-D0DF-4316-89E3-483C6FB5897B}"/>
            </a:ext>
          </a:extLst>
        </xdr:cNvPr>
        <xdr:cNvSpPr/>
      </xdr:nvSpPr>
      <xdr:spPr>
        <a:xfrm>
          <a:off x="2857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BDD912D3-9168-4029-A031-FDEBDEB448A5}"/>
            </a:ext>
          </a:extLst>
        </xdr:cNvPr>
        <xdr:cNvSpPr/>
      </xdr:nvSpPr>
      <xdr:spPr>
        <a:xfrm>
          <a:off x="1968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36830</xdr:rowOff>
    </xdr:from>
    <xdr:to>
      <xdr:col>6</xdr:col>
      <xdr:colOff>38100</xdr:colOff>
      <xdr:row>60</xdr:row>
      <xdr:rowOff>138430</xdr:rowOff>
    </xdr:to>
    <xdr:sp macro="" textlink="">
      <xdr:nvSpPr>
        <xdr:cNvPr id="182" name="フローチャート: 判断 181">
          <a:extLst>
            <a:ext uri="{FF2B5EF4-FFF2-40B4-BE49-F238E27FC236}">
              <a16:creationId xmlns:a16="http://schemas.microsoft.com/office/drawing/2014/main" id="{64082591-F21F-41B7-A270-2EB1009C8D66}"/>
            </a:ext>
          </a:extLst>
        </xdr:cNvPr>
        <xdr:cNvSpPr/>
      </xdr:nvSpPr>
      <xdr:spPr>
        <a:xfrm>
          <a:off x="1079500" y="1032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46CB775-FA64-4319-8A31-038E4E44F76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79BCC85-F1E3-4D5F-A355-5A3BCE53E2C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A8087FF-0C9B-4E73-B26D-779CADF6231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011AA6B-F285-46E3-8C48-E68ECA0ABF0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1B248F4-6754-4CDA-A4E1-A95A36A41FE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151130</xdr:rowOff>
    </xdr:from>
    <xdr:to>
      <xdr:col>24</xdr:col>
      <xdr:colOff>114300</xdr:colOff>
      <xdr:row>59</xdr:row>
      <xdr:rowOff>81280</xdr:rowOff>
    </xdr:to>
    <xdr:sp macro="" textlink="">
      <xdr:nvSpPr>
        <xdr:cNvPr id="188" name="楕円 187">
          <a:extLst>
            <a:ext uri="{FF2B5EF4-FFF2-40B4-BE49-F238E27FC236}">
              <a16:creationId xmlns:a16="http://schemas.microsoft.com/office/drawing/2014/main" id="{1CE6D9DA-83AF-4AD7-9AF7-2D6CDF566D73}"/>
            </a:ext>
          </a:extLst>
        </xdr:cNvPr>
        <xdr:cNvSpPr/>
      </xdr:nvSpPr>
      <xdr:spPr>
        <a:xfrm>
          <a:off x="45847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2557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E5952D9-ECF3-4FA4-8283-8C8EE775A0C1}"/>
            </a:ext>
          </a:extLst>
        </xdr:cNvPr>
        <xdr:cNvSpPr txBox="1"/>
      </xdr:nvSpPr>
      <xdr:spPr>
        <a:xfrm>
          <a:off x="4673600"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93980</xdr:rowOff>
    </xdr:from>
    <xdr:to>
      <xdr:col>20</xdr:col>
      <xdr:colOff>38100</xdr:colOff>
      <xdr:row>59</xdr:row>
      <xdr:rowOff>24130</xdr:rowOff>
    </xdr:to>
    <xdr:sp macro="" textlink="">
      <xdr:nvSpPr>
        <xdr:cNvPr id="190" name="楕円 189">
          <a:extLst>
            <a:ext uri="{FF2B5EF4-FFF2-40B4-BE49-F238E27FC236}">
              <a16:creationId xmlns:a16="http://schemas.microsoft.com/office/drawing/2014/main" id="{F6DA5F36-0C27-483C-B3BD-BFDBCD475A40}"/>
            </a:ext>
          </a:extLst>
        </xdr:cNvPr>
        <xdr:cNvSpPr/>
      </xdr:nvSpPr>
      <xdr:spPr>
        <a:xfrm>
          <a:off x="3746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144780</xdr:rowOff>
    </xdr:from>
    <xdr:to>
      <xdr:col>24</xdr:col>
      <xdr:colOff>63500</xdr:colOff>
      <xdr:row>59</xdr:row>
      <xdr:rowOff>30480</xdr:rowOff>
    </xdr:to>
    <xdr:cxnSp macro="">
      <xdr:nvCxnSpPr>
        <xdr:cNvPr id="191" name="直線コネクタ 190">
          <a:extLst>
            <a:ext uri="{FF2B5EF4-FFF2-40B4-BE49-F238E27FC236}">
              <a16:creationId xmlns:a16="http://schemas.microsoft.com/office/drawing/2014/main" id="{2ECFEBB3-5E8C-4F66-80FD-B4EF94A9320E}"/>
            </a:ext>
          </a:extLst>
        </xdr:cNvPr>
        <xdr:cNvCxnSpPr/>
      </xdr:nvCxnSpPr>
      <xdr:spPr>
        <a:xfrm>
          <a:off x="3797300" y="1008888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69215</xdr:rowOff>
    </xdr:from>
    <xdr:to>
      <xdr:col>15</xdr:col>
      <xdr:colOff>101600</xdr:colOff>
      <xdr:row>58</xdr:row>
      <xdr:rowOff>170815</xdr:rowOff>
    </xdr:to>
    <xdr:sp macro="" textlink="">
      <xdr:nvSpPr>
        <xdr:cNvPr id="192" name="楕円 191">
          <a:extLst>
            <a:ext uri="{FF2B5EF4-FFF2-40B4-BE49-F238E27FC236}">
              <a16:creationId xmlns:a16="http://schemas.microsoft.com/office/drawing/2014/main" id="{FE43BABB-2C83-4A81-A81B-4D4BF79D0D34}"/>
            </a:ext>
          </a:extLst>
        </xdr:cNvPr>
        <xdr:cNvSpPr/>
      </xdr:nvSpPr>
      <xdr:spPr>
        <a:xfrm>
          <a:off x="2857500" y="1001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120015</xdr:rowOff>
    </xdr:from>
    <xdr:to>
      <xdr:col>19</xdr:col>
      <xdr:colOff>177800</xdr:colOff>
      <xdr:row>58</xdr:row>
      <xdr:rowOff>144780</xdr:rowOff>
    </xdr:to>
    <xdr:cxnSp macro="">
      <xdr:nvCxnSpPr>
        <xdr:cNvPr id="193" name="直線コネクタ 192">
          <a:extLst>
            <a:ext uri="{FF2B5EF4-FFF2-40B4-BE49-F238E27FC236}">
              <a16:creationId xmlns:a16="http://schemas.microsoft.com/office/drawing/2014/main" id="{8C65B673-8ACB-4916-9E35-84A3E98CBF05}"/>
            </a:ext>
          </a:extLst>
        </xdr:cNvPr>
        <xdr:cNvCxnSpPr/>
      </xdr:nvCxnSpPr>
      <xdr:spPr>
        <a:xfrm>
          <a:off x="2908300" y="100641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42545</xdr:rowOff>
    </xdr:from>
    <xdr:to>
      <xdr:col>10</xdr:col>
      <xdr:colOff>165100</xdr:colOff>
      <xdr:row>58</xdr:row>
      <xdr:rowOff>144145</xdr:rowOff>
    </xdr:to>
    <xdr:sp macro="" textlink="">
      <xdr:nvSpPr>
        <xdr:cNvPr id="194" name="楕円 193">
          <a:extLst>
            <a:ext uri="{FF2B5EF4-FFF2-40B4-BE49-F238E27FC236}">
              <a16:creationId xmlns:a16="http://schemas.microsoft.com/office/drawing/2014/main" id="{F3D04CA9-9C25-460C-A159-7BC5C2533302}"/>
            </a:ext>
          </a:extLst>
        </xdr:cNvPr>
        <xdr:cNvSpPr/>
      </xdr:nvSpPr>
      <xdr:spPr>
        <a:xfrm>
          <a:off x="1968500" y="998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93345</xdr:rowOff>
    </xdr:from>
    <xdr:to>
      <xdr:col>15</xdr:col>
      <xdr:colOff>50800</xdr:colOff>
      <xdr:row>58</xdr:row>
      <xdr:rowOff>120015</xdr:rowOff>
    </xdr:to>
    <xdr:cxnSp macro="">
      <xdr:nvCxnSpPr>
        <xdr:cNvPr id="195" name="直線コネクタ 194">
          <a:extLst>
            <a:ext uri="{FF2B5EF4-FFF2-40B4-BE49-F238E27FC236}">
              <a16:creationId xmlns:a16="http://schemas.microsoft.com/office/drawing/2014/main" id="{0F06064B-4A00-4FD6-8ACE-CC4011B8146D}"/>
            </a:ext>
          </a:extLst>
        </xdr:cNvPr>
        <xdr:cNvCxnSpPr/>
      </xdr:nvCxnSpPr>
      <xdr:spPr>
        <a:xfrm>
          <a:off x="2019300" y="1003744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15875</xdr:rowOff>
    </xdr:from>
    <xdr:to>
      <xdr:col>6</xdr:col>
      <xdr:colOff>38100</xdr:colOff>
      <xdr:row>58</xdr:row>
      <xdr:rowOff>117475</xdr:rowOff>
    </xdr:to>
    <xdr:sp macro="" textlink="">
      <xdr:nvSpPr>
        <xdr:cNvPr id="196" name="楕円 195">
          <a:extLst>
            <a:ext uri="{FF2B5EF4-FFF2-40B4-BE49-F238E27FC236}">
              <a16:creationId xmlns:a16="http://schemas.microsoft.com/office/drawing/2014/main" id="{F5743DB5-7FCD-41D9-8506-4CB1CEC8D0F8}"/>
            </a:ext>
          </a:extLst>
        </xdr:cNvPr>
        <xdr:cNvSpPr/>
      </xdr:nvSpPr>
      <xdr:spPr>
        <a:xfrm>
          <a:off x="1079500" y="995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66675</xdr:rowOff>
    </xdr:from>
    <xdr:to>
      <xdr:col>10</xdr:col>
      <xdr:colOff>114300</xdr:colOff>
      <xdr:row>58</xdr:row>
      <xdr:rowOff>93345</xdr:rowOff>
    </xdr:to>
    <xdr:cxnSp macro="">
      <xdr:nvCxnSpPr>
        <xdr:cNvPr id="197" name="直線コネクタ 196">
          <a:extLst>
            <a:ext uri="{FF2B5EF4-FFF2-40B4-BE49-F238E27FC236}">
              <a16:creationId xmlns:a16="http://schemas.microsoft.com/office/drawing/2014/main" id="{BFC28435-A3B3-42AC-83C8-50C5EFBFBDD3}"/>
            </a:ext>
          </a:extLst>
        </xdr:cNvPr>
        <xdr:cNvCxnSpPr/>
      </xdr:nvCxnSpPr>
      <xdr:spPr>
        <a:xfrm>
          <a:off x="1130300" y="1001077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91457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B0FFC431-64D0-4868-8CAF-A9AC6135FE02}"/>
            </a:ext>
          </a:extLst>
        </xdr:cNvPr>
        <xdr:cNvSpPr txBox="1"/>
      </xdr:nvSpPr>
      <xdr:spPr>
        <a:xfrm>
          <a:off x="35820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78122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22570D0-ED28-4145-A0A6-D7703697D960}"/>
            </a:ext>
          </a:extLst>
        </xdr:cNvPr>
        <xdr:cNvSpPr txBox="1"/>
      </xdr:nvSpPr>
      <xdr:spPr>
        <a:xfrm>
          <a:off x="2705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43832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BAD89721-07E9-49D0-9824-D645BDA1F060}"/>
            </a:ext>
          </a:extLst>
        </xdr:cNvPr>
        <xdr:cNvSpPr txBox="1"/>
      </xdr:nvSpPr>
      <xdr:spPr>
        <a:xfrm>
          <a:off x="1816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129557</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3949072A-0BA6-455F-A6C5-16A99E88DAE3}"/>
            </a:ext>
          </a:extLst>
        </xdr:cNvPr>
        <xdr:cNvSpPr txBox="1"/>
      </xdr:nvSpPr>
      <xdr:spPr>
        <a:xfrm>
          <a:off x="92774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40657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34EF2CA9-68D2-4473-8EA7-B83BA1ED408E}"/>
            </a:ext>
          </a:extLst>
        </xdr:cNvPr>
        <xdr:cNvSpPr txBox="1"/>
      </xdr:nvSpPr>
      <xdr:spPr>
        <a:xfrm>
          <a:off x="35820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15892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96D9422-F9F7-4153-8FA8-54002CA58D68}"/>
            </a:ext>
          </a:extLst>
        </xdr:cNvPr>
        <xdr:cNvSpPr txBox="1"/>
      </xdr:nvSpPr>
      <xdr:spPr>
        <a:xfrm>
          <a:off x="2705744" y="978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160672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70FF023A-04AB-4FD0-99D7-D3B544F2A135}"/>
            </a:ext>
          </a:extLst>
        </xdr:cNvPr>
        <xdr:cNvSpPr txBox="1"/>
      </xdr:nvSpPr>
      <xdr:spPr>
        <a:xfrm>
          <a:off x="18167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134002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C730CCB-8319-4ADB-BDE1-E1697FCE8F08}"/>
            </a:ext>
          </a:extLst>
        </xdr:cNvPr>
        <xdr:cNvSpPr txBox="1"/>
      </xdr:nvSpPr>
      <xdr:spPr>
        <a:xfrm>
          <a:off x="927744"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D22846A3-9AB2-45FC-9016-157D879877E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899BFD2-5BAA-42E4-9FB8-4483B660E75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1F92299-CC13-46B8-BC95-72BBBE069BE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1616DADC-68C8-403E-8C30-017B7DB9ABA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1DF879B3-9406-4D9E-B949-E23E5276982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0429F96-C9A3-4B56-A583-C046F036EB6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27E84BF-FBE2-46C1-B6C1-60FD811460F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08CE837-8863-4A47-AD8A-3A6E91CE08D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18E484DD-48BC-40FA-958E-A5B5A3D88C4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AE090D3D-48F2-40D5-BC97-ACAB67B2A39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C3B888D5-010C-45D0-893B-831903B4FFB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9183A329-7673-4548-961B-46161C158706}"/>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8BEAAFC3-11F9-4B60-8AF8-D0E7A278B5B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3BAE624B-A040-4047-976A-9C912DFA731D}"/>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73150960-3091-4743-8C61-B8B4A0623CD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D3A92E0E-1173-465F-934A-3E8D46E1CF49}"/>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F8B8F426-CB0D-4CEF-B916-FBF9523AC76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37941AE8-E6A4-457B-B159-4327116E3F3C}"/>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5D4A25EB-4812-4A44-A4C2-6322AD680C2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D296DC1B-5233-47C5-8B03-5E48629C28FA}"/>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C3E4B34-DFF6-4641-92A4-109BCB35CB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E1A0F80B-C9A4-448B-87CB-117DF33F275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E17CC773-8431-4ACA-9779-736316647C3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6FEB63E5-AD85-4527-BEB2-7C2E382A62C4}"/>
            </a:ext>
          </a:extLst>
        </xdr:cNvPr>
        <xdr:cNvCxnSpPr/>
      </xdr:nvCxnSpPr>
      <xdr:spPr>
        <a:xfrm flipV="1">
          <a:off x="10476865" y="9647809"/>
          <a:ext cx="0" cy="1399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7A53DCE0-8B75-413B-B784-7D9238F190DF}"/>
            </a:ext>
          </a:extLst>
        </xdr:cNvPr>
        <xdr:cNvSpPr txBox="1"/>
      </xdr:nvSpPr>
      <xdr:spPr>
        <a:xfrm>
          <a:off x="10515600" y="11050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3456961D-2CC0-42DA-B46F-E4008F917643}"/>
            </a:ext>
          </a:extLst>
        </xdr:cNvPr>
        <xdr:cNvCxnSpPr/>
      </xdr:nvCxnSpPr>
      <xdr:spPr>
        <a:xfrm>
          <a:off x="10388600" y="11046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57AC5E8A-9AD7-4397-8604-A471611760D3}"/>
            </a:ext>
          </a:extLst>
        </xdr:cNvPr>
        <xdr:cNvSpPr txBox="1"/>
      </xdr:nvSpPr>
      <xdr:spPr>
        <a:xfrm>
          <a:off x="10515600" y="9423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C415EB7F-1CB4-4DD7-AB3C-34307CB1DED2}"/>
            </a:ext>
          </a:extLst>
        </xdr:cNvPr>
        <xdr:cNvCxnSpPr/>
      </xdr:nvCxnSpPr>
      <xdr:spPr>
        <a:xfrm>
          <a:off x="10388600" y="9647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37665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68ACF41B-365E-4264-9DC8-CB2636AB2466}"/>
            </a:ext>
          </a:extLst>
        </xdr:cNvPr>
        <xdr:cNvSpPr txBox="1"/>
      </xdr:nvSpPr>
      <xdr:spPr>
        <a:xfrm>
          <a:off x="10515600" y="104961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C79A6ADA-2EB9-400D-BD6C-BD69F53A88C9}"/>
            </a:ext>
          </a:extLst>
        </xdr:cNvPr>
        <xdr:cNvSpPr/>
      </xdr:nvSpPr>
      <xdr:spPr>
        <a:xfrm>
          <a:off x="10426700" y="1064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08BB4F24-ACBC-42DE-8BB6-B5095DCB8105}"/>
            </a:ext>
          </a:extLst>
        </xdr:cNvPr>
        <xdr:cNvSpPr/>
      </xdr:nvSpPr>
      <xdr:spPr>
        <a:xfrm>
          <a:off x="9588500" y="1064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21377F44-6DDF-41C8-9D78-7C3983E903F0}"/>
            </a:ext>
          </a:extLst>
        </xdr:cNvPr>
        <xdr:cNvSpPr/>
      </xdr:nvSpPr>
      <xdr:spPr>
        <a:xfrm>
          <a:off x="8699500" y="1065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0DAE1B85-0803-4101-9D1D-10A32C052613}"/>
            </a:ext>
          </a:extLst>
        </xdr:cNvPr>
        <xdr:cNvSpPr/>
      </xdr:nvSpPr>
      <xdr:spPr>
        <a:xfrm>
          <a:off x="7810500" y="1069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39" name="フローチャート: 判断 238">
          <a:extLst>
            <a:ext uri="{FF2B5EF4-FFF2-40B4-BE49-F238E27FC236}">
              <a16:creationId xmlns:a16="http://schemas.microsoft.com/office/drawing/2014/main" id="{831BB77C-06BA-467C-8699-981EFBA6169B}"/>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3FA8FB2-BF37-42C2-ABA1-6FBFDA311B4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C02EEFB-9FF9-4E1D-9617-22E4DE88099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7620509-8DD1-4144-B075-D878C04F31E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2024448-8ABF-47A8-A7D5-333C27EDF26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425F0A2-FF4F-4352-8B6A-ED4A9B1A72A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60723</xdr:rowOff>
    </xdr:from>
    <xdr:to>
      <xdr:col>55</xdr:col>
      <xdr:colOff>50800</xdr:colOff>
      <xdr:row>63</xdr:row>
      <xdr:rowOff>162323</xdr:rowOff>
    </xdr:to>
    <xdr:sp macro="" textlink="">
      <xdr:nvSpPr>
        <xdr:cNvPr id="245" name="楕円 244">
          <a:extLst>
            <a:ext uri="{FF2B5EF4-FFF2-40B4-BE49-F238E27FC236}">
              <a16:creationId xmlns:a16="http://schemas.microsoft.com/office/drawing/2014/main" id="{7081CEBF-484B-443B-A517-00365A7A7B38}"/>
            </a:ext>
          </a:extLst>
        </xdr:cNvPr>
        <xdr:cNvSpPr/>
      </xdr:nvSpPr>
      <xdr:spPr>
        <a:xfrm>
          <a:off x="10426700" y="1086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39150</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89CEA3CC-4AE4-4F4E-A14F-E09FB54811AF}"/>
            </a:ext>
          </a:extLst>
        </xdr:cNvPr>
        <xdr:cNvSpPr txBox="1"/>
      </xdr:nvSpPr>
      <xdr:spPr>
        <a:xfrm>
          <a:off x="10515600" y="1084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61331</xdr:rowOff>
    </xdr:from>
    <xdr:to>
      <xdr:col>50</xdr:col>
      <xdr:colOff>165100</xdr:colOff>
      <xdr:row>63</xdr:row>
      <xdr:rowOff>162931</xdr:rowOff>
    </xdr:to>
    <xdr:sp macro="" textlink="">
      <xdr:nvSpPr>
        <xdr:cNvPr id="247" name="楕円 246">
          <a:extLst>
            <a:ext uri="{FF2B5EF4-FFF2-40B4-BE49-F238E27FC236}">
              <a16:creationId xmlns:a16="http://schemas.microsoft.com/office/drawing/2014/main" id="{342649BE-3116-442B-976B-814B2E77B6BB}"/>
            </a:ext>
          </a:extLst>
        </xdr:cNvPr>
        <xdr:cNvSpPr/>
      </xdr:nvSpPr>
      <xdr:spPr>
        <a:xfrm>
          <a:off x="9588500" y="1086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111523</xdr:rowOff>
    </xdr:from>
    <xdr:to>
      <xdr:col>55</xdr:col>
      <xdr:colOff>0</xdr:colOff>
      <xdr:row>63</xdr:row>
      <xdr:rowOff>112131</xdr:rowOff>
    </xdr:to>
    <xdr:cxnSp macro="">
      <xdr:nvCxnSpPr>
        <xdr:cNvPr id="248" name="直線コネクタ 247">
          <a:extLst>
            <a:ext uri="{FF2B5EF4-FFF2-40B4-BE49-F238E27FC236}">
              <a16:creationId xmlns:a16="http://schemas.microsoft.com/office/drawing/2014/main" id="{479E032C-A00D-46FF-A757-E5A37AD3C37E}"/>
            </a:ext>
          </a:extLst>
        </xdr:cNvPr>
        <xdr:cNvCxnSpPr/>
      </xdr:nvCxnSpPr>
      <xdr:spPr>
        <a:xfrm flipV="1">
          <a:off x="9639300" y="10912873"/>
          <a:ext cx="838200" cy="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61999</xdr:rowOff>
    </xdr:from>
    <xdr:to>
      <xdr:col>46</xdr:col>
      <xdr:colOff>38100</xdr:colOff>
      <xdr:row>63</xdr:row>
      <xdr:rowOff>163599</xdr:rowOff>
    </xdr:to>
    <xdr:sp macro="" textlink="">
      <xdr:nvSpPr>
        <xdr:cNvPr id="249" name="楕円 248">
          <a:extLst>
            <a:ext uri="{FF2B5EF4-FFF2-40B4-BE49-F238E27FC236}">
              <a16:creationId xmlns:a16="http://schemas.microsoft.com/office/drawing/2014/main" id="{AF9D91FC-722E-451C-A11E-3DB57C6E4935}"/>
            </a:ext>
          </a:extLst>
        </xdr:cNvPr>
        <xdr:cNvSpPr/>
      </xdr:nvSpPr>
      <xdr:spPr>
        <a:xfrm>
          <a:off x="8699500" y="1086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112131</xdr:rowOff>
    </xdr:from>
    <xdr:to>
      <xdr:col>50</xdr:col>
      <xdr:colOff>114300</xdr:colOff>
      <xdr:row>63</xdr:row>
      <xdr:rowOff>112799</xdr:rowOff>
    </xdr:to>
    <xdr:cxnSp macro="">
      <xdr:nvCxnSpPr>
        <xdr:cNvPr id="250" name="直線コネクタ 249">
          <a:extLst>
            <a:ext uri="{FF2B5EF4-FFF2-40B4-BE49-F238E27FC236}">
              <a16:creationId xmlns:a16="http://schemas.microsoft.com/office/drawing/2014/main" id="{9081CC85-41E8-4469-AD2B-F101B4EF4E76}"/>
            </a:ext>
          </a:extLst>
        </xdr:cNvPr>
        <xdr:cNvCxnSpPr/>
      </xdr:nvCxnSpPr>
      <xdr:spPr>
        <a:xfrm flipV="1">
          <a:off x="8750300" y="10913481"/>
          <a:ext cx="889000" cy="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62712</xdr:rowOff>
    </xdr:from>
    <xdr:to>
      <xdr:col>41</xdr:col>
      <xdr:colOff>101600</xdr:colOff>
      <xdr:row>63</xdr:row>
      <xdr:rowOff>164312</xdr:rowOff>
    </xdr:to>
    <xdr:sp macro="" textlink="">
      <xdr:nvSpPr>
        <xdr:cNvPr id="251" name="楕円 250">
          <a:extLst>
            <a:ext uri="{FF2B5EF4-FFF2-40B4-BE49-F238E27FC236}">
              <a16:creationId xmlns:a16="http://schemas.microsoft.com/office/drawing/2014/main" id="{D663207F-94DB-44D3-9B1C-936B477B51E9}"/>
            </a:ext>
          </a:extLst>
        </xdr:cNvPr>
        <xdr:cNvSpPr/>
      </xdr:nvSpPr>
      <xdr:spPr>
        <a:xfrm>
          <a:off x="7810500" y="108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112799</xdr:rowOff>
    </xdr:from>
    <xdr:to>
      <xdr:col>45</xdr:col>
      <xdr:colOff>177800</xdr:colOff>
      <xdr:row>63</xdr:row>
      <xdr:rowOff>113512</xdr:rowOff>
    </xdr:to>
    <xdr:cxnSp macro="">
      <xdr:nvCxnSpPr>
        <xdr:cNvPr id="252" name="直線コネクタ 251">
          <a:extLst>
            <a:ext uri="{FF2B5EF4-FFF2-40B4-BE49-F238E27FC236}">
              <a16:creationId xmlns:a16="http://schemas.microsoft.com/office/drawing/2014/main" id="{7DF634DC-8997-4484-B57D-A5F42F6901BA}"/>
            </a:ext>
          </a:extLst>
        </xdr:cNvPr>
        <xdr:cNvCxnSpPr/>
      </xdr:nvCxnSpPr>
      <xdr:spPr>
        <a:xfrm flipV="1">
          <a:off x="7861300" y="10914149"/>
          <a:ext cx="889000" cy="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64295</xdr:rowOff>
    </xdr:from>
    <xdr:to>
      <xdr:col>36</xdr:col>
      <xdr:colOff>165100</xdr:colOff>
      <xdr:row>63</xdr:row>
      <xdr:rowOff>165895</xdr:rowOff>
    </xdr:to>
    <xdr:sp macro="" textlink="">
      <xdr:nvSpPr>
        <xdr:cNvPr id="253" name="楕円 252">
          <a:extLst>
            <a:ext uri="{FF2B5EF4-FFF2-40B4-BE49-F238E27FC236}">
              <a16:creationId xmlns:a16="http://schemas.microsoft.com/office/drawing/2014/main" id="{BF6EDCC6-2A48-48F9-A4E4-10F77D903ED2}"/>
            </a:ext>
          </a:extLst>
        </xdr:cNvPr>
        <xdr:cNvSpPr/>
      </xdr:nvSpPr>
      <xdr:spPr>
        <a:xfrm>
          <a:off x="6921500" y="1086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113512</xdr:rowOff>
    </xdr:from>
    <xdr:to>
      <xdr:col>41</xdr:col>
      <xdr:colOff>50800</xdr:colOff>
      <xdr:row>63</xdr:row>
      <xdr:rowOff>115095</xdr:rowOff>
    </xdr:to>
    <xdr:cxnSp macro="">
      <xdr:nvCxnSpPr>
        <xdr:cNvPr id="254" name="直線コネクタ 253">
          <a:extLst>
            <a:ext uri="{FF2B5EF4-FFF2-40B4-BE49-F238E27FC236}">
              <a16:creationId xmlns:a16="http://schemas.microsoft.com/office/drawing/2014/main" id="{D4FE4FD8-CC22-4F43-89D3-0071A320E751}"/>
            </a:ext>
          </a:extLst>
        </xdr:cNvPr>
        <xdr:cNvCxnSpPr/>
      </xdr:nvCxnSpPr>
      <xdr:spPr>
        <a:xfrm flipV="1">
          <a:off x="6972300" y="10914862"/>
          <a:ext cx="889000" cy="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135372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920D83DD-C3C4-4E39-AF92-5AEFD802C73E}"/>
            </a:ext>
          </a:extLst>
        </xdr:cNvPr>
        <xdr:cNvSpPr txBox="1"/>
      </xdr:nvSpPr>
      <xdr:spPr>
        <a:xfrm>
          <a:off x="9327095" y="10422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145835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77ABE67E-CCFD-40B1-9643-28935BBC297F}"/>
            </a:ext>
          </a:extLst>
        </xdr:cNvPr>
        <xdr:cNvSpPr txBox="1"/>
      </xdr:nvSpPr>
      <xdr:spPr>
        <a:xfrm>
          <a:off x="8450795" y="1043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7274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6183D445-D38F-4464-B684-F99B4BECE345}"/>
            </a:ext>
          </a:extLst>
        </xdr:cNvPr>
        <xdr:cNvSpPr txBox="1"/>
      </xdr:nvSpPr>
      <xdr:spPr>
        <a:xfrm>
          <a:off x="7561795" y="10465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71D01474-9599-4F2B-B4D2-4F0F028776DE}"/>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154058</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334FED47-68E1-470E-9F03-4E4168A81713}"/>
            </a:ext>
          </a:extLst>
        </xdr:cNvPr>
        <xdr:cNvSpPr txBox="1"/>
      </xdr:nvSpPr>
      <xdr:spPr>
        <a:xfrm>
          <a:off x="9327095" y="10955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154726</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4A825B7D-04AA-4D29-8C6A-7CFC34D22BCD}"/>
            </a:ext>
          </a:extLst>
        </xdr:cNvPr>
        <xdr:cNvSpPr txBox="1"/>
      </xdr:nvSpPr>
      <xdr:spPr>
        <a:xfrm>
          <a:off x="8450795" y="10956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155439</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144836CB-D32A-4044-A272-67848223A176}"/>
            </a:ext>
          </a:extLst>
        </xdr:cNvPr>
        <xdr:cNvSpPr txBox="1"/>
      </xdr:nvSpPr>
      <xdr:spPr>
        <a:xfrm>
          <a:off x="7561795" y="1095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157022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FE5FB249-63A6-4507-BEFB-734237CA55BD}"/>
            </a:ext>
          </a:extLst>
        </xdr:cNvPr>
        <xdr:cNvSpPr txBox="1"/>
      </xdr:nvSpPr>
      <xdr:spPr>
        <a:xfrm>
          <a:off x="6672795" y="10958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E04F1C10-040B-49F6-96D6-373102B06AE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8D386E4-B91E-41D9-AE9E-AC9C677CDEA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EFE8F01-061D-4243-A2EB-11E65D19799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5551D067-DD8F-4567-BBF9-DE61B16A7AB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7EC94315-DF22-4129-9FE2-7AA4DF02076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D7434D90-F1D9-4945-8F47-9DF46BCE8A7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64F1A6FC-7EF3-4FDD-80D6-9BCB6871F28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9F94278-812C-4DD4-8098-0484F243D90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DFB22532-6F2A-4963-963F-4D551211250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231A3D5E-8767-4015-AF26-47F8D660A06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E1B9822-14F6-474B-A64D-BA8C1317C2C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D72B5A8B-60B6-4237-BEF7-2A94B1EB59B1}"/>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68F16B5B-68E1-42F5-A759-5C94EAA4C36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EC4E98B6-08E9-4143-AC5B-830FAE55AC0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B4DB5ACF-9475-4AE9-87E0-598170408C2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AA60734D-EE26-47E2-B76C-4C48CE4FD822}"/>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3E598072-5E2F-4C95-A8C6-59C97F74C28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00A8088C-9DD1-4D82-BC4F-119E6169A4D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75E7FCDC-38C9-4D9B-9C0C-8C72E14EC8B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1CB012A5-DF09-4492-852F-2F86FFFF38A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69886BF3-DF30-4776-AA4A-EB194ADE8AC5}"/>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814568FE-FD28-441F-9683-B55E516F54D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E42BF56D-F2E8-4D05-BC98-8C438D65D682}"/>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72527100-EDFA-48D6-98BF-61AE4C08251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69C9BC91-5C6D-46ED-8805-2EB17280CB66}"/>
            </a:ext>
          </a:extLst>
        </xdr:cNvPr>
        <xdr:cNvCxnSpPr/>
      </xdr:nvCxnSpPr>
      <xdr:spPr>
        <a:xfrm flipV="1">
          <a:off x="4634865" y="135350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E92193AF-76E3-448D-B264-B6BF85B0D3C8}"/>
            </a:ext>
          </a:extLst>
        </xdr:cNvPr>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25AFC6AE-9A38-4901-A0A9-8BAC689F60FC}"/>
            </a:ext>
          </a:extLst>
        </xdr:cNvPr>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827B2FAE-F33B-4F24-BD21-B6C6D3138288}"/>
            </a:ext>
          </a:extLst>
        </xdr:cNvPr>
        <xdr:cNvSpPr txBox="1"/>
      </xdr:nvSpPr>
      <xdr:spPr>
        <a:xfrm>
          <a:off x="4673600"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46446772-AF17-4DF3-9528-311DE7C5FAF7}"/>
            </a:ext>
          </a:extLst>
        </xdr:cNvPr>
        <xdr:cNvCxnSpPr/>
      </xdr:nvCxnSpPr>
      <xdr:spPr>
        <a:xfrm>
          <a:off x="4546600" y="1353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7D114658-19C1-47F1-BD52-B9F794FEF83B}"/>
            </a:ext>
          </a:extLst>
        </xdr:cNvPr>
        <xdr:cNvSpPr txBox="1"/>
      </xdr:nvSpPr>
      <xdr:spPr>
        <a:xfrm>
          <a:off x="4673600" y="14135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58D3690E-603B-4C04-8F98-E22BA86E41BD}"/>
            </a:ext>
          </a:extLst>
        </xdr:cNvPr>
        <xdr:cNvSpPr/>
      </xdr:nvSpPr>
      <xdr:spPr>
        <a:xfrm>
          <a:off x="4584700" y="1428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BEB19A06-A7A4-4935-87E1-6199FC0DC0E7}"/>
            </a:ext>
          </a:extLst>
        </xdr:cNvPr>
        <xdr:cNvSpPr/>
      </xdr:nvSpPr>
      <xdr:spPr>
        <a:xfrm>
          <a:off x="3746500" y="1426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D81D9BCB-262E-4BB3-A469-80A09358D346}"/>
            </a:ext>
          </a:extLst>
        </xdr:cNvPr>
        <xdr:cNvSpPr/>
      </xdr:nvSpPr>
      <xdr:spPr>
        <a:xfrm>
          <a:off x="2857500" y="1427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F0B2282D-B021-41A2-B4C3-AA6E2DA75ECC}"/>
            </a:ext>
          </a:extLst>
        </xdr:cNvPr>
        <xdr:cNvSpPr/>
      </xdr:nvSpPr>
      <xdr:spPr>
        <a:xfrm>
          <a:off x="1968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297" name="フローチャート: 判断 296">
          <a:extLst>
            <a:ext uri="{FF2B5EF4-FFF2-40B4-BE49-F238E27FC236}">
              <a16:creationId xmlns:a16="http://schemas.microsoft.com/office/drawing/2014/main" id="{FCF36FB5-B593-4249-A682-BE3B4286DF77}"/>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BA7F415-C2BD-4094-B72B-D996532A787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18F97FC-7DCE-4227-BC55-F24F5A6DCAF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F2A71C6-89CA-4F92-91B5-3280E9C8198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16164C7-7C41-4574-B5DB-5CC321E1654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A467A36-0B57-4A5A-BAD1-1D258B45EF9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52070</xdr:rowOff>
    </xdr:from>
    <xdr:to>
      <xdr:col>24</xdr:col>
      <xdr:colOff>114300</xdr:colOff>
      <xdr:row>86</xdr:row>
      <xdr:rowOff>153670</xdr:rowOff>
    </xdr:to>
    <xdr:sp macro="" textlink="">
      <xdr:nvSpPr>
        <xdr:cNvPr id="303" name="楕円 302">
          <a:extLst>
            <a:ext uri="{FF2B5EF4-FFF2-40B4-BE49-F238E27FC236}">
              <a16:creationId xmlns:a16="http://schemas.microsoft.com/office/drawing/2014/main" id="{446A514E-17F1-40AC-BDF8-21D614F79BEB}"/>
            </a:ext>
          </a:extLst>
        </xdr:cNvPr>
        <xdr:cNvSpPr/>
      </xdr:nvSpPr>
      <xdr:spPr>
        <a:xfrm>
          <a:off x="458470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138447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A58D4DB8-9854-4B75-8003-954F216D60B3}"/>
            </a:ext>
          </a:extLst>
        </xdr:cNvPr>
        <xdr:cNvSpPr txBox="1"/>
      </xdr:nvSpPr>
      <xdr:spPr>
        <a:xfrm>
          <a:off x="4673600" y="1471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48261</xdr:rowOff>
    </xdr:from>
    <xdr:to>
      <xdr:col>20</xdr:col>
      <xdr:colOff>38100</xdr:colOff>
      <xdr:row>86</xdr:row>
      <xdr:rowOff>149861</xdr:rowOff>
    </xdr:to>
    <xdr:sp macro="" textlink="">
      <xdr:nvSpPr>
        <xdr:cNvPr id="305" name="楕円 304">
          <a:extLst>
            <a:ext uri="{FF2B5EF4-FFF2-40B4-BE49-F238E27FC236}">
              <a16:creationId xmlns:a16="http://schemas.microsoft.com/office/drawing/2014/main" id="{E47BADC4-E47A-4C6D-AFE2-2C314DE758A9}"/>
            </a:ext>
          </a:extLst>
        </xdr:cNvPr>
        <xdr:cNvSpPr/>
      </xdr:nvSpPr>
      <xdr:spPr>
        <a:xfrm>
          <a:off x="3746500" y="1479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99061</xdr:rowOff>
    </xdr:from>
    <xdr:to>
      <xdr:col>24</xdr:col>
      <xdr:colOff>63500</xdr:colOff>
      <xdr:row>86</xdr:row>
      <xdr:rowOff>102870</xdr:rowOff>
    </xdr:to>
    <xdr:cxnSp macro="">
      <xdr:nvCxnSpPr>
        <xdr:cNvPr id="306" name="直線コネクタ 305">
          <a:extLst>
            <a:ext uri="{FF2B5EF4-FFF2-40B4-BE49-F238E27FC236}">
              <a16:creationId xmlns:a16="http://schemas.microsoft.com/office/drawing/2014/main" id="{02C5A853-50D4-46E1-A21D-D3775B24194B}"/>
            </a:ext>
          </a:extLst>
        </xdr:cNvPr>
        <xdr:cNvCxnSpPr/>
      </xdr:nvCxnSpPr>
      <xdr:spPr>
        <a:xfrm>
          <a:off x="3797300" y="148437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46355</xdr:rowOff>
    </xdr:from>
    <xdr:to>
      <xdr:col>15</xdr:col>
      <xdr:colOff>101600</xdr:colOff>
      <xdr:row>86</xdr:row>
      <xdr:rowOff>147955</xdr:rowOff>
    </xdr:to>
    <xdr:sp macro="" textlink="">
      <xdr:nvSpPr>
        <xdr:cNvPr id="307" name="楕円 306">
          <a:extLst>
            <a:ext uri="{FF2B5EF4-FFF2-40B4-BE49-F238E27FC236}">
              <a16:creationId xmlns:a16="http://schemas.microsoft.com/office/drawing/2014/main" id="{477F5D72-875C-465C-B4D5-B0019A64437D}"/>
            </a:ext>
          </a:extLst>
        </xdr:cNvPr>
        <xdr:cNvSpPr/>
      </xdr:nvSpPr>
      <xdr:spPr>
        <a:xfrm>
          <a:off x="2857500" y="1479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97155</xdr:rowOff>
    </xdr:from>
    <xdr:to>
      <xdr:col>19</xdr:col>
      <xdr:colOff>177800</xdr:colOff>
      <xdr:row>86</xdr:row>
      <xdr:rowOff>99061</xdr:rowOff>
    </xdr:to>
    <xdr:cxnSp macro="">
      <xdr:nvCxnSpPr>
        <xdr:cNvPr id="308" name="直線コネクタ 307">
          <a:extLst>
            <a:ext uri="{FF2B5EF4-FFF2-40B4-BE49-F238E27FC236}">
              <a16:creationId xmlns:a16="http://schemas.microsoft.com/office/drawing/2014/main" id="{C3C304E2-65E2-4B2C-8C23-1577B88DADED}"/>
            </a:ext>
          </a:extLst>
        </xdr:cNvPr>
        <xdr:cNvCxnSpPr/>
      </xdr:nvCxnSpPr>
      <xdr:spPr>
        <a:xfrm>
          <a:off x="2908300" y="14841855"/>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25400</xdr:rowOff>
    </xdr:from>
    <xdr:to>
      <xdr:col>10</xdr:col>
      <xdr:colOff>165100</xdr:colOff>
      <xdr:row>86</xdr:row>
      <xdr:rowOff>127000</xdr:rowOff>
    </xdr:to>
    <xdr:sp macro="" textlink="">
      <xdr:nvSpPr>
        <xdr:cNvPr id="309" name="楕円 308">
          <a:extLst>
            <a:ext uri="{FF2B5EF4-FFF2-40B4-BE49-F238E27FC236}">
              <a16:creationId xmlns:a16="http://schemas.microsoft.com/office/drawing/2014/main" id="{5383C71D-5D3F-4DF1-A369-7D921DA10E3F}"/>
            </a:ext>
          </a:extLst>
        </xdr:cNvPr>
        <xdr:cNvSpPr/>
      </xdr:nvSpPr>
      <xdr:spPr>
        <a:xfrm>
          <a:off x="1968500" y="1477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76200</xdr:rowOff>
    </xdr:from>
    <xdr:to>
      <xdr:col>15</xdr:col>
      <xdr:colOff>50800</xdr:colOff>
      <xdr:row>86</xdr:row>
      <xdr:rowOff>97155</xdr:rowOff>
    </xdr:to>
    <xdr:cxnSp macro="">
      <xdr:nvCxnSpPr>
        <xdr:cNvPr id="310" name="直線コネクタ 309">
          <a:extLst>
            <a:ext uri="{FF2B5EF4-FFF2-40B4-BE49-F238E27FC236}">
              <a16:creationId xmlns:a16="http://schemas.microsoft.com/office/drawing/2014/main" id="{A463C3EC-7676-407C-A0FB-F224D9411CD0}"/>
            </a:ext>
          </a:extLst>
        </xdr:cNvPr>
        <xdr:cNvCxnSpPr/>
      </xdr:nvCxnSpPr>
      <xdr:spPr>
        <a:xfrm>
          <a:off x="2019300" y="1482090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44450</xdr:rowOff>
    </xdr:from>
    <xdr:to>
      <xdr:col>6</xdr:col>
      <xdr:colOff>38100</xdr:colOff>
      <xdr:row>86</xdr:row>
      <xdr:rowOff>146050</xdr:rowOff>
    </xdr:to>
    <xdr:sp macro="" textlink="">
      <xdr:nvSpPr>
        <xdr:cNvPr id="311" name="楕円 310">
          <a:extLst>
            <a:ext uri="{FF2B5EF4-FFF2-40B4-BE49-F238E27FC236}">
              <a16:creationId xmlns:a16="http://schemas.microsoft.com/office/drawing/2014/main" id="{E7C69795-C466-4E8A-9050-BA0DEABB147B}"/>
            </a:ext>
          </a:extLst>
        </xdr:cNvPr>
        <xdr:cNvSpPr/>
      </xdr:nvSpPr>
      <xdr:spPr>
        <a:xfrm>
          <a:off x="1079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76200</xdr:rowOff>
    </xdr:from>
    <xdr:to>
      <xdr:col>10</xdr:col>
      <xdr:colOff>114300</xdr:colOff>
      <xdr:row>86</xdr:row>
      <xdr:rowOff>95250</xdr:rowOff>
    </xdr:to>
    <xdr:cxnSp macro="">
      <xdr:nvCxnSpPr>
        <xdr:cNvPr id="312" name="直線コネクタ 311">
          <a:extLst>
            <a:ext uri="{FF2B5EF4-FFF2-40B4-BE49-F238E27FC236}">
              <a16:creationId xmlns:a16="http://schemas.microsoft.com/office/drawing/2014/main" id="{A48916BB-892B-4349-9F4B-684C03B98330}"/>
            </a:ext>
          </a:extLst>
        </xdr:cNvPr>
        <xdr:cNvCxnSpPr/>
      </xdr:nvCxnSpPr>
      <xdr:spPr>
        <a:xfrm flipV="1">
          <a:off x="1130300" y="14820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B17A9B41-AAF5-46A4-BB67-84BE50E43A3C}"/>
            </a:ext>
          </a:extLst>
        </xdr:cNvPr>
        <xdr:cNvSpPr txBox="1"/>
      </xdr:nvSpPr>
      <xdr:spPr>
        <a:xfrm>
          <a:off x="3582044" y="1404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BB4990D6-22DB-4599-AC84-E449938B3A52}"/>
            </a:ext>
          </a:extLst>
        </xdr:cNvPr>
        <xdr:cNvSpPr txBox="1"/>
      </xdr:nvSpPr>
      <xdr:spPr>
        <a:xfrm>
          <a:off x="2705744" y="1405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2704ABAE-3EF5-4810-B400-2125E99E8C1E}"/>
            </a:ext>
          </a:extLst>
        </xdr:cNvPr>
        <xdr:cNvSpPr txBox="1"/>
      </xdr:nvSpPr>
      <xdr:spPr>
        <a:xfrm>
          <a:off x="1816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6" name="n_4aveValue【公営住宅】&#10;有形固定資産減価償却率">
          <a:extLst>
            <a:ext uri="{FF2B5EF4-FFF2-40B4-BE49-F238E27FC236}">
              <a16:creationId xmlns:a16="http://schemas.microsoft.com/office/drawing/2014/main" id="{C03C2CAF-B850-42E0-8B5A-B69EADC56117}"/>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140988</xdr:rowOff>
    </xdr:from>
    <xdr:ext cx="405111" cy="259045"/>
    <xdr:sp macro="" textlink="">
      <xdr:nvSpPr>
        <xdr:cNvPr id="317" name="n_1mainValue【公営住宅】&#10;有形固定資産減価償却率">
          <a:extLst>
            <a:ext uri="{FF2B5EF4-FFF2-40B4-BE49-F238E27FC236}">
              <a16:creationId xmlns:a16="http://schemas.microsoft.com/office/drawing/2014/main" id="{23142C40-97C5-4F75-8D56-2BC4789B4C3E}"/>
            </a:ext>
          </a:extLst>
        </xdr:cNvPr>
        <xdr:cNvSpPr txBox="1"/>
      </xdr:nvSpPr>
      <xdr:spPr>
        <a:xfrm>
          <a:off x="3582044" y="1488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139082</xdr:rowOff>
    </xdr:from>
    <xdr:ext cx="405111" cy="259045"/>
    <xdr:sp macro="" textlink="">
      <xdr:nvSpPr>
        <xdr:cNvPr id="318" name="n_2mainValue【公営住宅】&#10;有形固定資産減価償却率">
          <a:extLst>
            <a:ext uri="{FF2B5EF4-FFF2-40B4-BE49-F238E27FC236}">
              <a16:creationId xmlns:a16="http://schemas.microsoft.com/office/drawing/2014/main" id="{D8A5779B-AD33-4595-A8D2-711FC4198C6B}"/>
            </a:ext>
          </a:extLst>
        </xdr:cNvPr>
        <xdr:cNvSpPr txBox="1"/>
      </xdr:nvSpPr>
      <xdr:spPr>
        <a:xfrm>
          <a:off x="2705744" y="1488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118127</xdr:rowOff>
    </xdr:from>
    <xdr:ext cx="405111" cy="259045"/>
    <xdr:sp macro="" textlink="">
      <xdr:nvSpPr>
        <xdr:cNvPr id="319" name="n_3mainValue【公営住宅】&#10;有形固定資産減価償却率">
          <a:extLst>
            <a:ext uri="{FF2B5EF4-FFF2-40B4-BE49-F238E27FC236}">
              <a16:creationId xmlns:a16="http://schemas.microsoft.com/office/drawing/2014/main" id="{65ABC7CD-0CE7-44C2-BE4C-6E7043C71C3D}"/>
            </a:ext>
          </a:extLst>
        </xdr:cNvPr>
        <xdr:cNvSpPr txBox="1"/>
      </xdr:nvSpPr>
      <xdr:spPr>
        <a:xfrm>
          <a:off x="1816744" y="1486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137177</xdr:rowOff>
    </xdr:from>
    <xdr:ext cx="405111" cy="259045"/>
    <xdr:sp macro="" textlink="">
      <xdr:nvSpPr>
        <xdr:cNvPr id="320" name="n_4mainValue【公営住宅】&#10;有形固定資産減価償却率">
          <a:extLst>
            <a:ext uri="{FF2B5EF4-FFF2-40B4-BE49-F238E27FC236}">
              <a16:creationId xmlns:a16="http://schemas.microsoft.com/office/drawing/2014/main" id="{99040CC2-23A5-4F53-9331-B049F598D1F8}"/>
            </a:ext>
          </a:extLst>
        </xdr:cNvPr>
        <xdr:cNvSpPr txBox="1"/>
      </xdr:nvSpPr>
      <xdr:spPr>
        <a:xfrm>
          <a:off x="9277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56E581C-65DB-4A65-A4C8-B208EE1AAD1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CE3414E7-A397-4ACD-91E0-E6235CCE3BA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847B7A9-49A3-47DC-86A3-47CA07396B2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9D593741-1B1C-4778-9B8E-D3EFDD49E65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8B423FE-BE3E-4F95-8E2E-400CEBFC123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9EF1A0EE-E5DB-42C2-8DDE-EFB77F0E08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8D05B016-30EA-4121-85A5-85C03F89E1C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FC256ADA-9577-42AD-A48D-E17962ACD44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B5F5224-AE49-4024-B155-181688782CE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F411B1DE-90E5-49F9-A2F9-F7DC831E912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F7D7ABB6-C60E-43B3-B138-2936EE07F53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59437E84-563F-471D-B9AD-1630C5209AA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B0857AE8-6C58-43D5-AB47-1A78E8A2896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6BA1DF26-C99C-4FDF-B4B4-EA0C92AD69CD}"/>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709B276A-74E7-45DB-B82B-A28FA6DA613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56766ABA-AD97-4D19-BE58-3655CAA63CF1}"/>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22534779-9957-400C-A26A-A2DAB33598F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3FC82B33-2E20-46C5-BE1D-F407E1677C97}"/>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36F8F158-0477-4337-AA61-3A2E1B7E334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3266D29D-25D8-4527-B6AE-46406432A0C9}"/>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B83A052A-B05C-4B30-87DA-36C784522A6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FF283E22-834E-41B7-B160-1BC26A2E03C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A271A9BD-36A4-4252-8D7B-7E8EBFBEC01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8D9E0907-186A-4F35-8D5B-ED8F28B0AAF6}"/>
            </a:ext>
          </a:extLst>
        </xdr:cNvPr>
        <xdr:cNvCxnSpPr/>
      </xdr:nvCxnSpPr>
      <xdr:spPr>
        <a:xfrm flipV="1">
          <a:off x="10476865" y="13271715"/>
          <a:ext cx="0" cy="1585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F590F77B-11E2-4C1D-AD96-0920D1803688}"/>
            </a:ext>
          </a:extLst>
        </xdr:cNvPr>
        <xdr:cNvSpPr txBox="1"/>
      </xdr:nvSpPr>
      <xdr:spPr>
        <a:xfrm>
          <a:off x="10515600" y="1486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43044987-5D6D-4984-98BF-D336CC8FEA01}"/>
            </a:ext>
          </a:extLst>
        </xdr:cNvPr>
        <xdr:cNvCxnSpPr/>
      </xdr:nvCxnSpPr>
      <xdr:spPr>
        <a:xfrm>
          <a:off x="10388600" y="1485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5112A2C2-A356-48DC-A7D6-ADB78114BFB8}"/>
            </a:ext>
          </a:extLst>
        </xdr:cNvPr>
        <xdr:cNvSpPr txBox="1"/>
      </xdr:nvSpPr>
      <xdr:spPr>
        <a:xfrm>
          <a:off x="10515600" y="1304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3612013F-13B1-4D2A-BE1B-D89CE7AD0AC0}"/>
            </a:ext>
          </a:extLst>
        </xdr:cNvPr>
        <xdr:cNvCxnSpPr/>
      </xdr:nvCxnSpPr>
      <xdr:spPr>
        <a:xfrm>
          <a:off x="10388600" y="13271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77807C72-EE18-4FD4-8EEE-E5E35750E1E1}"/>
            </a:ext>
          </a:extLst>
        </xdr:cNvPr>
        <xdr:cNvSpPr txBox="1"/>
      </xdr:nvSpPr>
      <xdr:spPr>
        <a:xfrm>
          <a:off x="10515600" y="145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D7C6C1CB-A215-4982-80DA-14D19AA55165}"/>
            </a:ext>
          </a:extLst>
        </xdr:cNvPr>
        <xdr:cNvSpPr/>
      </xdr:nvSpPr>
      <xdr:spPr>
        <a:xfrm>
          <a:off x="10426700" y="147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D254CC77-BB2F-427A-9D68-75901289A44D}"/>
            </a:ext>
          </a:extLst>
        </xdr:cNvPr>
        <xdr:cNvSpPr/>
      </xdr:nvSpPr>
      <xdr:spPr>
        <a:xfrm>
          <a:off x="9588500" y="1473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F92EA182-31AB-42DE-A4AF-A1C59E77B317}"/>
            </a:ext>
          </a:extLst>
        </xdr:cNvPr>
        <xdr:cNvSpPr/>
      </xdr:nvSpPr>
      <xdr:spPr>
        <a:xfrm>
          <a:off x="8699500" y="1473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0F1C0360-920E-4335-85FC-FE3D837B3EF3}"/>
            </a:ext>
          </a:extLst>
        </xdr:cNvPr>
        <xdr:cNvSpPr/>
      </xdr:nvSpPr>
      <xdr:spPr>
        <a:xfrm>
          <a:off x="7810500" y="1473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34086</xdr:rowOff>
    </xdr:from>
    <xdr:to>
      <xdr:col>36</xdr:col>
      <xdr:colOff>165100</xdr:colOff>
      <xdr:row>86</xdr:row>
      <xdr:rowOff>135686</xdr:rowOff>
    </xdr:to>
    <xdr:sp macro="" textlink="">
      <xdr:nvSpPr>
        <xdr:cNvPr id="354" name="フローチャート: 判断 353">
          <a:extLst>
            <a:ext uri="{FF2B5EF4-FFF2-40B4-BE49-F238E27FC236}">
              <a16:creationId xmlns:a16="http://schemas.microsoft.com/office/drawing/2014/main" id="{7B8E1DE2-3A02-4424-92B0-D57E52D9EE5A}"/>
            </a:ext>
          </a:extLst>
        </xdr:cNvPr>
        <xdr:cNvSpPr/>
      </xdr:nvSpPr>
      <xdr:spPr>
        <a:xfrm>
          <a:off x="6921500" y="14778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56935E1-1489-4954-A4B3-1DB7D75D200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CD5BE71-F8F2-4EC6-8F08-63A1A639624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EB0E34A-F99D-40DF-9ACA-431D9A10F36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D79671B-7784-40CF-A453-57FE9B38941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5EFA92B-DC42-4C4C-A1C6-486EC5C98C4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61367</xdr:rowOff>
    </xdr:from>
    <xdr:to>
      <xdr:col>55</xdr:col>
      <xdr:colOff>50800</xdr:colOff>
      <xdr:row>86</xdr:row>
      <xdr:rowOff>162967</xdr:rowOff>
    </xdr:to>
    <xdr:sp macro="" textlink="">
      <xdr:nvSpPr>
        <xdr:cNvPr id="360" name="楕円 359">
          <a:extLst>
            <a:ext uri="{FF2B5EF4-FFF2-40B4-BE49-F238E27FC236}">
              <a16:creationId xmlns:a16="http://schemas.microsoft.com/office/drawing/2014/main" id="{77D3D647-128A-4480-AA3B-991249332691}"/>
            </a:ext>
          </a:extLst>
        </xdr:cNvPr>
        <xdr:cNvSpPr/>
      </xdr:nvSpPr>
      <xdr:spPr>
        <a:xfrm>
          <a:off x="10426700" y="1480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147744</xdr:rowOff>
    </xdr:from>
    <xdr:ext cx="469744" cy="259045"/>
    <xdr:sp macro="" textlink="">
      <xdr:nvSpPr>
        <xdr:cNvPr id="361" name="【公営住宅】&#10;一人当たり面積該当値テキスト">
          <a:extLst>
            <a:ext uri="{FF2B5EF4-FFF2-40B4-BE49-F238E27FC236}">
              <a16:creationId xmlns:a16="http://schemas.microsoft.com/office/drawing/2014/main" id="{973AF25D-E69A-4E54-968B-4A315D8D72DE}"/>
            </a:ext>
          </a:extLst>
        </xdr:cNvPr>
        <xdr:cNvSpPr txBox="1"/>
      </xdr:nvSpPr>
      <xdr:spPr>
        <a:xfrm>
          <a:off x="10515600" y="14720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61404</xdr:rowOff>
    </xdr:from>
    <xdr:to>
      <xdr:col>50</xdr:col>
      <xdr:colOff>165100</xdr:colOff>
      <xdr:row>86</xdr:row>
      <xdr:rowOff>163004</xdr:rowOff>
    </xdr:to>
    <xdr:sp macro="" textlink="">
      <xdr:nvSpPr>
        <xdr:cNvPr id="362" name="楕円 361">
          <a:extLst>
            <a:ext uri="{FF2B5EF4-FFF2-40B4-BE49-F238E27FC236}">
              <a16:creationId xmlns:a16="http://schemas.microsoft.com/office/drawing/2014/main" id="{8B1E9540-4778-46C0-B468-84C4B94FF597}"/>
            </a:ext>
          </a:extLst>
        </xdr:cNvPr>
        <xdr:cNvSpPr/>
      </xdr:nvSpPr>
      <xdr:spPr>
        <a:xfrm>
          <a:off x="9588500" y="1480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112167</xdr:rowOff>
    </xdr:from>
    <xdr:to>
      <xdr:col>55</xdr:col>
      <xdr:colOff>0</xdr:colOff>
      <xdr:row>86</xdr:row>
      <xdr:rowOff>112204</xdr:rowOff>
    </xdr:to>
    <xdr:cxnSp macro="">
      <xdr:nvCxnSpPr>
        <xdr:cNvPr id="363" name="直線コネクタ 362">
          <a:extLst>
            <a:ext uri="{FF2B5EF4-FFF2-40B4-BE49-F238E27FC236}">
              <a16:creationId xmlns:a16="http://schemas.microsoft.com/office/drawing/2014/main" id="{57EBB3C3-3A69-4AEB-913A-D0B03E96EECE}"/>
            </a:ext>
          </a:extLst>
        </xdr:cNvPr>
        <xdr:cNvCxnSpPr/>
      </xdr:nvCxnSpPr>
      <xdr:spPr>
        <a:xfrm flipV="1">
          <a:off x="9639300" y="14856867"/>
          <a:ext cx="8382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61404</xdr:rowOff>
    </xdr:from>
    <xdr:to>
      <xdr:col>46</xdr:col>
      <xdr:colOff>38100</xdr:colOff>
      <xdr:row>86</xdr:row>
      <xdr:rowOff>163004</xdr:rowOff>
    </xdr:to>
    <xdr:sp macro="" textlink="">
      <xdr:nvSpPr>
        <xdr:cNvPr id="364" name="楕円 363">
          <a:extLst>
            <a:ext uri="{FF2B5EF4-FFF2-40B4-BE49-F238E27FC236}">
              <a16:creationId xmlns:a16="http://schemas.microsoft.com/office/drawing/2014/main" id="{A65EE2B5-B8D2-4B0F-83E6-FDC95BC0B0BA}"/>
            </a:ext>
          </a:extLst>
        </xdr:cNvPr>
        <xdr:cNvSpPr/>
      </xdr:nvSpPr>
      <xdr:spPr>
        <a:xfrm>
          <a:off x="8699500" y="1480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112204</xdr:rowOff>
    </xdr:from>
    <xdr:to>
      <xdr:col>50</xdr:col>
      <xdr:colOff>114300</xdr:colOff>
      <xdr:row>86</xdr:row>
      <xdr:rowOff>112204</xdr:rowOff>
    </xdr:to>
    <xdr:cxnSp macro="">
      <xdr:nvCxnSpPr>
        <xdr:cNvPr id="365" name="直線コネクタ 364">
          <a:extLst>
            <a:ext uri="{FF2B5EF4-FFF2-40B4-BE49-F238E27FC236}">
              <a16:creationId xmlns:a16="http://schemas.microsoft.com/office/drawing/2014/main" id="{08EC1CDF-4E52-47E3-9967-1696CE5AD082}"/>
            </a:ext>
          </a:extLst>
        </xdr:cNvPr>
        <xdr:cNvCxnSpPr/>
      </xdr:nvCxnSpPr>
      <xdr:spPr>
        <a:xfrm>
          <a:off x="8750300" y="14856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61404</xdr:rowOff>
    </xdr:from>
    <xdr:to>
      <xdr:col>41</xdr:col>
      <xdr:colOff>101600</xdr:colOff>
      <xdr:row>86</xdr:row>
      <xdr:rowOff>163004</xdr:rowOff>
    </xdr:to>
    <xdr:sp macro="" textlink="">
      <xdr:nvSpPr>
        <xdr:cNvPr id="366" name="楕円 365">
          <a:extLst>
            <a:ext uri="{FF2B5EF4-FFF2-40B4-BE49-F238E27FC236}">
              <a16:creationId xmlns:a16="http://schemas.microsoft.com/office/drawing/2014/main" id="{926B1345-8EA1-4FB0-805A-FBA7364E84DE}"/>
            </a:ext>
          </a:extLst>
        </xdr:cNvPr>
        <xdr:cNvSpPr/>
      </xdr:nvSpPr>
      <xdr:spPr>
        <a:xfrm>
          <a:off x="7810500" y="1480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112204</xdr:rowOff>
    </xdr:from>
    <xdr:to>
      <xdr:col>45</xdr:col>
      <xdr:colOff>177800</xdr:colOff>
      <xdr:row>86</xdr:row>
      <xdr:rowOff>112204</xdr:rowOff>
    </xdr:to>
    <xdr:cxnSp macro="">
      <xdr:nvCxnSpPr>
        <xdr:cNvPr id="367" name="直線コネクタ 366">
          <a:extLst>
            <a:ext uri="{FF2B5EF4-FFF2-40B4-BE49-F238E27FC236}">
              <a16:creationId xmlns:a16="http://schemas.microsoft.com/office/drawing/2014/main" id="{3BD5A563-C13E-4B05-A885-8253120C15D0}"/>
            </a:ext>
          </a:extLst>
        </xdr:cNvPr>
        <xdr:cNvCxnSpPr/>
      </xdr:nvCxnSpPr>
      <xdr:spPr>
        <a:xfrm>
          <a:off x="7861300" y="14856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61404</xdr:rowOff>
    </xdr:from>
    <xdr:to>
      <xdr:col>36</xdr:col>
      <xdr:colOff>165100</xdr:colOff>
      <xdr:row>86</xdr:row>
      <xdr:rowOff>163004</xdr:rowOff>
    </xdr:to>
    <xdr:sp macro="" textlink="">
      <xdr:nvSpPr>
        <xdr:cNvPr id="368" name="楕円 367">
          <a:extLst>
            <a:ext uri="{FF2B5EF4-FFF2-40B4-BE49-F238E27FC236}">
              <a16:creationId xmlns:a16="http://schemas.microsoft.com/office/drawing/2014/main" id="{E957EB57-6A50-4D44-A1EC-3E50B2B7BF8C}"/>
            </a:ext>
          </a:extLst>
        </xdr:cNvPr>
        <xdr:cNvSpPr/>
      </xdr:nvSpPr>
      <xdr:spPr>
        <a:xfrm>
          <a:off x="6921500" y="1480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112204</xdr:rowOff>
    </xdr:from>
    <xdr:to>
      <xdr:col>41</xdr:col>
      <xdr:colOff>50800</xdr:colOff>
      <xdr:row>86</xdr:row>
      <xdr:rowOff>112204</xdr:rowOff>
    </xdr:to>
    <xdr:cxnSp macro="">
      <xdr:nvCxnSpPr>
        <xdr:cNvPr id="369" name="直線コネクタ 368">
          <a:extLst>
            <a:ext uri="{FF2B5EF4-FFF2-40B4-BE49-F238E27FC236}">
              <a16:creationId xmlns:a16="http://schemas.microsoft.com/office/drawing/2014/main" id="{DAA74911-AEDA-433F-B644-ADB6FE17B34B}"/>
            </a:ext>
          </a:extLst>
        </xdr:cNvPr>
        <xdr:cNvCxnSpPr/>
      </xdr:nvCxnSpPr>
      <xdr:spPr>
        <a:xfrm>
          <a:off x="6972300" y="148569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E88110D8-7F8B-44C4-A807-BA7E0EA26DBB}"/>
            </a:ext>
          </a:extLst>
        </xdr:cNvPr>
        <xdr:cNvSpPr txBox="1"/>
      </xdr:nvSpPr>
      <xdr:spPr>
        <a:xfrm>
          <a:off x="9391727" y="14506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D53ECD37-DA68-4726-A790-A1B89EFDB153}"/>
            </a:ext>
          </a:extLst>
        </xdr:cNvPr>
        <xdr:cNvSpPr txBox="1"/>
      </xdr:nvSpPr>
      <xdr:spPr>
        <a:xfrm>
          <a:off x="8515427" y="1450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B8280339-74ED-40B6-A52B-FB224178D60D}"/>
            </a:ext>
          </a:extLst>
        </xdr:cNvPr>
        <xdr:cNvSpPr txBox="1"/>
      </xdr:nvSpPr>
      <xdr:spPr>
        <a:xfrm>
          <a:off x="7626427" y="14508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152213</xdr:rowOff>
    </xdr:from>
    <xdr:ext cx="469744" cy="259045"/>
    <xdr:sp macro="" textlink="">
      <xdr:nvSpPr>
        <xdr:cNvPr id="373" name="n_4aveValue【公営住宅】&#10;一人当たり面積">
          <a:extLst>
            <a:ext uri="{FF2B5EF4-FFF2-40B4-BE49-F238E27FC236}">
              <a16:creationId xmlns:a16="http://schemas.microsoft.com/office/drawing/2014/main" id="{BC1D5568-7B2B-4F05-8E3C-B436262BD962}"/>
            </a:ext>
          </a:extLst>
        </xdr:cNvPr>
        <xdr:cNvSpPr txBox="1"/>
      </xdr:nvSpPr>
      <xdr:spPr>
        <a:xfrm>
          <a:off x="6737427" y="1455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154131</xdr:rowOff>
    </xdr:from>
    <xdr:ext cx="469744" cy="259045"/>
    <xdr:sp macro="" textlink="">
      <xdr:nvSpPr>
        <xdr:cNvPr id="374" name="n_1mainValue【公営住宅】&#10;一人当たり面積">
          <a:extLst>
            <a:ext uri="{FF2B5EF4-FFF2-40B4-BE49-F238E27FC236}">
              <a16:creationId xmlns:a16="http://schemas.microsoft.com/office/drawing/2014/main" id="{1D3DF6D5-FD12-4F9E-8AE8-BA270E97A598}"/>
            </a:ext>
          </a:extLst>
        </xdr:cNvPr>
        <xdr:cNvSpPr txBox="1"/>
      </xdr:nvSpPr>
      <xdr:spPr>
        <a:xfrm>
          <a:off x="9391727" y="1489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154131</xdr:rowOff>
    </xdr:from>
    <xdr:ext cx="469744" cy="259045"/>
    <xdr:sp macro="" textlink="">
      <xdr:nvSpPr>
        <xdr:cNvPr id="375" name="n_2mainValue【公営住宅】&#10;一人当たり面積">
          <a:extLst>
            <a:ext uri="{FF2B5EF4-FFF2-40B4-BE49-F238E27FC236}">
              <a16:creationId xmlns:a16="http://schemas.microsoft.com/office/drawing/2014/main" id="{24EB7490-D0D7-4DF9-819B-44DF6BC6289F}"/>
            </a:ext>
          </a:extLst>
        </xdr:cNvPr>
        <xdr:cNvSpPr txBox="1"/>
      </xdr:nvSpPr>
      <xdr:spPr>
        <a:xfrm>
          <a:off x="8515427" y="1489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154131</xdr:rowOff>
    </xdr:from>
    <xdr:ext cx="469744" cy="259045"/>
    <xdr:sp macro="" textlink="">
      <xdr:nvSpPr>
        <xdr:cNvPr id="376" name="n_3mainValue【公営住宅】&#10;一人当たり面積">
          <a:extLst>
            <a:ext uri="{FF2B5EF4-FFF2-40B4-BE49-F238E27FC236}">
              <a16:creationId xmlns:a16="http://schemas.microsoft.com/office/drawing/2014/main" id="{504B59D3-C4E0-460F-B750-4596F5B6A984}"/>
            </a:ext>
          </a:extLst>
        </xdr:cNvPr>
        <xdr:cNvSpPr txBox="1"/>
      </xdr:nvSpPr>
      <xdr:spPr>
        <a:xfrm>
          <a:off x="7626427" y="1489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154131</xdr:rowOff>
    </xdr:from>
    <xdr:ext cx="469744" cy="259045"/>
    <xdr:sp macro="" textlink="">
      <xdr:nvSpPr>
        <xdr:cNvPr id="377" name="n_4mainValue【公営住宅】&#10;一人当たり面積">
          <a:extLst>
            <a:ext uri="{FF2B5EF4-FFF2-40B4-BE49-F238E27FC236}">
              <a16:creationId xmlns:a16="http://schemas.microsoft.com/office/drawing/2014/main" id="{AC2E84E7-8FB3-4108-9967-B98E4B72DE88}"/>
            </a:ext>
          </a:extLst>
        </xdr:cNvPr>
        <xdr:cNvSpPr txBox="1"/>
      </xdr:nvSpPr>
      <xdr:spPr>
        <a:xfrm>
          <a:off x="6737427" y="1489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017092C-121A-405A-962B-7B274D4E24E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363A340-5590-4750-BDEF-46EEEDD9ECF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A9D5362-6B5B-49DD-A72D-C9EF2D0340D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4BC7688-66C3-4389-B557-B63868BE17A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50D8C0E-C623-4DBB-9BB1-4086A7C4518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E6EE92D-DFB4-4556-8AAE-C483E0EFB44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FEF3ECFB-071E-44FD-94DA-0CF297F6FB9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67464D36-4258-4456-8C70-E2DE5C9C1AB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FFE56F38-7B7D-46C8-89D6-6E78D525091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42E89189-868D-4318-B6A8-F0A64BCB8D3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B878B00-DF26-4C52-8353-F9D0D6993C1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E993CB0A-18F0-44A1-9D29-F50BC0C5146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59F9FED4-6C2E-49E1-8D24-CECE12DF03F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D7C35E9D-3D8A-4529-9F13-8147FC546C9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AEC9F833-4B1A-4F37-97C2-A47060F0EB7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3EA92047-912A-4875-912A-9B3514FA938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5069E050-A007-45D3-8584-C60EF60E3B8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7B595F63-6651-4349-B150-F2CEF97BB7C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3F0F9BF0-1B65-4AA7-9344-39B9C70A82E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2D7AA46C-5E3A-47AC-B978-4DEE6BC2B8A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63D960CD-81A4-47D7-BBD4-ED6D1602388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230E79C3-C697-42B2-9D7D-AA0712C3B3C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A5EC07BC-F171-418E-8AF0-15E54623C91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60749A64-94E8-4924-B28F-7AB5196C9A6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5FF313DB-C59A-40F9-8AD8-0D01E54479A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7D8F5CF-C7D2-4E6C-BCD3-0AEF0340C0D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43DA61C5-3F11-4550-BB22-F0A00C05B06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7C914400-716B-4D24-8A47-10078A940B0D}"/>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E14C6A75-2AD4-4F5B-9187-B6CE969AADD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FCF2EDA9-08AC-4D48-85D5-C9F5BAE45D1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A9DC522D-10F1-4A4C-87D1-2BEA6B2865E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C724325E-00EF-4811-8D69-577BE838964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9FC5AEBD-5AFA-4EBD-85A0-6324FBEF142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BCE2BF03-CCF9-438F-98CC-472688E4ADF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5B2CB21E-E6FD-4C02-8923-8FAB2B32955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F7469A72-972C-40B5-B227-D1CCAAC273E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15761B19-C1D4-4E8B-A134-60670527E77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9E858F62-86EB-4E65-A50D-6FDAD17E397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D283DDF0-733F-406C-9A0A-D5B883F5F74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ED97AC74-7956-435D-9109-34F5641ECE3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07A7C7E1-AC51-45B3-A80B-F1A069B90DA3}"/>
            </a:ext>
          </a:extLst>
        </xdr:cNvPr>
        <xdr:cNvCxnSpPr/>
      </xdr:nvCxnSpPr>
      <xdr:spPr>
        <a:xfrm flipV="1">
          <a:off x="16318864" y="5869305"/>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04F8EB5B-D97D-45A1-B096-36DD819A88D5}"/>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CC573023-8136-4B8A-82D0-8490A115C07C}"/>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F2F4E978-9FE0-4E12-B501-FB12C03B6FAC}"/>
            </a:ext>
          </a:extLst>
        </xdr:cNvPr>
        <xdr:cNvSpPr txBox="1"/>
      </xdr:nvSpPr>
      <xdr:spPr>
        <a:xfrm>
          <a:off x="16357600" y="5644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422" name="直線コネクタ 421">
          <a:extLst>
            <a:ext uri="{FF2B5EF4-FFF2-40B4-BE49-F238E27FC236}">
              <a16:creationId xmlns:a16="http://schemas.microsoft.com/office/drawing/2014/main" id="{BCCC9D34-7947-4383-9993-AEA15CFF1935}"/>
            </a:ext>
          </a:extLst>
        </xdr:cNvPr>
        <xdr:cNvCxnSpPr/>
      </xdr:nvCxnSpPr>
      <xdr:spPr>
        <a:xfrm>
          <a:off x="16230600" y="5869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ECAB1D89-F924-4CA0-B7B8-3281D92E0F5C}"/>
            </a:ext>
          </a:extLst>
        </xdr:cNvPr>
        <xdr:cNvSpPr txBox="1"/>
      </xdr:nvSpPr>
      <xdr:spPr>
        <a:xfrm>
          <a:off x="16357600" y="6281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424" name="フローチャート: 判断 423">
          <a:extLst>
            <a:ext uri="{FF2B5EF4-FFF2-40B4-BE49-F238E27FC236}">
              <a16:creationId xmlns:a16="http://schemas.microsoft.com/office/drawing/2014/main" id="{343B0782-89A0-446B-B713-5880769BD12B}"/>
            </a:ext>
          </a:extLst>
        </xdr:cNvPr>
        <xdr:cNvSpPr/>
      </xdr:nvSpPr>
      <xdr:spPr>
        <a:xfrm>
          <a:off x="162687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425" name="フローチャート: 判断 424">
          <a:extLst>
            <a:ext uri="{FF2B5EF4-FFF2-40B4-BE49-F238E27FC236}">
              <a16:creationId xmlns:a16="http://schemas.microsoft.com/office/drawing/2014/main" id="{5ACADCF4-AAB6-4612-9C2A-FEE4A34027AE}"/>
            </a:ext>
          </a:extLst>
        </xdr:cNvPr>
        <xdr:cNvSpPr/>
      </xdr:nvSpPr>
      <xdr:spPr>
        <a:xfrm>
          <a:off x="15430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426" name="フローチャート: 判断 425">
          <a:extLst>
            <a:ext uri="{FF2B5EF4-FFF2-40B4-BE49-F238E27FC236}">
              <a16:creationId xmlns:a16="http://schemas.microsoft.com/office/drawing/2014/main" id="{F2348487-0678-4912-AF2C-53245DA2A670}"/>
            </a:ext>
          </a:extLst>
        </xdr:cNvPr>
        <xdr:cNvSpPr/>
      </xdr:nvSpPr>
      <xdr:spPr>
        <a:xfrm>
          <a:off x="14541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427" name="フローチャート: 判断 426">
          <a:extLst>
            <a:ext uri="{FF2B5EF4-FFF2-40B4-BE49-F238E27FC236}">
              <a16:creationId xmlns:a16="http://schemas.microsoft.com/office/drawing/2014/main" id="{CC340F08-E4F5-479B-9504-B8AE129F5DBC}"/>
            </a:ext>
          </a:extLst>
        </xdr:cNvPr>
        <xdr:cNvSpPr/>
      </xdr:nvSpPr>
      <xdr:spPr>
        <a:xfrm>
          <a:off x="13652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114935</xdr:rowOff>
    </xdr:from>
    <xdr:to>
      <xdr:col>67</xdr:col>
      <xdr:colOff>101600</xdr:colOff>
      <xdr:row>37</xdr:row>
      <xdr:rowOff>45085</xdr:rowOff>
    </xdr:to>
    <xdr:sp macro="" textlink="">
      <xdr:nvSpPr>
        <xdr:cNvPr id="428" name="フローチャート: 判断 427">
          <a:extLst>
            <a:ext uri="{FF2B5EF4-FFF2-40B4-BE49-F238E27FC236}">
              <a16:creationId xmlns:a16="http://schemas.microsoft.com/office/drawing/2014/main" id="{4A27F5DB-4457-4E1B-AB29-4AE7CFD0BA38}"/>
            </a:ext>
          </a:extLst>
        </xdr:cNvPr>
        <xdr:cNvSpPr/>
      </xdr:nvSpPr>
      <xdr:spPr>
        <a:xfrm>
          <a:off x="12763500" y="62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5B1BAA82-AD64-4BCD-89A8-419B48C98AA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8FDC33B-C254-4BE7-949F-96BAC9E7C6B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5F02253-4F1E-4240-86AE-6E85515805F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D2DFD6D-4AD4-4F8C-9E7B-5632CDDE673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A5743F50-9750-42B6-9E66-D8EFA96B06C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78740</xdr:rowOff>
    </xdr:from>
    <xdr:to>
      <xdr:col>85</xdr:col>
      <xdr:colOff>177800</xdr:colOff>
      <xdr:row>41</xdr:row>
      <xdr:rowOff>8890</xdr:rowOff>
    </xdr:to>
    <xdr:sp macro="" textlink="">
      <xdr:nvSpPr>
        <xdr:cNvPr id="434" name="楕円 433">
          <a:extLst>
            <a:ext uri="{FF2B5EF4-FFF2-40B4-BE49-F238E27FC236}">
              <a16:creationId xmlns:a16="http://schemas.microsoft.com/office/drawing/2014/main" id="{2BBB20C2-77D5-41ED-A74A-277A5AC56724}"/>
            </a:ext>
          </a:extLst>
        </xdr:cNvPr>
        <xdr:cNvSpPr/>
      </xdr:nvSpPr>
      <xdr:spPr>
        <a:xfrm>
          <a:off x="162687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57167</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45A3D514-19E5-455E-803A-0DCF740B1691}"/>
            </a:ext>
          </a:extLst>
        </xdr:cNvPr>
        <xdr:cNvSpPr txBox="1"/>
      </xdr:nvSpPr>
      <xdr:spPr>
        <a:xfrm>
          <a:off x="16357600"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635</xdr:rowOff>
    </xdr:from>
    <xdr:to>
      <xdr:col>81</xdr:col>
      <xdr:colOff>101600</xdr:colOff>
      <xdr:row>40</xdr:row>
      <xdr:rowOff>102235</xdr:rowOff>
    </xdr:to>
    <xdr:sp macro="" textlink="">
      <xdr:nvSpPr>
        <xdr:cNvPr id="436" name="楕円 435">
          <a:extLst>
            <a:ext uri="{FF2B5EF4-FFF2-40B4-BE49-F238E27FC236}">
              <a16:creationId xmlns:a16="http://schemas.microsoft.com/office/drawing/2014/main" id="{75B3C997-BF6C-4BE6-8521-AF44EB24164B}"/>
            </a:ext>
          </a:extLst>
        </xdr:cNvPr>
        <xdr:cNvSpPr/>
      </xdr:nvSpPr>
      <xdr:spPr>
        <a:xfrm>
          <a:off x="15430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51435</xdr:rowOff>
    </xdr:from>
    <xdr:to>
      <xdr:col>85</xdr:col>
      <xdr:colOff>127000</xdr:colOff>
      <xdr:row>40</xdr:row>
      <xdr:rowOff>129540</xdr:rowOff>
    </xdr:to>
    <xdr:cxnSp macro="">
      <xdr:nvCxnSpPr>
        <xdr:cNvPr id="437" name="直線コネクタ 436">
          <a:extLst>
            <a:ext uri="{FF2B5EF4-FFF2-40B4-BE49-F238E27FC236}">
              <a16:creationId xmlns:a16="http://schemas.microsoft.com/office/drawing/2014/main" id="{DED930A6-7802-466A-9163-593ACBFE37C2}"/>
            </a:ext>
          </a:extLst>
        </xdr:cNvPr>
        <xdr:cNvCxnSpPr/>
      </xdr:nvCxnSpPr>
      <xdr:spPr>
        <a:xfrm>
          <a:off x="15481300" y="6909435"/>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132080</xdr:rowOff>
    </xdr:from>
    <xdr:to>
      <xdr:col>76</xdr:col>
      <xdr:colOff>165100</xdr:colOff>
      <xdr:row>40</xdr:row>
      <xdr:rowOff>62230</xdr:rowOff>
    </xdr:to>
    <xdr:sp macro="" textlink="">
      <xdr:nvSpPr>
        <xdr:cNvPr id="438" name="楕円 437">
          <a:extLst>
            <a:ext uri="{FF2B5EF4-FFF2-40B4-BE49-F238E27FC236}">
              <a16:creationId xmlns:a16="http://schemas.microsoft.com/office/drawing/2014/main" id="{29669265-229D-4677-8FD2-14B11B29766D}"/>
            </a:ext>
          </a:extLst>
        </xdr:cNvPr>
        <xdr:cNvSpPr/>
      </xdr:nvSpPr>
      <xdr:spPr>
        <a:xfrm>
          <a:off x="14541500" y="681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11430</xdr:rowOff>
    </xdr:from>
    <xdr:to>
      <xdr:col>81</xdr:col>
      <xdr:colOff>50800</xdr:colOff>
      <xdr:row>40</xdr:row>
      <xdr:rowOff>51435</xdr:rowOff>
    </xdr:to>
    <xdr:cxnSp macro="">
      <xdr:nvCxnSpPr>
        <xdr:cNvPr id="439" name="直線コネクタ 438">
          <a:extLst>
            <a:ext uri="{FF2B5EF4-FFF2-40B4-BE49-F238E27FC236}">
              <a16:creationId xmlns:a16="http://schemas.microsoft.com/office/drawing/2014/main" id="{016746E5-2599-4A8D-9399-43512FA53891}"/>
            </a:ext>
          </a:extLst>
        </xdr:cNvPr>
        <xdr:cNvCxnSpPr/>
      </xdr:nvCxnSpPr>
      <xdr:spPr>
        <a:xfrm>
          <a:off x="14592300" y="68694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90170</xdr:rowOff>
    </xdr:from>
    <xdr:to>
      <xdr:col>72</xdr:col>
      <xdr:colOff>38100</xdr:colOff>
      <xdr:row>40</xdr:row>
      <xdr:rowOff>20320</xdr:rowOff>
    </xdr:to>
    <xdr:sp macro="" textlink="">
      <xdr:nvSpPr>
        <xdr:cNvPr id="440" name="楕円 439">
          <a:extLst>
            <a:ext uri="{FF2B5EF4-FFF2-40B4-BE49-F238E27FC236}">
              <a16:creationId xmlns:a16="http://schemas.microsoft.com/office/drawing/2014/main" id="{25B10864-8024-4CB7-9984-B394ED79B875}"/>
            </a:ext>
          </a:extLst>
        </xdr:cNvPr>
        <xdr:cNvSpPr/>
      </xdr:nvSpPr>
      <xdr:spPr>
        <a:xfrm>
          <a:off x="13652500" y="677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140970</xdr:rowOff>
    </xdr:from>
    <xdr:to>
      <xdr:col>76</xdr:col>
      <xdr:colOff>114300</xdr:colOff>
      <xdr:row>40</xdr:row>
      <xdr:rowOff>11430</xdr:rowOff>
    </xdr:to>
    <xdr:cxnSp macro="">
      <xdr:nvCxnSpPr>
        <xdr:cNvPr id="441" name="直線コネクタ 440">
          <a:extLst>
            <a:ext uri="{FF2B5EF4-FFF2-40B4-BE49-F238E27FC236}">
              <a16:creationId xmlns:a16="http://schemas.microsoft.com/office/drawing/2014/main" id="{7752D42E-2B04-4A2C-B87F-6D49FE1EE75F}"/>
            </a:ext>
          </a:extLst>
        </xdr:cNvPr>
        <xdr:cNvCxnSpPr/>
      </xdr:nvCxnSpPr>
      <xdr:spPr>
        <a:xfrm>
          <a:off x="13703300" y="68275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61595</xdr:rowOff>
    </xdr:from>
    <xdr:to>
      <xdr:col>67</xdr:col>
      <xdr:colOff>101600</xdr:colOff>
      <xdr:row>39</xdr:row>
      <xdr:rowOff>163195</xdr:rowOff>
    </xdr:to>
    <xdr:sp macro="" textlink="">
      <xdr:nvSpPr>
        <xdr:cNvPr id="442" name="楕円 441">
          <a:extLst>
            <a:ext uri="{FF2B5EF4-FFF2-40B4-BE49-F238E27FC236}">
              <a16:creationId xmlns:a16="http://schemas.microsoft.com/office/drawing/2014/main" id="{B46B52C0-8D47-49E6-97C0-964B1204247A}"/>
            </a:ext>
          </a:extLst>
        </xdr:cNvPr>
        <xdr:cNvSpPr/>
      </xdr:nvSpPr>
      <xdr:spPr>
        <a:xfrm>
          <a:off x="127635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112395</xdr:rowOff>
    </xdr:from>
    <xdr:to>
      <xdr:col>71</xdr:col>
      <xdr:colOff>177800</xdr:colOff>
      <xdr:row>39</xdr:row>
      <xdr:rowOff>140970</xdr:rowOff>
    </xdr:to>
    <xdr:cxnSp macro="">
      <xdr:nvCxnSpPr>
        <xdr:cNvPr id="443" name="直線コネクタ 442">
          <a:extLst>
            <a:ext uri="{FF2B5EF4-FFF2-40B4-BE49-F238E27FC236}">
              <a16:creationId xmlns:a16="http://schemas.microsoft.com/office/drawing/2014/main" id="{C6C63090-02C5-43FE-98C4-669032A4A233}"/>
            </a:ext>
          </a:extLst>
        </xdr:cNvPr>
        <xdr:cNvCxnSpPr/>
      </xdr:nvCxnSpPr>
      <xdr:spPr>
        <a:xfrm>
          <a:off x="12814300" y="67989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13987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156362E4-D7A1-4B49-A31C-01D160BBDE8C}"/>
            </a:ext>
          </a:extLst>
        </xdr:cNvPr>
        <xdr:cNvSpPr txBox="1"/>
      </xdr:nvSpPr>
      <xdr:spPr>
        <a:xfrm>
          <a:off x="152660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143527</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83B9E509-B798-41D8-8A52-3AAE68EAF0D4}"/>
            </a:ext>
          </a:extLst>
        </xdr:cNvPr>
        <xdr:cNvSpPr txBox="1"/>
      </xdr:nvSpPr>
      <xdr:spPr>
        <a:xfrm>
          <a:off x="143897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11934105-DD23-452C-9814-1CD69FA09212}"/>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61612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2781DE5A-122B-40E8-A1B1-EB3DD1623D78}"/>
            </a:ext>
          </a:extLst>
        </xdr:cNvPr>
        <xdr:cNvSpPr txBox="1"/>
      </xdr:nvSpPr>
      <xdr:spPr>
        <a:xfrm>
          <a:off x="12611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93362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E7FD86B3-0B2F-4D79-947B-9D0C9B900142}"/>
            </a:ext>
          </a:extLst>
        </xdr:cNvPr>
        <xdr:cNvSpPr txBox="1"/>
      </xdr:nvSpPr>
      <xdr:spPr>
        <a:xfrm>
          <a:off x="15266044" y="695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53357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BF62B182-710F-40E4-87C0-7F4366174195}"/>
            </a:ext>
          </a:extLst>
        </xdr:cNvPr>
        <xdr:cNvSpPr txBox="1"/>
      </xdr:nvSpPr>
      <xdr:spPr>
        <a:xfrm>
          <a:off x="14389744" y="691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11447</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34C56827-6205-47CE-B14F-1E87023B52CD}"/>
            </a:ext>
          </a:extLst>
        </xdr:cNvPr>
        <xdr:cNvSpPr txBox="1"/>
      </xdr:nvSpPr>
      <xdr:spPr>
        <a:xfrm>
          <a:off x="13500744" y="686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154322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D8CC1379-1475-44A0-A448-1024A6B4ABB9}"/>
            </a:ext>
          </a:extLst>
        </xdr:cNvPr>
        <xdr:cNvSpPr txBox="1"/>
      </xdr:nvSpPr>
      <xdr:spPr>
        <a:xfrm>
          <a:off x="12611744"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D753893-9FE6-4979-8C51-6F702C03251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8A4CB11D-AD78-418D-ABB8-4E45E8469F0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1210EF89-DCA1-4F56-AF1C-6D77CB7CBBC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B64570CD-3F7E-48D9-BD48-06C2EA808B5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AA888123-F6ED-4CA3-98C5-384354E2723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43EEC13B-5B46-4B81-B4F3-8AA33BF6D27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587399AF-34B1-4601-90F9-7FFF2144BF3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91FCE5F1-9E39-4587-BA37-BA1DB9F5622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747076C7-6BCB-433C-B3A3-CB55C4BB2B3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F9D9C6CC-BC06-4E46-B0B4-903D9A6CE11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718D56AD-CC80-4998-8DDC-A3269F16BFA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F2304079-A643-493D-A139-2A5D920AC7CD}"/>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342C9F6F-1906-4439-B1A2-46D01E63606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84FF0A56-78DF-4DF3-94E4-885118F6CFE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66897399-B40B-4945-B76D-A8A5E1617E6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3A0D9910-7164-4EB5-87DA-C14ACEBBA52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3BC4AF69-C90C-4CBC-8A63-49DA24A9D6D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B7D0CA60-EC19-43A5-ADD6-272355B58529}"/>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34C5D1D3-9660-4AB8-B622-00FA8CC995B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0F1E6D39-ACE4-4104-9FE2-88B3BCC3CE7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AF25E456-17FB-49A5-B246-4A8F9F7E7F9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473" name="直線コネクタ 472">
          <a:extLst>
            <a:ext uri="{FF2B5EF4-FFF2-40B4-BE49-F238E27FC236}">
              <a16:creationId xmlns:a16="http://schemas.microsoft.com/office/drawing/2014/main" id="{AD88D151-9469-42A4-AD30-85BE40AE55EC}"/>
            </a:ext>
          </a:extLst>
        </xdr:cNvPr>
        <xdr:cNvCxnSpPr/>
      </xdr:nvCxnSpPr>
      <xdr:spPr>
        <a:xfrm flipV="1">
          <a:off x="22160864" y="5907786"/>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FC1DA5CB-C5B1-4628-A214-DDA0DF387EB3}"/>
            </a:ext>
          </a:extLst>
        </xdr:cNvPr>
        <xdr:cNvSpPr txBox="1"/>
      </xdr:nvSpPr>
      <xdr:spPr>
        <a:xfrm>
          <a:off x="22199600" y="71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475" name="直線コネクタ 474">
          <a:extLst>
            <a:ext uri="{FF2B5EF4-FFF2-40B4-BE49-F238E27FC236}">
              <a16:creationId xmlns:a16="http://schemas.microsoft.com/office/drawing/2014/main" id="{9A3606D2-A941-4C95-9D3E-A59449E76168}"/>
            </a:ext>
          </a:extLst>
        </xdr:cNvPr>
        <xdr:cNvCxnSpPr/>
      </xdr:nvCxnSpPr>
      <xdr:spPr>
        <a:xfrm>
          <a:off x="22072600" y="714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414B1377-A9D8-4FC2-9695-A13DB23B7615}"/>
            </a:ext>
          </a:extLst>
        </xdr:cNvPr>
        <xdr:cNvSpPr txBox="1"/>
      </xdr:nvSpPr>
      <xdr:spPr>
        <a:xfrm>
          <a:off x="22199600" y="568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477" name="直線コネクタ 476">
          <a:extLst>
            <a:ext uri="{FF2B5EF4-FFF2-40B4-BE49-F238E27FC236}">
              <a16:creationId xmlns:a16="http://schemas.microsoft.com/office/drawing/2014/main" id="{E384B5B0-CA82-466A-AC40-7FA55F769A39}"/>
            </a:ext>
          </a:extLst>
        </xdr:cNvPr>
        <xdr:cNvCxnSpPr/>
      </xdr:nvCxnSpPr>
      <xdr:spPr>
        <a:xfrm>
          <a:off x="22072600" y="5907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7D85800A-5BF0-4311-B880-45503E13134A}"/>
            </a:ext>
          </a:extLst>
        </xdr:cNvPr>
        <xdr:cNvSpPr txBox="1"/>
      </xdr:nvSpPr>
      <xdr:spPr>
        <a:xfrm>
          <a:off x="22199600" y="660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479" name="フローチャート: 判断 478">
          <a:extLst>
            <a:ext uri="{FF2B5EF4-FFF2-40B4-BE49-F238E27FC236}">
              <a16:creationId xmlns:a16="http://schemas.microsoft.com/office/drawing/2014/main" id="{AFB6181D-3B0A-471B-966F-DA84BE81268A}"/>
            </a:ext>
          </a:extLst>
        </xdr:cNvPr>
        <xdr:cNvSpPr/>
      </xdr:nvSpPr>
      <xdr:spPr>
        <a:xfrm>
          <a:off x="221107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480" name="フローチャート: 判断 479">
          <a:extLst>
            <a:ext uri="{FF2B5EF4-FFF2-40B4-BE49-F238E27FC236}">
              <a16:creationId xmlns:a16="http://schemas.microsoft.com/office/drawing/2014/main" id="{96CDEC9E-E1B8-4EFF-BDEA-47DE09751B58}"/>
            </a:ext>
          </a:extLst>
        </xdr:cNvPr>
        <xdr:cNvSpPr/>
      </xdr:nvSpPr>
      <xdr:spPr>
        <a:xfrm>
          <a:off x="21272500" y="675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481" name="フローチャート: 判断 480">
          <a:extLst>
            <a:ext uri="{FF2B5EF4-FFF2-40B4-BE49-F238E27FC236}">
              <a16:creationId xmlns:a16="http://schemas.microsoft.com/office/drawing/2014/main" id="{A1DA2E68-F01A-457A-8EB5-D9B21B982D44}"/>
            </a:ext>
          </a:extLst>
        </xdr:cNvPr>
        <xdr:cNvSpPr/>
      </xdr:nvSpPr>
      <xdr:spPr>
        <a:xfrm>
          <a:off x="20383500" y="674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482" name="フローチャート: 判断 481">
          <a:extLst>
            <a:ext uri="{FF2B5EF4-FFF2-40B4-BE49-F238E27FC236}">
              <a16:creationId xmlns:a16="http://schemas.microsoft.com/office/drawing/2014/main" id="{61318994-16B8-42A4-8068-759AFE2FEB72}"/>
            </a:ext>
          </a:extLst>
        </xdr:cNvPr>
        <xdr:cNvSpPr/>
      </xdr:nvSpPr>
      <xdr:spPr>
        <a:xfrm>
          <a:off x="194945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3" name="フローチャート: 判断 482">
          <a:extLst>
            <a:ext uri="{FF2B5EF4-FFF2-40B4-BE49-F238E27FC236}">
              <a16:creationId xmlns:a16="http://schemas.microsoft.com/office/drawing/2014/main" id="{2A18893D-29EE-42A9-9FB5-84E30B875187}"/>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4F7AC7FE-317F-4855-9BFB-E761AABA151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77507780-0489-4E34-A759-255E9531098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AB3909D-1D07-43D9-AEEF-4AD28F0808A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4CC7A6DE-DC48-4A72-BDBC-CC9DCF3E3C3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AB7EC90-B386-490A-B37D-536348B29CE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151130</xdr:rowOff>
    </xdr:from>
    <xdr:to>
      <xdr:col>116</xdr:col>
      <xdr:colOff>114300</xdr:colOff>
      <xdr:row>40</xdr:row>
      <xdr:rowOff>81280</xdr:rowOff>
    </xdr:to>
    <xdr:sp macro="" textlink="">
      <xdr:nvSpPr>
        <xdr:cNvPr id="489" name="楕円 488">
          <a:extLst>
            <a:ext uri="{FF2B5EF4-FFF2-40B4-BE49-F238E27FC236}">
              <a16:creationId xmlns:a16="http://schemas.microsoft.com/office/drawing/2014/main" id="{1459E642-54EE-4318-8EEC-63755DDC76E9}"/>
            </a:ext>
          </a:extLst>
        </xdr:cNvPr>
        <xdr:cNvSpPr/>
      </xdr:nvSpPr>
      <xdr:spPr>
        <a:xfrm>
          <a:off x="221107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129557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C54C36C9-8923-46AC-BE2A-04199F245F53}"/>
            </a:ext>
          </a:extLst>
        </xdr:cNvPr>
        <xdr:cNvSpPr txBox="1"/>
      </xdr:nvSpPr>
      <xdr:spPr>
        <a:xfrm>
          <a:off x="22199600"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151130</xdr:rowOff>
    </xdr:from>
    <xdr:to>
      <xdr:col>112</xdr:col>
      <xdr:colOff>38100</xdr:colOff>
      <xdr:row>40</xdr:row>
      <xdr:rowOff>81280</xdr:rowOff>
    </xdr:to>
    <xdr:sp macro="" textlink="">
      <xdr:nvSpPr>
        <xdr:cNvPr id="491" name="楕円 490">
          <a:extLst>
            <a:ext uri="{FF2B5EF4-FFF2-40B4-BE49-F238E27FC236}">
              <a16:creationId xmlns:a16="http://schemas.microsoft.com/office/drawing/2014/main" id="{31C71817-A9AD-4349-BC2B-42D189280DFF}"/>
            </a:ext>
          </a:extLst>
        </xdr:cNvPr>
        <xdr:cNvSpPr/>
      </xdr:nvSpPr>
      <xdr:spPr>
        <a:xfrm>
          <a:off x="21272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30480</xdr:rowOff>
    </xdr:from>
    <xdr:to>
      <xdr:col>116</xdr:col>
      <xdr:colOff>63500</xdr:colOff>
      <xdr:row>40</xdr:row>
      <xdr:rowOff>30480</xdr:rowOff>
    </xdr:to>
    <xdr:cxnSp macro="">
      <xdr:nvCxnSpPr>
        <xdr:cNvPr id="492" name="直線コネクタ 491">
          <a:extLst>
            <a:ext uri="{FF2B5EF4-FFF2-40B4-BE49-F238E27FC236}">
              <a16:creationId xmlns:a16="http://schemas.microsoft.com/office/drawing/2014/main" id="{CF6E9CEB-A1EF-49FE-AA28-EB544F0B53C7}"/>
            </a:ext>
          </a:extLst>
        </xdr:cNvPr>
        <xdr:cNvCxnSpPr/>
      </xdr:nvCxnSpPr>
      <xdr:spPr>
        <a:xfrm>
          <a:off x="21323300" y="688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153416</xdr:rowOff>
    </xdr:from>
    <xdr:to>
      <xdr:col>107</xdr:col>
      <xdr:colOff>101600</xdr:colOff>
      <xdr:row>40</xdr:row>
      <xdr:rowOff>83566</xdr:rowOff>
    </xdr:to>
    <xdr:sp macro="" textlink="">
      <xdr:nvSpPr>
        <xdr:cNvPr id="493" name="楕円 492">
          <a:extLst>
            <a:ext uri="{FF2B5EF4-FFF2-40B4-BE49-F238E27FC236}">
              <a16:creationId xmlns:a16="http://schemas.microsoft.com/office/drawing/2014/main" id="{9AEB8575-8B66-4585-935B-4D086D172A61}"/>
            </a:ext>
          </a:extLst>
        </xdr:cNvPr>
        <xdr:cNvSpPr/>
      </xdr:nvSpPr>
      <xdr:spPr>
        <a:xfrm>
          <a:off x="20383500" y="68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30480</xdr:rowOff>
    </xdr:from>
    <xdr:to>
      <xdr:col>111</xdr:col>
      <xdr:colOff>177800</xdr:colOff>
      <xdr:row>40</xdr:row>
      <xdr:rowOff>32766</xdr:rowOff>
    </xdr:to>
    <xdr:cxnSp macro="">
      <xdr:nvCxnSpPr>
        <xdr:cNvPr id="494" name="直線コネクタ 493">
          <a:extLst>
            <a:ext uri="{FF2B5EF4-FFF2-40B4-BE49-F238E27FC236}">
              <a16:creationId xmlns:a16="http://schemas.microsoft.com/office/drawing/2014/main" id="{B2B9B205-5E26-4159-B443-CF1CA4C7D5BB}"/>
            </a:ext>
          </a:extLst>
        </xdr:cNvPr>
        <xdr:cNvCxnSpPr/>
      </xdr:nvCxnSpPr>
      <xdr:spPr>
        <a:xfrm flipV="1">
          <a:off x="20434300" y="688848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153416</xdr:rowOff>
    </xdr:from>
    <xdr:to>
      <xdr:col>102</xdr:col>
      <xdr:colOff>165100</xdr:colOff>
      <xdr:row>40</xdr:row>
      <xdr:rowOff>83566</xdr:rowOff>
    </xdr:to>
    <xdr:sp macro="" textlink="">
      <xdr:nvSpPr>
        <xdr:cNvPr id="495" name="楕円 494">
          <a:extLst>
            <a:ext uri="{FF2B5EF4-FFF2-40B4-BE49-F238E27FC236}">
              <a16:creationId xmlns:a16="http://schemas.microsoft.com/office/drawing/2014/main" id="{BF071D99-194A-435B-9C02-D414E1F55ED6}"/>
            </a:ext>
          </a:extLst>
        </xdr:cNvPr>
        <xdr:cNvSpPr/>
      </xdr:nvSpPr>
      <xdr:spPr>
        <a:xfrm>
          <a:off x="19494500" y="68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32766</xdr:rowOff>
    </xdr:from>
    <xdr:to>
      <xdr:col>107</xdr:col>
      <xdr:colOff>50800</xdr:colOff>
      <xdr:row>40</xdr:row>
      <xdr:rowOff>32766</xdr:rowOff>
    </xdr:to>
    <xdr:cxnSp macro="">
      <xdr:nvCxnSpPr>
        <xdr:cNvPr id="496" name="直線コネクタ 495">
          <a:extLst>
            <a:ext uri="{FF2B5EF4-FFF2-40B4-BE49-F238E27FC236}">
              <a16:creationId xmlns:a16="http://schemas.microsoft.com/office/drawing/2014/main" id="{9CA1D942-E3E1-4514-9C30-0AEEC395D363}"/>
            </a:ext>
          </a:extLst>
        </xdr:cNvPr>
        <xdr:cNvCxnSpPr/>
      </xdr:nvCxnSpPr>
      <xdr:spPr>
        <a:xfrm>
          <a:off x="19545300" y="6890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153416</xdr:rowOff>
    </xdr:from>
    <xdr:to>
      <xdr:col>98</xdr:col>
      <xdr:colOff>38100</xdr:colOff>
      <xdr:row>40</xdr:row>
      <xdr:rowOff>83566</xdr:rowOff>
    </xdr:to>
    <xdr:sp macro="" textlink="">
      <xdr:nvSpPr>
        <xdr:cNvPr id="497" name="楕円 496">
          <a:extLst>
            <a:ext uri="{FF2B5EF4-FFF2-40B4-BE49-F238E27FC236}">
              <a16:creationId xmlns:a16="http://schemas.microsoft.com/office/drawing/2014/main" id="{CEF5446F-0E21-4B32-9D17-03E3A5ADC340}"/>
            </a:ext>
          </a:extLst>
        </xdr:cNvPr>
        <xdr:cNvSpPr/>
      </xdr:nvSpPr>
      <xdr:spPr>
        <a:xfrm>
          <a:off x="18605500" y="6839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32766</xdr:rowOff>
    </xdr:from>
    <xdr:to>
      <xdr:col>102</xdr:col>
      <xdr:colOff>114300</xdr:colOff>
      <xdr:row>40</xdr:row>
      <xdr:rowOff>32766</xdr:rowOff>
    </xdr:to>
    <xdr:cxnSp macro="">
      <xdr:nvCxnSpPr>
        <xdr:cNvPr id="498" name="直線コネクタ 497">
          <a:extLst>
            <a:ext uri="{FF2B5EF4-FFF2-40B4-BE49-F238E27FC236}">
              <a16:creationId xmlns:a16="http://schemas.microsoft.com/office/drawing/2014/main" id="{557BEC04-8B66-46ED-A11C-F82A7253A6E3}"/>
            </a:ext>
          </a:extLst>
        </xdr:cNvPr>
        <xdr:cNvCxnSpPr/>
      </xdr:nvCxnSpPr>
      <xdr:spPr>
        <a:xfrm>
          <a:off x="18656300" y="68907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C59BD1C9-FF65-4271-B7C6-1E514A57F3F6}"/>
            </a:ext>
          </a:extLst>
        </xdr:cNvPr>
        <xdr:cNvSpPr txBox="1"/>
      </xdr:nvSpPr>
      <xdr:spPr>
        <a:xfrm>
          <a:off x="21075727" y="653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2392495F-E96E-4EA9-9403-166669AD3B03}"/>
            </a:ext>
          </a:extLst>
        </xdr:cNvPr>
        <xdr:cNvSpPr txBox="1"/>
      </xdr:nvSpPr>
      <xdr:spPr>
        <a:xfrm>
          <a:off x="20199427" y="652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CCBF05D9-5D45-4EB9-BA76-A4DB6C9030C4}"/>
            </a:ext>
          </a:extLst>
        </xdr:cNvPr>
        <xdr:cNvSpPr txBox="1"/>
      </xdr:nvSpPr>
      <xdr:spPr>
        <a:xfrm>
          <a:off x="19310427" y="653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1644D471-9F2D-4C8E-99C7-1D6BD891B07D}"/>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72407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B6D6B029-E690-4961-9523-E371DB3A7989}"/>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74693</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8E7234B3-5485-4B3B-B042-58F4750AF095}"/>
            </a:ext>
          </a:extLst>
        </xdr:cNvPr>
        <xdr:cNvSpPr txBox="1"/>
      </xdr:nvSpPr>
      <xdr:spPr>
        <a:xfrm>
          <a:off x="20199427" y="69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74693</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7A2635C7-37A4-4C53-AE3E-D3E66C552EBC}"/>
            </a:ext>
          </a:extLst>
        </xdr:cNvPr>
        <xdr:cNvSpPr txBox="1"/>
      </xdr:nvSpPr>
      <xdr:spPr>
        <a:xfrm>
          <a:off x="19310427" y="69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74693</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9CB3F652-46BC-41F2-B33A-E0DEC3205AFF}"/>
            </a:ext>
          </a:extLst>
        </xdr:cNvPr>
        <xdr:cNvSpPr txBox="1"/>
      </xdr:nvSpPr>
      <xdr:spPr>
        <a:xfrm>
          <a:off x="18421427" y="693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97EFE7EA-00DD-4637-BA4D-7F5BE5459E9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3ED09FC2-0CC1-49FE-9A44-5EE9360440C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9863D781-2B5D-4F30-904C-97D56BA2FCA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9339D59B-ED94-4365-8476-DC354B641CF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79B9AD34-D1AE-45B8-AACE-5665B6CDD2E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97C6160A-B0EE-4467-9685-DDE74849D26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1AF72229-9437-4366-BB28-E82EE8E6675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9BEC8F38-E45C-46C7-B5B7-4665B020548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D820B753-88A9-4538-8C20-B6FAF7684F7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9AD9A948-DC8D-4F01-B3BA-83FC894521E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5C672949-4D8E-49CB-9149-200DB97B6D8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569E1228-465B-484F-8C84-BCE85474042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9" name="テキスト ボックス 518">
          <a:extLst>
            <a:ext uri="{FF2B5EF4-FFF2-40B4-BE49-F238E27FC236}">
              <a16:creationId xmlns:a16="http://schemas.microsoft.com/office/drawing/2014/main" id="{35DEE723-CDE6-404C-838C-3BE3852C9A8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7DD9B2B3-7758-4458-BA6F-C12B14DED05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34D3F2F4-9E86-466D-A47A-67AC8B043FA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9DDDEC00-6E36-4F4C-AE8A-62A4AE426AB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8E52C943-8F55-4A4D-A4D2-C651664AC0C4}"/>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B99365C2-EC82-4AD0-927B-5DF7D7F886C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86197C42-CB7D-45CC-ADE6-A5486FF4DD4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5691821D-CED1-4DFE-872F-15A42AEA38C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7B337F2E-8606-472F-A15B-182C856D704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E16ABD8D-DBCB-458D-90A1-B5F9C58F68E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9" name="テキスト ボックス 528">
          <a:extLst>
            <a:ext uri="{FF2B5EF4-FFF2-40B4-BE49-F238E27FC236}">
              <a16:creationId xmlns:a16="http://schemas.microsoft.com/office/drawing/2014/main" id="{1AE0849E-8DF1-4C01-98AA-9E99D1FA12C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5C16D491-3699-41E8-AE2A-72061488A4E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531" name="直線コネクタ 530">
          <a:extLst>
            <a:ext uri="{FF2B5EF4-FFF2-40B4-BE49-F238E27FC236}">
              <a16:creationId xmlns:a16="http://schemas.microsoft.com/office/drawing/2014/main" id="{CE33229C-D99F-479F-A9B2-E59BBB5BCF6A}"/>
            </a:ext>
          </a:extLst>
        </xdr:cNvPr>
        <xdr:cNvCxnSpPr/>
      </xdr:nvCxnSpPr>
      <xdr:spPr>
        <a:xfrm flipV="1">
          <a:off x="16318864" y="9702165"/>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D4B0204D-6145-4FBE-9BE4-61F782D6B4E6}"/>
            </a:ext>
          </a:extLst>
        </xdr:cNvPr>
        <xdr:cNvSpPr txBox="1"/>
      </xdr:nvSpPr>
      <xdr:spPr>
        <a:xfrm>
          <a:off x="16357600" y="1089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533" name="直線コネクタ 532">
          <a:extLst>
            <a:ext uri="{FF2B5EF4-FFF2-40B4-BE49-F238E27FC236}">
              <a16:creationId xmlns:a16="http://schemas.microsoft.com/office/drawing/2014/main" id="{ACFEFF40-A22B-4751-A8D6-7817F8143EEF}"/>
            </a:ext>
          </a:extLst>
        </xdr:cNvPr>
        <xdr:cNvCxnSpPr/>
      </xdr:nvCxnSpPr>
      <xdr:spPr>
        <a:xfrm>
          <a:off x="16230600" y="1089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8320DF9F-F858-483D-90E9-827D7126DDBD}"/>
            </a:ext>
          </a:extLst>
        </xdr:cNvPr>
        <xdr:cNvSpPr txBox="1"/>
      </xdr:nvSpPr>
      <xdr:spPr>
        <a:xfrm>
          <a:off x="16357600" y="9477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535" name="直線コネクタ 534">
          <a:extLst>
            <a:ext uri="{FF2B5EF4-FFF2-40B4-BE49-F238E27FC236}">
              <a16:creationId xmlns:a16="http://schemas.microsoft.com/office/drawing/2014/main" id="{336D5A2E-C694-4F99-8637-91BDFB017E56}"/>
            </a:ext>
          </a:extLst>
        </xdr:cNvPr>
        <xdr:cNvCxnSpPr/>
      </xdr:nvCxnSpPr>
      <xdr:spPr>
        <a:xfrm>
          <a:off x="16230600" y="9702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33037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77C76391-A7EA-4898-BBFB-E7EB6FB6D271}"/>
            </a:ext>
          </a:extLst>
        </xdr:cNvPr>
        <xdr:cNvSpPr txBox="1"/>
      </xdr:nvSpPr>
      <xdr:spPr>
        <a:xfrm>
          <a:off x="16357600" y="10148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537" name="フローチャート: 判断 536">
          <a:extLst>
            <a:ext uri="{FF2B5EF4-FFF2-40B4-BE49-F238E27FC236}">
              <a16:creationId xmlns:a16="http://schemas.microsoft.com/office/drawing/2014/main" id="{9AE9E505-7E97-40E0-8FDE-413EE24931A9}"/>
            </a:ext>
          </a:extLst>
        </xdr:cNvPr>
        <xdr:cNvSpPr/>
      </xdr:nvSpPr>
      <xdr:spPr>
        <a:xfrm>
          <a:off x="162687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538" name="フローチャート: 判断 537">
          <a:extLst>
            <a:ext uri="{FF2B5EF4-FFF2-40B4-BE49-F238E27FC236}">
              <a16:creationId xmlns:a16="http://schemas.microsoft.com/office/drawing/2014/main" id="{229429D9-AAF4-4F6F-AE1F-CE9FF2B2D29F}"/>
            </a:ext>
          </a:extLst>
        </xdr:cNvPr>
        <xdr:cNvSpPr/>
      </xdr:nvSpPr>
      <xdr:spPr>
        <a:xfrm>
          <a:off x="15430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539" name="フローチャート: 判断 538">
          <a:extLst>
            <a:ext uri="{FF2B5EF4-FFF2-40B4-BE49-F238E27FC236}">
              <a16:creationId xmlns:a16="http://schemas.microsoft.com/office/drawing/2014/main" id="{FD083BE6-F82E-419E-A3AF-BF252DA9EFE6}"/>
            </a:ext>
          </a:extLst>
        </xdr:cNvPr>
        <xdr:cNvSpPr/>
      </xdr:nvSpPr>
      <xdr:spPr>
        <a:xfrm>
          <a:off x="145415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540" name="フローチャート: 判断 539">
          <a:extLst>
            <a:ext uri="{FF2B5EF4-FFF2-40B4-BE49-F238E27FC236}">
              <a16:creationId xmlns:a16="http://schemas.microsoft.com/office/drawing/2014/main" id="{1AC6E5AB-6DEA-4E42-8D1D-A78B693D38E4}"/>
            </a:ext>
          </a:extLst>
        </xdr:cNvPr>
        <xdr:cNvSpPr/>
      </xdr:nvSpPr>
      <xdr:spPr>
        <a:xfrm>
          <a:off x="13652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1" name="フローチャート: 判断 540">
          <a:extLst>
            <a:ext uri="{FF2B5EF4-FFF2-40B4-BE49-F238E27FC236}">
              <a16:creationId xmlns:a16="http://schemas.microsoft.com/office/drawing/2014/main" id="{4C4715DB-E7AA-4411-8FFF-2E24FE2A87CC}"/>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AAF1C4A5-531D-4A45-B59E-CF182E166F6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EE2CF62-EC34-43E3-8B0C-01B9274BBDD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5929257-F09B-4E9F-BD03-0DFAD647A7F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15B4415-3105-4E94-A4F8-E867E8275D8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90EA210-E146-4A36-ADB5-FF8444FADB9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92075</xdr:rowOff>
    </xdr:from>
    <xdr:to>
      <xdr:col>85</xdr:col>
      <xdr:colOff>177800</xdr:colOff>
      <xdr:row>61</xdr:row>
      <xdr:rowOff>22225</xdr:rowOff>
    </xdr:to>
    <xdr:sp macro="" textlink="">
      <xdr:nvSpPr>
        <xdr:cNvPr id="547" name="楕円 546">
          <a:extLst>
            <a:ext uri="{FF2B5EF4-FFF2-40B4-BE49-F238E27FC236}">
              <a16:creationId xmlns:a16="http://schemas.microsoft.com/office/drawing/2014/main" id="{1315F84B-6FA3-4B4C-8E7A-CFC9B7A62107}"/>
            </a:ext>
          </a:extLst>
        </xdr:cNvPr>
        <xdr:cNvSpPr/>
      </xdr:nvSpPr>
      <xdr:spPr>
        <a:xfrm>
          <a:off x="162687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70502</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74ED4FEA-7281-449B-8955-B4A0507452D5}"/>
            </a:ext>
          </a:extLst>
        </xdr:cNvPr>
        <xdr:cNvSpPr txBox="1"/>
      </xdr:nvSpPr>
      <xdr:spPr>
        <a:xfrm>
          <a:off x="16357600" y="1035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10160</xdr:rowOff>
    </xdr:from>
    <xdr:to>
      <xdr:col>81</xdr:col>
      <xdr:colOff>101600</xdr:colOff>
      <xdr:row>60</xdr:row>
      <xdr:rowOff>111760</xdr:rowOff>
    </xdr:to>
    <xdr:sp macro="" textlink="">
      <xdr:nvSpPr>
        <xdr:cNvPr id="549" name="楕円 548">
          <a:extLst>
            <a:ext uri="{FF2B5EF4-FFF2-40B4-BE49-F238E27FC236}">
              <a16:creationId xmlns:a16="http://schemas.microsoft.com/office/drawing/2014/main" id="{DE3CE22D-22FB-4E8F-92AE-FF0A49878820}"/>
            </a:ext>
          </a:extLst>
        </xdr:cNvPr>
        <xdr:cNvSpPr/>
      </xdr:nvSpPr>
      <xdr:spPr>
        <a:xfrm>
          <a:off x="154305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60960</xdr:rowOff>
    </xdr:from>
    <xdr:to>
      <xdr:col>85</xdr:col>
      <xdr:colOff>127000</xdr:colOff>
      <xdr:row>60</xdr:row>
      <xdr:rowOff>142875</xdr:rowOff>
    </xdr:to>
    <xdr:cxnSp macro="">
      <xdr:nvCxnSpPr>
        <xdr:cNvPr id="550" name="直線コネクタ 549">
          <a:extLst>
            <a:ext uri="{FF2B5EF4-FFF2-40B4-BE49-F238E27FC236}">
              <a16:creationId xmlns:a16="http://schemas.microsoft.com/office/drawing/2014/main" id="{543D5F55-2808-481A-ACA8-7A34448560A4}"/>
            </a:ext>
          </a:extLst>
        </xdr:cNvPr>
        <xdr:cNvCxnSpPr/>
      </xdr:nvCxnSpPr>
      <xdr:spPr>
        <a:xfrm>
          <a:off x="15481300" y="10347960"/>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xdr:rowOff>
    </xdr:from>
    <xdr:to>
      <xdr:col>76</xdr:col>
      <xdr:colOff>165100</xdr:colOff>
      <xdr:row>60</xdr:row>
      <xdr:rowOff>102235</xdr:rowOff>
    </xdr:to>
    <xdr:sp macro="" textlink="">
      <xdr:nvSpPr>
        <xdr:cNvPr id="551" name="楕円 550">
          <a:extLst>
            <a:ext uri="{FF2B5EF4-FFF2-40B4-BE49-F238E27FC236}">
              <a16:creationId xmlns:a16="http://schemas.microsoft.com/office/drawing/2014/main" id="{C38BB79F-BA6D-4AE1-A5B5-32A0E1F3DD49}"/>
            </a:ext>
          </a:extLst>
        </xdr:cNvPr>
        <xdr:cNvSpPr/>
      </xdr:nvSpPr>
      <xdr:spPr>
        <a:xfrm>
          <a:off x="14541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51435</xdr:rowOff>
    </xdr:from>
    <xdr:to>
      <xdr:col>81</xdr:col>
      <xdr:colOff>50800</xdr:colOff>
      <xdr:row>60</xdr:row>
      <xdr:rowOff>60960</xdr:rowOff>
    </xdr:to>
    <xdr:cxnSp macro="">
      <xdr:nvCxnSpPr>
        <xdr:cNvPr id="552" name="直線コネクタ 551">
          <a:extLst>
            <a:ext uri="{FF2B5EF4-FFF2-40B4-BE49-F238E27FC236}">
              <a16:creationId xmlns:a16="http://schemas.microsoft.com/office/drawing/2014/main" id="{81A52877-B567-46E7-BE05-2A28A99E5732}"/>
            </a:ext>
          </a:extLst>
        </xdr:cNvPr>
        <xdr:cNvCxnSpPr/>
      </xdr:nvCxnSpPr>
      <xdr:spPr>
        <a:xfrm>
          <a:off x="14592300" y="1033843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86360</xdr:rowOff>
    </xdr:from>
    <xdr:to>
      <xdr:col>72</xdr:col>
      <xdr:colOff>38100</xdr:colOff>
      <xdr:row>61</xdr:row>
      <xdr:rowOff>16510</xdr:rowOff>
    </xdr:to>
    <xdr:sp macro="" textlink="">
      <xdr:nvSpPr>
        <xdr:cNvPr id="553" name="楕円 552">
          <a:extLst>
            <a:ext uri="{FF2B5EF4-FFF2-40B4-BE49-F238E27FC236}">
              <a16:creationId xmlns:a16="http://schemas.microsoft.com/office/drawing/2014/main" id="{233E0069-1F0D-4097-A508-A3EC49E45905}"/>
            </a:ext>
          </a:extLst>
        </xdr:cNvPr>
        <xdr:cNvSpPr/>
      </xdr:nvSpPr>
      <xdr:spPr>
        <a:xfrm>
          <a:off x="13652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51435</xdr:rowOff>
    </xdr:from>
    <xdr:to>
      <xdr:col>76</xdr:col>
      <xdr:colOff>114300</xdr:colOff>
      <xdr:row>60</xdr:row>
      <xdr:rowOff>137160</xdr:rowOff>
    </xdr:to>
    <xdr:cxnSp macro="">
      <xdr:nvCxnSpPr>
        <xdr:cNvPr id="554" name="直線コネクタ 553">
          <a:extLst>
            <a:ext uri="{FF2B5EF4-FFF2-40B4-BE49-F238E27FC236}">
              <a16:creationId xmlns:a16="http://schemas.microsoft.com/office/drawing/2014/main" id="{37ED77E4-D4BA-41CB-924A-DE6C7B896BD2}"/>
            </a:ext>
          </a:extLst>
        </xdr:cNvPr>
        <xdr:cNvCxnSpPr/>
      </xdr:nvCxnSpPr>
      <xdr:spPr>
        <a:xfrm flipV="1">
          <a:off x="13703300" y="1033843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153035</xdr:rowOff>
    </xdr:from>
    <xdr:to>
      <xdr:col>67</xdr:col>
      <xdr:colOff>101600</xdr:colOff>
      <xdr:row>61</xdr:row>
      <xdr:rowOff>83185</xdr:rowOff>
    </xdr:to>
    <xdr:sp macro="" textlink="">
      <xdr:nvSpPr>
        <xdr:cNvPr id="555" name="楕円 554">
          <a:extLst>
            <a:ext uri="{FF2B5EF4-FFF2-40B4-BE49-F238E27FC236}">
              <a16:creationId xmlns:a16="http://schemas.microsoft.com/office/drawing/2014/main" id="{D898EE3B-765B-4C40-95A2-62DE8CF05885}"/>
            </a:ext>
          </a:extLst>
        </xdr:cNvPr>
        <xdr:cNvSpPr/>
      </xdr:nvSpPr>
      <xdr:spPr>
        <a:xfrm>
          <a:off x="12763500" y="1044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137160</xdr:rowOff>
    </xdr:from>
    <xdr:to>
      <xdr:col>71</xdr:col>
      <xdr:colOff>177800</xdr:colOff>
      <xdr:row>61</xdr:row>
      <xdr:rowOff>32385</xdr:rowOff>
    </xdr:to>
    <xdr:cxnSp macro="">
      <xdr:nvCxnSpPr>
        <xdr:cNvPr id="556" name="直線コネクタ 555">
          <a:extLst>
            <a:ext uri="{FF2B5EF4-FFF2-40B4-BE49-F238E27FC236}">
              <a16:creationId xmlns:a16="http://schemas.microsoft.com/office/drawing/2014/main" id="{89DBDD7E-B019-4B0F-9000-828AD0B555DE}"/>
            </a:ext>
          </a:extLst>
        </xdr:cNvPr>
        <xdr:cNvCxnSpPr/>
      </xdr:nvCxnSpPr>
      <xdr:spPr>
        <a:xfrm flipV="1">
          <a:off x="12814300" y="1042416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118762</xdr:rowOff>
    </xdr:from>
    <xdr:ext cx="405111" cy="259045"/>
    <xdr:sp macro="" textlink="">
      <xdr:nvSpPr>
        <xdr:cNvPr id="557" name="n_1aveValue【学校施設】&#10;有形固定資産減価償却率">
          <a:extLst>
            <a:ext uri="{FF2B5EF4-FFF2-40B4-BE49-F238E27FC236}">
              <a16:creationId xmlns:a16="http://schemas.microsoft.com/office/drawing/2014/main" id="{9509DCAF-5DDB-47E6-8B37-7F69DA222A9B}"/>
            </a:ext>
          </a:extLst>
        </xdr:cNvPr>
        <xdr:cNvSpPr txBox="1"/>
      </xdr:nvSpPr>
      <xdr:spPr>
        <a:xfrm>
          <a:off x="15266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95902</xdr:rowOff>
    </xdr:from>
    <xdr:ext cx="405111" cy="259045"/>
    <xdr:sp macro="" textlink="">
      <xdr:nvSpPr>
        <xdr:cNvPr id="558" name="n_2aveValue【学校施設】&#10;有形固定資産減価償却率">
          <a:extLst>
            <a:ext uri="{FF2B5EF4-FFF2-40B4-BE49-F238E27FC236}">
              <a16:creationId xmlns:a16="http://schemas.microsoft.com/office/drawing/2014/main" id="{EE667632-176F-49F3-8365-649D2DD2A232}"/>
            </a:ext>
          </a:extLst>
        </xdr:cNvPr>
        <xdr:cNvSpPr txBox="1"/>
      </xdr:nvSpPr>
      <xdr:spPr>
        <a:xfrm>
          <a:off x="14389744"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109237</xdr:rowOff>
    </xdr:from>
    <xdr:ext cx="405111" cy="259045"/>
    <xdr:sp macro="" textlink="">
      <xdr:nvSpPr>
        <xdr:cNvPr id="559" name="n_3aveValue【学校施設】&#10;有形固定資産減価償却率">
          <a:extLst>
            <a:ext uri="{FF2B5EF4-FFF2-40B4-BE49-F238E27FC236}">
              <a16:creationId xmlns:a16="http://schemas.microsoft.com/office/drawing/2014/main" id="{2777FF7F-03F1-406C-815E-2553774CF149}"/>
            </a:ext>
          </a:extLst>
        </xdr:cNvPr>
        <xdr:cNvSpPr txBox="1"/>
      </xdr:nvSpPr>
      <xdr:spPr>
        <a:xfrm>
          <a:off x="13500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113047</xdr:rowOff>
    </xdr:from>
    <xdr:ext cx="405111" cy="259045"/>
    <xdr:sp macro="" textlink="">
      <xdr:nvSpPr>
        <xdr:cNvPr id="560" name="n_4aveValue【学校施設】&#10;有形固定資産減価償却率">
          <a:extLst>
            <a:ext uri="{FF2B5EF4-FFF2-40B4-BE49-F238E27FC236}">
              <a16:creationId xmlns:a16="http://schemas.microsoft.com/office/drawing/2014/main" id="{512F566A-76CF-4E35-AEB9-EFB659162F8C}"/>
            </a:ext>
          </a:extLst>
        </xdr:cNvPr>
        <xdr:cNvSpPr txBox="1"/>
      </xdr:nvSpPr>
      <xdr:spPr>
        <a:xfrm>
          <a:off x="12611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102887</xdr:rowOff>
    </xdr:from>
    <xdr:ext cx="405111" cy="259045"/>
    <xdr:sp macro="" textlink="">
      <xdr:nvSpPr>
        <xdr:cNvPr id="561" name="n_1mainValue【学校施設】&#10;有形固定資産減価償却率">
          <a:extLst>
            <a:ext uri="{FF2B5EF4-FFF2-40B4-BE49-F238E27FC236}">
              <a16:creationId xmlns:a16="http://schemas.microsoft.com/office/drawing/2014/main" id="{1DAEF8EB-CB0E-4119-A5FA-7F4067F09CF1}"/>
            </a:ext>
          </a:extLst>
        </xdr:cNvPr>
        <xdr:cNvSpPr txBox="1"/>
      </xdr:nvSpPr>
      <xdr:spPr>
        <a:xfrm>
          <a:off x="152660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93362</xdr:rowOff>
    </xdr:from>
    <xdr:ext cx="405111" cy="259045"/>
    <xdr:sp macro="" textlink="">
      <xdr:nvSpPr>
        <xdr:cNvPr id="562" name="n_2mainValue【学校施設】&#10;有形固定資産減価償却率">
          <a:extLst>
            <a:ext uri="{FF2B5EF4-FFF2-40B4-BE49-F238E27FC236}">
              <a16:creationId xmlns:a16="http://schemas.microsoft.com/office/drawing/2014/main" id="{8A9C18F9-E68D-4A40-B9FF-47693941B45A}"/>
            </a:ext>
          </a:extLst>
        </xdr:cNvPr>
        <xdr:cNvSpPr txBox="1"/>
      </xdr:nvSpPr>
      <xdr:spPr>
        <a:xfrm>
          <a:off x="14389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7637</xdr:rowOff>
    </xdr:from>
    <xdr:ext cx="405111" cy="259045"/>
    <xdr:sp macro="" textlink="">
      <xdr:nvSpPr>
        <xdr:cNvPr id="563" name="n_3mainValue【学校施設】&#10;有形固定資産減価償却率">
          <a:extLst>
            <a:ext uri="{FF2B5EF4-FFF2-40B4-BE49-F238E27FC236}">
              <a16:creationId xmlns:a16="http://schemas.microsoft.com/office/drawing/2014/main" id="{D0CC77B4-5E0C-4B60-9750-FA15D6FA8E5A}"/>
            </a:ext>
          </a:extLst>
        </xdr:cNvPr>
        <xdr:cNvSpPr txBox="1"/>
      </xdr:nvSpPr>
      <xdr:spPr>
        <a:xfrm>
          <a:off x="13500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74312</xdr:rowOff>
    </xdr:from>
    <xdr:ext cx="405111" cy="259045"/>
    <xdr:sp macro="" textlink="">
      <xdr:nvSpPr>
        <xdr:cNvPr id="564" name="n_4mainValue【学校施設】&#10;有形固定資産減価償却率">
          <a:extLst>
            <a:ext uri="{FF2B5EF4-FFF2-40B4-BE49-F238E27FC236}">
              <a16:creationId xmlns:a16="http://schemas.microsoft.com/office/drawing/2014/main" id="{D23E43EC-3891-4028-B9BB-FE5CAEE1EA9E}"/>
            </a:ext>
          </a:extLst>
        </xdr:cNvPr>
        <xdr:cNvSpPr txBox="1"/>
      </xdr:nvSpPr>
      <xdr:spPr>
        <a:xfrm>
          <a:off x="126117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F9AC891B-D067-4D79-BAEF-6804D74287A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61EDBCBA-3B95-4DD5-AC64-06FD5C6AFC1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1F9C4FF3-C85B-483D-AE5A-4E4E6A7D952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DC57C2F-C72A-4ABB-8450-F582DED1603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9F99D362-FC5E-43D5-B7B8-CDF44E6AD3B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7C741B3C-7AFD-454D-86AC-680D19A3E4F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2AEB18F5-F7DD-41CC-A94C-2B721ADB8F8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B57564BF-9CE9-4C84-8C92-A2046CE329E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5080D1B1-751A-4282-9C36-31DD9F080A0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C5BE0CDF-AB57-47B7-8945-8D35D9627D8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069B9529-792A-4FAC-A403-6BC52ED64E5D}"/>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A3B2B41A-ED21-4328-A933-AD2F53910721}"/>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FDE29F4F-A047-4090-833A-3F51BA8265C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452B7894-DC99-4407-9EED-98A5EA9AF3C7}"/>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E5434DDF-3987-4656-8511-67C7F285A00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FEA00A9F-F915-4F26-9ED7-A548384AE30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95683174-1C95-490B-A6F2-069C3ED711F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7467F0D5-7304-4C97-9E9B-806668A9BB29}"/>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026AB498-DF13-4D41-93FC-20FFFD160A4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298C4BA1-17C5-4C07-9E1D-D211391173B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574A9AA5-A034-433C-9469-E56B7983EBB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6" name="テキスト ボックス 585">
          <a:extLst>
            <a:ext uri="{FF2B5EF4-FFF2-40B4-BE49-F238E27FC236}">
              <a16:creationId xmlns:a16="http://schemas.microsoft.com/office/drawing/2014/main" id="{059DA933-53DC-4A83-B129-F3E3938F076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D0801978-CDDD-4D6A-A27B-190DD612543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588" name="直線コネクタ 587">
          <a:extLst>
            <a:ext uri="{FF2B5EF4-FFF2-40B4-BE49-F238E27FC236}">
              <a16:creationId xmlns:a16="http://schemas.microsoft.com/office/drawing/2014/main" id="{CA95F11E-E159-4F90-9C7E-66F9E3FE6F48}"/>
            </a:ext>
          </a:extLst>
        </xdr:cNvPr>
        <xdr:cNvCxnSpPr/>
      </xdr:nvCxnSpPr>
      <xdr:spPr>
        <a:xfrm flipV="1">
          <a:off x="22160864" y="9773412"/>
          <a:ext cx="0" cy="1070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589" name="【学校施設】&#10;一人当たり面積最小値テキスト">
          <a:extLst>
            <a:ext uri="{FF2B5EF4-FFF2-40B4-BE49-F238E27FC236}">
              <a16:creationId xmlns:a16="http://schemas.microsoft.com/office/drawing/2014/main" id="{267DDC62-1CEE-4134-99C2-1923CFD11DBA}"/>
            </a:ext>
          </a:extLst>
        </xdr:cNvPr>
        <xdr:cNvSpPr txBox="1"/>
      </xdr:nvSpPr>
      <xdr:spPr>
        <a:xfrm>
          <a:off x="22199600" y="1084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590" name="直線コネクタ 589">
          <a:extLst>
            <a:ext uri="{FF2B5EF4-FFF2-40B4-BE49-F238E27FC236}">
              <a16:creationId xmlns:a16="http://schemas.microsoft.com/office/drawing/2014/main" id="{8F3B1C12-1779-4934-B27B-2F579D231BDE}"/>
            </a:ext>
          </a:extLst>
        </xdr:cNvPr>
        <xdr:cNvCxnSpPr/>
      </xdr:nvCxnSpPr>
      <xdr:spPr>
        <a:xfrm>
          <a:off x="22072600" y="10844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591" name="【学校施設】&#10;一人当たり面積最大値テキスト">
          <a:extLst>
            <a:ext uri="{FF2B5EF4-FFF2-40B4-BE49-F238E27FC236}">
              <a16:creationId xmlns:a16="http://schemas.microsoft.com/office/drawing/2014/main" id="{293EE277-C55F-4EDD-A8D2-3AA087D5C074}"/>
            </a:ext>
          </a:extLst>
        </xdr:cNvPr>
        <xdr:cNvSpPr txBox="1"/>
      </xdr:nvSpPr>
      <xdr:spPr>
        <a:xfrm>
          <a:off x="22199600" y="954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592" name="直線コネクタ 591">
          <a:extLst>
            <a:ext uri="{FF2B5EF4-FFF2-40B4-BE49-F238E27FC236}">
              <a16:creationId xmlns:a16="http://schemas.microsoft.com/office/drawing/2014/main" id="{47448500-DBDE-4510-8078-86AFD096A7B4}"/>
            </a:ext>
          </a:extLst>
        </xdr:cNvPr>
        <xdr:cNvCxnSpPr/>
      </xdr:nvCxnSpPr>
      <xdr:spPr>
        <a:xfrm>
          <a:off x="22072600" y="977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593" name="【学校施設】&#10;一人当たり面積平均値テキスト">
          <a:extLst>
            <a:ext uri="{FF2B5EF4-FFF2-40B4-BE49-F238E27FC236}">
              <a16:creationId xmlns:a16="http://schemas.microsoft.com/office/drawing/2014/main" id="{098BB14A-CE7B-4658-9D9E-079FA36D4DA9}"/>
            </a:ext>
          </a:extLst>
        </xdr:cNvPr>
        <xdr:cNvSpPr txBox="1"/>
      </xdr:nvSpPr>
      <xdr:spPr>
        <a:xfrm>
          <a:off x="22199600" y="104709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594" name="フローチャート: 判断 593">
          <a:extLst>
            <a:ext uri="{FF2B5EF4-FFF2-40B4-BE49-F238E27FC236}">
              <a16:creationId xmlns:a16="http://schemas.microsoft.com/office/drawing/2014/main" id="{3A3F44EB-857C-41D8-B693-09087E750C5D}"/>
            </a:ext>
          </a:extLst>
        </xdr:cNvPr>
        <xdr:cNvSpPr/>
      </xdr:nvSpPr>
      <xdr:spPr>
        <a:xfrm>
          <a:off x="22110700" y="106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595" name="フローチャート: 判断 594">
          <a:extLst>
            <a:ext uri="{FF2B5EF4-FFF2-40B4-BE49-F238E27FC236}">
              <a16:creationId xmlns:a16="http://schemas.microsoft.com/office/drawing/2014/main" id="{D5D1253D-87B9-41E7-B7FA-04E246F7D2E8}"/>
            </a:ext>
          </a:extLst>
        </xdr:cNvPr>
        <xdr:cNvSpPr/>
      </xdr:nvSpPr>
      <xdr:spPr>
        <a:xfrm>
          <a:off x="21272500" y="1062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596" name="フローチャート: 判断 595">
          <a:extLst>
            <a:ext uri="{FF2B5EF4-FFF2-40B4-BE49-F238E27FC236}">
              <a16:creationId xmlns:a16="http://schemas.microsoft.com/office/drawing/2014/main" id="{A9ECDF7C-79B3-4263-9B11-4B3F1DE4FF2E}"/>
            </a:ext>
          </a:extLst>
        </xdr:cNvPr>
        <xdr:cNvSpPr/>
      </xdr:nvSpPr>
      <xdr:spPr>
        <a:xfrm>
          <a:off x="20383500" y="10626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597" name="フローチャート: 判断 596">
          <a:extLst>
            <a:ext uri="{FF2B5EF4-FFF2-40B4-BE49-F238E27FC236}">
              <a16:creationId xmlns:a16="http://schemas.microsoft.com/office/drawing/2014/main" id="{A7EA52AF-1C42-4F34-A524-D8B52FDBDA8E}"/>
            </a:ext>
          </a:extLst>
        </xdr:cNvPr>
        <xdr:cNvSpPr/>
      </xdr:nvSpPr>
      <xdr:spPr>
        <a:xfrm>
          <a:off x="19494500" y="10636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166180</xdr:rowOff>
    </xdr:from>
    <xdr:to>
      <xdr:col>98</xdr:col>
      <xdr:colOff>38100</xdr:colOff>
      <xdr:row>62</xdr:row>
      <xdr:rowOff>96330</xdr:rowOff>
    </xdr:to>
    <xdr:sp macro="" textlink="">
      <xdr:nvSpPr>
        <xdr:cNvPr id="598" name="フローチャート: 判断 597">
          <a:extLst>
            <a:ext uri="{FF2B5EF4-FFF2-40B4-BE49-F238E27FC236}">
              <a16:creationId xmlns:a16="http://schemas.microsoft.com/office/drawing/2014/main" id="{052435C0-79DC-4E91-AB76-62492CEBCBEF}"/>
            </a:ext>
          </a:extLst>
        </xdr:cNvPr>
        <xdr:cNvSpPr/>
      </xdr:nvSpPr>
      <xdr:spPr>
        <a:xfrm>
          <a:off x="18605500" y="1062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EFB3449-AD61-47BA-BA6D-B51C9A71E9E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7A243B0-FE02-49EC-A5A6-C3E682A3CC2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5E81E9C0-D537-4A49-9622-DD5DBBC5709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F5413D2-3533-469A-860E-796F96D5AF3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5DCBDF70-9274-4862-87B5-BF828B3931E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155131</xdr:rowOff>
    </xdr:from>
    <xdr:to>
      <xdr:col>116</xdr:col>
      <xdr:colOff>114300</xdr:colOff>
      <xdr:row>63</xdr:row>
      <xdr:rowOff>85281</xdr:rowOff>
    </xdr:to>
    <xdr:sp macro="" textlink="">
      <xdr:nvSpPr>
        <xdr:cNvPr id="604" name="楕円 603">
          <a:extLst>
            <a:ext uri="{FF2B5EF4-FFF2-40B4-BE49-F238E27FC236}">
              <a16:creationId xmlns:a16="http://schemas.microsoft.com/office/drawing/2014/main" id="{6099BD1E-B0D6-4CD6-80B8-B2CB4F923061}"/>
            </a:ext>
          </a:extLst>
        </xdr:cNvPr>
        <xdr:cNvSpPr/>
      </xdr:nvSpPr>
      <xdr:spPr>
        <a:xfrm>
          <a:off x="22110700" y="1078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70058</xdr:rowOff>
    </xdr:from>
    <xdr:ext cx="469744" cy="259045"/>
    <xdr:sp macro="" textlink="">
      <xdr:nvSpPr>
        <xdr:cNvPr id="605" name="【学校施設】&#10;一人当たり面積該当値テキスト">
          <a:extLst>
            <a:ext uri="{FF2B5EF4-FFF2-40B4-BE49-F238E27FC236}">
              <a16:creationId xmlns:a16="http://schemas.microsoft.com/office/drawing/2014/main" id="{E37354F2-36EC-4835-9F53-3341FF3E08A1}"/>
            </a:ext>
          </a:extLst>
        </xdr:cNvPr>
        <xdr:cNvSpPr txBox="1"/>
      </xdr:nvSpPr>
      <xdr:spPr>
        <a:xfrm>
          <a:off x="22199600" y="10699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155511</xdr:rowOff>
    </xdr:from>
    <xdr:to>
      <xdr:col>112</xdr:col>
      <xdr:colOff>38100</xdr:colOff>
      <xdr:row>63</xdr:row>
      <xdr:rowOff>85661</xdr:rowOff>
    </xdr:to>
    <xdr:sp macro="" textlink="">
      <xdr:nvSpPr>
        <xdr:cNvPr id="606" name="楕円 605">
          <a:extLst>
            <a:ext uri="{FF2B5EF4-FFF2-40B4-BE49-F238E27FC236}">
              <a16:creationId xmlns:a16="http://schemas.microsoft.com/office/drawing/2014/main" id="{16A11ACD-D1E7-4A76-B984-4FDE8140D479}"/>
            </a:ext>
          </a:extLst>
        </xdr:cNvPr>
        <xdr:cNvSpPr/>
      </xdr:nvSpPr>
      <xdr:spPr>
        <a:xfrm>
          <a:off x="21272500" y="1078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34481</xdr:rowOff>
    </xdr:from>
    <xdr:to>
      <xdr:col>116</xdr:col>
      <xdr:colOff>63500</xdr:colOff>
      <xdr:row>63</xdr:row>
      <xdr:rowOff>34861</xdr:rowOff>
    </xdr:to>
    <xdr:cxnSp macro="">
      <xdr:nvCxnSpPr>
        <xdr:cNvPr id="607" name="直線コネクタ 606">
          <a:extLst>
            <a:ext uri="{FF2B5EF4-FFF2-40B4-BE49-F238E27FC236}">
              <a16:creationId xmlns:a16="http://schemas.microsoft.com/office/drawing/2014/main" id="{56736565-17E6-44EE-8689-B164DC857E39}"/>
            </a:ext>
          </a:extLst>
        </xdr:cNvPr>
        <xdr:cNvCxnSpPr/>
      </xdr:nvCxnSpPr>
      <xdr:spPr>
        <a:xfrm flipV="1">
          <a:off x="21323300" y="10835831"/>
          <a:ext cx="8382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160655</xdr:rowOff>
    </xdr:from>
    <xdr:to>
      <xdr:col>107</xdr:col>
      <xdr:colOff>101600</xdr:colOff>
      <xdr:row>63</xdr:row>
      <xdr:rowOff>90805</xdr:rowOff>
    </xdr:to>
    <xdr:sp macro="" textlink="">
      <xdr:nvSpPr>
        <xdr:cNvPr id="608" name="楕円 607">
          <a:extLst>
            <a:ext uri="{FF2B5EF4-FFF2-40B4-BE49-F238E27FC236}">
              <a16:creationId xmlns:a16="http://schemas.microsoft.com/office/drawing/2014/main" id="{9BAC654B-8D2F-4696-8B35-B36C01882EF0}"/>
            </a:ext>
          </a:extLst>
        </xdr:cNvPr>
        <xdr:cNvSpPr/>
      </xdr:nvSpPr>
      <xdr:spPr>
        <a:xfrm>
          <a:off x="20383500" y="107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34861</xdr:rowOff>
    </xdr:from>
    <xdr:to>
      <xdr:col>111</xdr:col>
      <xdr:colOff>177800</xdr:colOff>
      <xdr:row>63</xdr:row>
      <xdr:rowOff>40005</xdr:rowOff>
    </xdr:to>
    <xdr:cxnSp macro="">
      <xdr:nvCxnSpPr>
        <xdr:cNvPr id="609" name="直線コネクタ 608">
          <a:extLst>
            <a:ext uri="{FF2B5EF4-FFF2-40B4-BE49-F238E27FC236}">
              <a16:creationId xmlns:a16="http://schemas.microsoft.com/office/drawing/2014/main" id="{AC41E7B5-C806-4A1B-9759-CCB332985FAE}"/>
            </a:ext>
          </a:extLst>
        </xdr:cNvPr>
        <xdr:cNvCxnSpPr/>
      </xdr:nvCxnSpPr>
      <xdr:spPr>
        <a:xfrm flipV="1">
          <a:off x="20434300" y="10836211"/>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170942</xdr:rowOff>
    </xdr:from>
    <xdr:to>
      <xdr:col>102</xdr:col>
      <xdr:colOff>165100</xdr:colOff>
      <xdr:row>63</xdr:row>
      <xdr:rowOff>101092</xdr:rowOff>
    </xdr:to>
    <xdr:sp macro="" textlink="">
      <xdr:nvSpPr>
        <xdr:cNvPr id="610" name="楕円 609">
          <a:extLst>
            <a:ext uri="{FF2B5EF4-FFF2-40B4-BE49-F238E27FC236}">
              <a16:creationId xmlns:a16="http://schemas.microsoft.com/office/drawing/2014/main" id="{3AB865DC-50B5-4A59-BE9B-054876AED07F}"/>
            </a:ext>
          </a:extLst>
        </xdr:cNvPr>
        <xdr:cNvSpPr/>
      </xdr:nvSpPr>
      <xdr:spPr>
        <a:xfrm>
          <a:off x="19494500" y="108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40005</xdr:rowOff>
    </xdr:from>
    <xdr:to>
      <xdr:col>107</xdr:col>
      <xdr:colOff>50800</xdr:colOff>
      <xdr:row>63</xdr:row>
      <xdr:rowOff>50292</xdr:rowOff>
    </xdr:to>
    <xdr:cxnSp macro="">
      <xdr:nvCxnSpPr>
        <xdr:cNvPr id="611" name="直線コネクタ 610">
          <a:extLst>
            <a:ext uri="{FF2B5EF4-FFF2-40B4-BE49-F238E27FC236}">
              <a16:creationId xmlns:a16="http://schemas.microsoft.com/office/drawing/2014/main" id="{0065CBC4-DD09-4CBD-9941-4B269C879200}"/>
            </a:ext>
          </a:extLst>
        </xdr:cNvPr>
        <xdr:cNvCxnSpPr/>
      </xdr:nvCxnSpPr>
      <xdr:spPr>
        <a:xfrm flipV="1">
          <a:off x="19545300" y="10841355"/>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4826</xdr:rowOff>
    </xdr:from>
    <xdr:to>
      <xdr:col>98</xdr:col>
      <xdr:colOff>38100</xdr:colOff>
      <xdr:row>63</xdr:row>
      <xdr:rowOff>106426</xdr:rowOff>
    </xdr:to>
    <xdr:sp macro="" textlink="">
      <xdr:nvSpPr>
        <xdr:cNvPr id="612" name="楕円 611">
          <a:extLst>
            <a:ext uri="{FF2B5EF4-FFF2-40B4-BE49-F238E27FC236}">
              <a16:creationId xmlns:a16="http://schemas.microsoft.com/office/drawing/2014/main" id="{8A510CAB-80F7-444B-9995-A5B4EBFAEDAA}"/>
            </a:ext>
          </a:extLst>
        </xdr:cNvPr>
        <xdr:cNvSpPr/>
      </xdr:nvSpPr>
      <xdr:spPr>
        <a:xfrm>
          <a:off x="18605500" y="1080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50292</xdr:rowOff>
    </xdr:from>
    <xdr:to>
      <xdr:col>102</xdr:col>
      <xdr:colOff>114300</xdr:colOff>
      <xdr:row>63</xdr:row>
      <xdr:rowOff>55626</xdr:rowOff>
    </xdr:to>
    <xdr:cxnSp macro="">
      <xdr:nvCxnSpPr>
        <xdr:cNvPr id="613" name="直線コネクタ 612">
          <a:extLst>
            <a:ext uri="{FF2B5EF4-FFF2-40B4-BE49-F238E27FC236}">
              <a16:creationId xmlns:a16="http://schemas.microsoft.com/office/drawing/2014/main" id="{7A1C7BEE-07DE-4013-AECD-1BFB07338EE3}"/>
            </a:ext>
          </a:extLst>
        </xdr:cNvPr>
        <xdr:cNvCxnSpPr/>
      </xdr:nvCxnSpPr>
      <xdr:spPr>
        <a:xfrm flipV="1">
          <a:off x="18656300" y="10851642"/>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614" name="n_1aveValue【学校施設】&#10;一人当たり面積">
          <a:extLst>
            <a:ext uri="{FF2B5EF4-FFF2-40B4-BE49-F238E27FC236}">
              <a16:creationId xmlns:a16="http://schemas.microsoft.com/office/drawing/2014/main" id="{A8B9EDD0-4FEA-425E-B61B-98908EC39A85}"/>
            </a:ext>
          </a:extLst>
        </xdr:cNvPr>
        <xdr:cNvSpPr txBox="1"/>
      </xdr:nvSpPr>
      <xdr:spPr>
        <a:xfrm>
          <a:off x="21075727" y="1040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615" name="n_2aveValue【学校施設】&#10;一人当たり面積">
          <a:extLst>
            <a:ext uri="{FF2B5EF4-FFF2-40B4-BE49-F238E27FC236}">
              <a16:creationId xmlns:a16="http://schemas.microsoft.com/office/drawing/2014/main" id="{699C7497-447B-4025-A17C-C99C986FD87B}"/>
            </a:ext>
          </a:extLst>
        </xdr:cNvPr>
        <xdr:cNvSpPr txBox="1"/>
      </xdr:nvSpPr>
      <xdr:spPr>
        <a:xfrm>
          <a:off x="20199427" y="1040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616" name="n_3aveValue【学校施設】&#10;一人当たり面積">
          <a:extLst>
            <a:ext uri="{FF2B5EF4-FFF2-40B4-BE49-F238E27FC236}">
              <a16:creationId xmlns:a16="http://schemas.microsoft.com/office/drawing/2014/main" id="{CD755446-1201-4AB8-97B7-BC3446904E1C}"/>
            </a:ext>
          </a:extLst>
        </xdr:cNvPr>
        <xdr:cNvSpPr txBox="1"/>
      </xdr:nvSpPr>
      <xdr:spPr>
        <a:xfrm>
          <a:off x="19310427" y="10411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112857</xdr:rowOff>
    </xdr:from>
    <xdr:ext cx="469744" cy="259045"/>
    <xdr:sp macro="" textlink="">
      <xdr:nvSpPr>
        <xdr:cNvPr id="617" name="n_4aveValue【学校施設】&#10;一人当たり面積">
          <a:extLst>
            <a:ext uri="{FF2B5EF4-FFF2-40B4-BE49-F238E27FC236}">
              <a16:creationId xmlns:a16="http://schemas.microsoft.com/office/drawing/2014/main" id="{16CE150B-3F6A-4AC4-B843-1F6C944D3B94}"/>
            </a:ext>
          </a:extLst>
        </xdr:cNvPr>
        <xdr:cNvSpPr txBox="1"/>
      </xdr:nvSpPr>
      <xdr:spPr>
        <a:xfrm>
          <a:off x="18421427" y="1039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76788</xdr:rowOff>
    </xdr:from>
    <xdr:ext cx="469744" cy="259045"/>
    <xdr:sp macro="" textlink="">
      <xdr:nvSpPr>
        <xdr:cNvPr id="618" name="n_1mainValue【学校施設】&#10;一人当たり面積">
          <a:extLst>
            <a:ext uri="{FF2B5EF4-FFF2-40B4-BE49-F238E27FC236}">
              <a16:creationId xmlns:a16="http://schemas.microsoft.com/office/drawing/2014/main" id="{B1A28D86-D995-4343-BEE0-CBFA48961176}"/>
            </a:ext>
          </a:extLst>
        </xdr:cNvPr>
        <xdr:cNvSpPr txBox="1"/>
      </xdr:nvSpPr>
      <xdr:spPr>
        <a:xfrm>
          <a:off x="21075727" y="1087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81932</xdr:rowOff>
    </xdr:from>
    <xdr:ext cx="469744" cy="259045"/>
    <xdr:sp macro="" textlink="">
      <xdr:nvSpPr>
        <xdr:cNvPr id="619" name="n_2mainValue【学校施設】&#10;一人当たり面積">
          <a:extLst>
            <a:ext uri="{FF2B5EF4-FFF2-40B4-BE49-F238E27FC236}">
              <a16:creationId xmlns:a16="http://schemas.microsoft.com/office/drawing/2014/main" id="{DE093827-E26C-4A69-832F-5818F8475C2B}"/>
            </a:ext>
          </a:extLst>
        </xdr:cNvPr>
        <xdr:cNvSpPr txBox="1"/>
      </xdr:nvSpPr>
      <xdr:spPr>
        <a:xfrm>
          <a:off x="20199427" y="1088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92219</xdr:rowOff>
    </xdr:from>
    <xdr:ext cx="469744" cy="259045"/>
    <xdr:sp macro="" textlink="">
      <xdr:nvSpPr>
        <xdr:cNvPr id="620" name="n_3mainValue【学校施設】&#10;一人当たり面積">
          <a:extLst>
            <a:ext uri="{FF2B5EF4-FFF2-40B4-BE49-F238E27FC236}">
              <a16:creationId xmlns:a16="http://schemas.microsoft.com/office/drawing/2014/main" id="{63DC6E51-4F64-478B-84DF-B4499998905E}"/>
            </a:ext>
          </a:extLst>
        </xdr:cNvPr>
        <xdr:cNvSpPr txBox="1"/>
      </xdr:nvSpPr>
      <xdr:spPr>
        <a:xfrm>
          <a:off x="19310427" y="1089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97553</xdr:rowOff>
    </xdr:from>
    <xdr:ext cx="469744" cy="259045"/>
    <xdr:sp macro="" textlink="">
      <xdr:nvSpPr>
        <xdr:cNvPr id="621" name="n_4mainValue【学校施設】&#10;一人当たり面積">
          <a:extLst>
            <a:ext uri="{FF2B5EF4-FFF2-40B4-BE49-F238E27FC236}">
              <a16:creationId xmlns:a16="http://schemas.microsoft.com/office/drawing/2014/main" id="{74DDECB9-5414-4E11-A8EB-94BB1EB9EC96}"/>
            </a:ext>
          </a:extLst>
        </xdr:cNvPr>
        <xdr:cNvSpPr txBox="1"/>
      </xdr:nvSpPr>
      <xdr:spPr>
        <a:xfrm>
          <a:off x="18421427"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1210EA4B-DB6B-460F-87D6-240632AB4CD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F8FB9CAF-1C00-4786-ADA9-AD8CDCAAEBF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BEBDB8D0-066B-44E7-ACB3-5937C7A767F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512FD073-6BCF-4A03-8CB5-BC4E0015B0D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E548667B-CC10-4354-B948-F78FD7A0975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EB76597C-3C0F-47E9-95ED-B4BF13A01BA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606D8E83-9074-49DB-9044-77C91E5138C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9D0C4541-E20B-4D4A-B48D-92D8CCB4BBB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68A5CECC-0A82-40FD-94C4-62905EFA6A2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D1C72F45-C448-4974-9BFF-9DAE85E7C41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45DE4BBD-B873-4C1F-8647-D1BB50D3527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AF1ED998-C954-4A37-9DBF-044F6F85B28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19CCC216-AA83-4946-BD9E-DA7C7742762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E5D1A801-3EE4-4A4B-9D16-28EEA1C0910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474BD849-3819-4C9B-875B-35CBA9F1C80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9291C339-D338-44D6-9FA3-4623B6256A65}"/>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34C4F943-45F4-4EA1-A41F-8FA80D8F96D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BE0B1A17-4D0F-4B50-A154-A6F2E06A501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BA6B0885-C8E6-4957-955C-6A6AF9165AE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6CAF90AE-64E9-414C-99B0-404FF1E5359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AE0C6CEE-2F72-44D8-89E8-6451EB9DBBF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644B922A-B4CD-42D6-B527-8CF97C6397C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79E8E261-6DCB-4E2C-9672-EB2F45ECF53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F2F0BF7A-B5B3-4817-927B-D5A8FC60FFE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74295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E374ECC0-2372-488B-9285-1AAC01AFC771}"/>
            </a:ext>
          </a:extLst>
        </xdr:cNvPr>
        <xdr:cNvCxnSpPr/>
      </xdr:nvCxnSpPr>
      <xdr:spPr>
        <a:xfrm flipV="1">
          <a:off x="16318864" y="132759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児童館】&#10;有形固定資産減価償却率最小値テキスト">
          <a:extLst>
            <a:ext uri="{FF2B5EF4-FFF2-40B4-BE49-F238E27FC236}">
              <a16:creationId xmlns:a16="http://schemas.microsoft.com/office/drawing/2014/main" id="{7FA4F49A-552E-4A9A-83FB-6C81C032C617}"/>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33ED9BAF-B75D-433E-A2F2-B10F524356CD}"/>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20972</xdr:rowOff>
    </xdr:from>
    <xdr:ext cx="405111" cy="259045"/>
    <xdr:sp macro="" textlink="">
      <xdr:nvSpPr>
        <xdr:cNvPr id="649" name="【児童館】&#10;有形固定資産減価償却率最大値テキスト">
          <a:extLst>
            <a:ext uri="{FF2B5EF4-FFF2-40B4-BE49-F238E27FC236}">
              <a16:creationId xmlns:a16="http://schemas.microsoft.com/office/drawing/2014/main" id="{1BA9EBD5-F133-4B0C-8C9C-AD46E99D1D77}"/>
            </a:ext>
          </a:extLst>
        </xdr:cNvPr>
        <xdr:cNvSpPr txBox="1"/>
      </xdr:nvSpPr>
      <xdr:spPr>
        <a:xfrm>
          <a:off x="16357600" y="1305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74295</xdr:rowOff>
    </xdr:from>
    <xdr:to>
      <xdr:col>86</xdr:col>
      <xdr:colOff>25400</xdr:colOff>
      <xdr:row>77</xdr:row>
      <xdr:rowOff>74295</xdr:rowOff>
    </xdr:to>
    <xdr:cxnSp macro="">
      <xdr:nvCxnSpPr>
        <xdr:cNvPr id="650" name="直線コネクタ 649">
          <a:extLst>
            <a:ext uri="{FF2B5EF4-FFF2-40B4-BE49-F238E27FC236}">
              <a16:creationId xmlns:a16="http://schemas.microsoft.com/office/drawing/2014/main" id="{E3AB8A45-B30F-42BC-9BC1-0557C116CAA6}"/>
            </a:ext>
          </a:extLst>
        </xdr:cNvPr>
        <xdr:cNvCxnSpPr/>
      </xdr:nvCxnSpPr>
      <xdr:spPr>
        <a:xfrm>
          <a:off x="16230600" y="1327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137813</xdr:rowOff>
    </xdr:from>
    <xdr:ext cx="405111" cy="259045"/>
    <xdr:sp macro="" textlink="">
      <xdr:nvSpPr>
        <xdr:cNvPr id="651" name="【児童館】&#10;有形固定資産減価償却率平均値テキスト">
          <a:extLst>
            <a:ext uri="{FF2B5EF4-FFF2-40B4-BE49-F238E27FC236}">
              <a16:creationId xmlns:a16="http://schemas.microsoft.com/office/drawing/2014/main" id="{DB90080E-7CFC-49FE-96A8-04962D9D8DF7}"/>
            </a:ext>
          </a:extLst>
        </xdr:cNvPr>
        <xdr:cNvSpPr txBox="1"/>
      </xdr:nvSpPr>
      <xdr:spPr>
        <a:xfrm>
          <a:off x="16357600" y="138538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114936</xdr:rowOff>
    </xdr:from>
    <xdr:to>
      <xdr:col>85</xdr:col>
      <xdr:colOff>177800</xdr:colOff>
      <xdr:row>82</xdr:row>
      <xdr:rowOff>45086</xdr:rowOff>
    </xdr:to>
    <xdr:sp macro="" textlink="">
      <xdr:nvSpPr>
        <xdr:cNvPr id="652" name="フローチャート: 判断 651">
          <a:extLst>
            <a:ext uri="{FF2B5EF4-FFF2-40B4-BE49-F238E27FC236}">
              <a16:creationId xmlns:a16="http://schemas.microsoft.com/office/drawing/2014/main" id="{291E844D-F423-4871-B1A3-73E3C8AEF3F0}"/>
            </a:ext>
          </a:extLst>
        </xdr:cNvPr>
        <xdr:cNvSpPr/>
      </xdr:nvSpPr>
      <xdr:spPr>
        <a:xfrm>
          <a:off x="162687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116839</xdr:rowOff>
    </xdr:from>
    <xdr:to>
      <xdr:col>81</xdr:col>
      <xdr:colOff>101600</xdr:colOff>
      <xdr:row>82</xdr:row>
      <xdr:rowOff>46989</xdr:rowOff>
    </xdr:to>
    <xdr:sp macro="" textlink="">
      <xdr:nvSpPr>
        <xdr:cNvPr id="653" name="フローチャート: 判断 652">
          <a:extLst>
            <a:ext uri="{FF2B5EF4-FFF2-40B4-BE49-F238E27FC236}">
              <a16:creationId xmlns:a16="http://schemas.microsoft.com/office/drawing/2014/main" id="{8BE30743-779F-4058-8EA6-4786215DC86B}"/>
            </a:ext>
          </a:extLst>
        </xdr:cNvPr>
        <xdr:cNvSpPr/>
      </xdr:nvSpPr>
      <xdr:spPr>
        <a:xfrm>
          <a:off x="15430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654" name="フローチャート: 判断 653">
          <a:extLst>
            <a:ext uri="{FF2B5EF4-FFF2-40B4-BE49-F238E27FC236}">
              <a16:creationId xmlns:a16="http://schemas.microsoft.com/office/drawing/2014/main" id="{1999E48C-A52A-4C5D-8ED1-2149FBF7A43E}"/>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655" name="フローチャート: 判断 654">
          <a:extLst>
            <a:ext uri="{FF2B5EF4-FFF2-40B4-BE49-F238E27FC236}">
              <a16:creationId xmlns:a16="http://schemas.microsoft.com/office/drawing/2014/main" id="{7A790BC1-BDF1-4338-907B-D24EE954F7C4}"/>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133986</xdr:rowOff>
    </xdr:from>
    <xdr:to>
      <xdr:col>67</xdr:col>
      <xdr:colOff>101600</xdr:colOff>
      <xdr:row>81</xdr:row>
      <xdr:rowOff>64136</xdr:rowOff>
    </xdr:to>
    <xdr:sp macro="" textlink="">
      <xdr:nvSpPr>
        <xdr:cNvPr id="656" name="フローチャート: 判断 655">
          <a:extLst>
            <a:ext uri="{FF2B5EF4-FFF2-40B4-BE49-F238E27FC236}">
              <a16:creationId xmlns:a16="http://schemas.microsoft.com/office/drawing/2014/main" id="{665C5A39-CDF1-4599-B22B-73B63D8E9020}"/>
            </a:ext>
          </a:extLst>
        </xdr:cNvPr>
        <xdr:cNvSpPr/>
      </xdr:nvSpPr>
      <xdr:spPr>
        <a:xfrm>
          <a:off x="12763500" y="1384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BE33B553-B2FC-47C1-8D4B-C8A06C2DABB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8076761B-3522-489A-A121-78D3905EE52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D77D4B42-093F-4A9B-A5EB-EF3FA6F0800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85DF1BF-8BBF-4FEF-807A-A1F96B9F830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DC687404-2F64-4989-B50F-9B6366F5D40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662" name="楕円 661">
          <a:extLst>
            <a:ext uri="{FF2B5EF4-FFF2-40B4-BE49-F238E27FC236}">
              <a16:creationId xmlns:a16="http://schemas.microsoft.com/office/drawing/2014/main" id="{B496303D-B4A7-4FB0-B93A-5BC62F3F121E}"/>
            </a:ext>
          </a:extLst>
        </xdr:cNvPr>
        <xdr:cNvSpPr/>
      </xdr:nvSpPr>
      <xdr:spPr>
        <a:xfrm>
          <a:off x="162687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148607</xdr:rowOff>
    </xdr:from>
    <xdr:ext cx="405111" cy="259045"/>
    <xdr:sp macro="" textlink="">
      <xdr:nvSpPr>
        <xdr:cNvPr id="663" name="【児童館】&#10;有形固定資産減価償却率該当値テキスト">
          <a:extLst>
            <a:ext uri="{FF2B5EF4-FFF2-40B4-BE49-F238E27FC236}">
              <a16:creationId xmlns:a16="http://schemas.microsoft.com/office/drawing/2014/main" id="{87CBDDA2-1434-4A59-AF68-C599BF0436A5}"/>
            </a:ext>
          </a:extLst>
        </xdr:cNvPr>
        <xdr:cNvSpPr txBox="1"/>
      </xdr:nvSpPr>
      <xdr:spPr>
        <a:xfrm>
          <a:off x="16357600"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84455</xdr:rowOff>
    </xdr:from>
    <xdr:to>
      <xdr:col>81</xdr:col>
      <xdr:colOff>101600</xdr:colOff>
      <xdr:row>82</xdr:row>
      <xdr:rowOff>14605</xdr:rowOff>
    </xdr:to>
    <xdr:sp macro="" textlink="">
      <xdr:nvSpPr>
        <xdr:cNvPr id="664" name="楕円 663">
          <a:extLst>
            <a:ext uri="{FF2B5EF4-FFF2-40B4-BE49-F238E27FC236}">
              <a16:creationId xmlns:a16="http://schemas.microsoft.com/office/drawing/2014/main" id="{7561482A-24DE-4069-8C9F-9D99A22D9CA6}"/>
            </a:ext>
          </a:extLst>
        </xdr:cNvPr>
        <xdr:cNvSpPr/>
      </xdr:nvSpPr>
      <xdr:spPr>
        <a:xfrm>
          <a:off x="15430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135255</xdr:rowOff>
    </xdr:from>
    <xdr:to>
      <xdr:col>85</xdr:col>
      <xdr:colOff>127000</xdr:colOff>
      <xdr:row>82</xdr:row>
      <xdr:rowOff>49530</xdr:rowOff>
    </xdr:to>
    <xdr:cxnSp macro="">
      <xdr:nvCxnSpPr>
        <xdr:cNvPr id="665" name="直線コネクタ 664">
          <a:extLst>
            <a:ext uri="{FF2B5EF4-FFF2-40B4-BE49-F238E27FC236}">
              <a16:creationId xmlns:a16="http://schemas.microsoft.com/office/drawing/2014/main" id="{F4F613BF-EC59-4F86-853B-F74E696EDEE5}"/>
            </a:ext>
          </a:extLst>
        </xdr:cNvPr>
        <xdr:cNvCxnSpPr/>
      </xdr:nvCxnSpPr>
      <xdr:spPr>
        <a:xfrm>
          <a:off x="15481300" y="1402270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10161</xdr:rowOff>
    </xdr:from>
    <xdr:to>
      <xdr:col>76</xdr:col>
      <xdr:colOff>165100</xdr:colOff>
      <xdr:row>81</xdr:row>
      <xdr:rowOff>111761</xdr:rowOff>
    </xdr:to>
    <xdr:sp macro="" textlink="">
      <xdr:nvSpPr>
        <xdr:cNvPr id="666" name="楕円 665">
          <a:extLst>
            <a:ext uri="{FF2B5EF4-FFF2-40B4-BE49-F238E27FC236}">
              <a16:creationId xmlns:a16="http://schemas.microsoft.com/office/drawing/2014/main" id="{D054E56C-0B3D-4E88-B719-205B3ABA1845}"/>
            </a:ext>
          </a:extLst>
        </xdr:cNvPr>
        <xdr:cNvSpPr/>
      </xdr:nvSpPr>
      <xdr:spPr>
        <a:xfrm>
          <a:off x="14541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60961</xdr:rowOff>
    </xdr:from>
    <xdr:to>
      <xdr:col>81</xdr:col>
      <xdr:colOff>50800</xdr:colOff>
      <xdr:row>81</xdr:row>
      <xdr:rowOff>135255</xdr:rowOff>
    </xdr:to>
    <xdr:cxnSp macro="">
      <xdr:nvCxnSpPr>
        <xdr:cNvPr id="667" name="直線コネクタ 666">
          <a:extLst>
            <a:ext uri="{FF2B5EF4-FFF2-40B4-BE49-F238E27FC236}">
              <a16:creationId xmlns:a16="http://schemas.microsoft.com/office/drawing/2014/main" id="{E0C46F4D-4489-4D0B-9D46-86A4BB351755}"/>
            </a:ext>
          </a:extLst>
        </xdr:cNvPr>
        <xdr:cNvCxnSpPr/>
      </xdr:nvCxnSpPr>
      <xdr:spPr>
        <a:xfrm>
          <a:off x="14592300" y="13948411"/>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137795</xdr:rowOff>
    </xdr:from>
    <xdr:to>
      <xdr:col>72</xdr:col>
      <xdr:colOff>38100</xdr:colOff>
      <xdr:row>81</xdr:row>
      <xdr:rowOff>67945</xdr:rowOff>
    </xdr:to>
    <xdr:sp macro="" textlink="">
      <xdr:nvSpPr>
        <xdr:cNvPr id="668" name="楕円 667">
          <a:extLst>
            <a:ext uri="{FF2B5EF4-FFF2-40B4-BE49-F238E27FC236}">
              <a16:creationId xmlns:a16="http://schemas.microsoft.com/office/drawing/2014/main" id="{AC6EB1F6-99BD-4FCC-AF97-C0E6990D5459}"/>
            </a:ext>
          </a:extLst>
        </xdr:cNvPr>
        <xdr:cNvSpPr/>
      </xdr:nvSpPr>
      <xdr:spPr>
        <a:xfrm>
          <a:off x="13652500" y="1385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17145</xdr:rowOff>
    </xdr:from>
    <xdr:to>
      <xdr:col>76</xdr:col>
      <xdr:colOff>114300</xdr:colOff>
      <xdr:row>81</xdr:row>
      <xdr:rowOff>60961</xdr:rowOff>
    </xdr:to>
    <xdr:cxnSp macro="">
      <xdr:nvCxnSpPr>
        <xdr:cNvPr id="669" name="直線コネクタ 668">
          <a:extLst>
            <a:ext uri="{FF2B5EF4-FFF2-40B4-BE49-F238E27FC236}">
              <a16:creationId xmlns:a16="http://schemas.microsoft.com/office/drawing/2014/main" id="{BA697D63-F092-4958-887C-2550C6819163}"/>
            </a:ext>
          </a:extLst>
        </xdr:cNvPr>
        <xdr:cNvCxnSpPr/>
      </xdr:nvCxnSpPr>
      <xdr:spPr>
        <a:xfrm>
          <a:off x="13703300" y="13904595"/>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116839</xdr:rowOff>
    </xdr:from>
    <xdr:to>
      <xdr:col>67</xdr:col>
      <xdr:colOff>101600</xdr:colOff>
      <xdr:row>81</xdr:row>
      <xdr:rowOff>46989</xdr:rowOff>
    </xdr:to>
    <xdr:sp macro="" textlink="">
      <xdr:nvSpPr>
        <xdr:cNvPr id="670" name="楕円 669">
          <a:extLst>
            <a:ext uri="{FF2B5EF4-FFF2-40B4-BE49-F238E27FC236}">
              <a16:creationId xmlns:a16="http://schemas.microsoft.com/office/drawing/2014/main" id="{AEF79D1E-116F-421A-BEF8-EE7E2E67E128}"/>
            </a:ext>
          </a:extLst>
        </xdr:cNvPr>
        <xdr:cNvSpPr/>
      </xdr:nvSpPr>
      <xdr:spPr>
        <a:xfrm>
          <a:off x="12763500" y="1383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167639</xdr:rowOff>
    </xdr:from>
    <xdr:to>
      <xdr:col>71</xdr:col>
      <xdr:colOff>177800</xdr:colOff>
      <xdr:row>81</xdr:row>
      <xdr:rowOff>17145</xdr:rowOff>
    </xdr:to>
    <xdr:cxnSp macro="">
      <xdr:nvCxnSpPr>
        <xdr:cNvPr id="671" name="直線コネクタ 670">
          <a:extLst>
            <a:ext uri="{FF2B5EF4-FFF2-40B4-BE49-F238E27FC236}">
              <a16:creationId xmlns:a16="http://schemas.microsoft.com/office/drawing/2014/main" id="{4A91C42E-85A0-43F8-AAF1-1FE9992772B9}"/>
            </a:ext>
          </a:extLst>
        </xdr:cNvPr>
        <xdr:cNvCxnSpPr/>
      </xdr:nvCxnSpPr>
      <xdr:spPr>
        <a:xfrm>
          <a:off x="12814300" y="13883639"/>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38116</xdr:rowOff>
    </xdr:from>
    <xdr:ext cx="405111" cy="259045"/>
    <xdr:sp macro="" textlink="">
      <xdr:nvSpPr>
        <xdr:cNvPr id="672" name="n_1aveValue【児童館】&#10;有形固定資産減価償却率">
          <a:extLst>
            <a:ext uri="{FF2B5EF4-FFF2-40B4-BE49-F238E27FC236}">
              <a16:creationId xmlns:a16="http://schemas.microsoft.com/office/drawing/2014/main" id="{BFF24393-3741-442D-83E2-65365F564B2B}"/>
            </a:ext>
          </a:extLst>
        </xdr:cNvPr>
        <xdr:cNvSpPr txBox="1"/>
      </xdr:nvSpPr>
      <xdr:spPr>
        <a:xfrm>
          <a:off x="152660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673" name="n_2aveValue【児童館】&#10;有形固定資産減価償却率">
          <a:extLst>
            <a:ext uri="{FF2B5EF4-FFF2-40B4-BE49-F238E27FC236}">
              <a16:creationId xmlns:a16="http://schemas.microsoft.com/office/drawing/2014/main" id="{45B50238-FF5E-4CF9-A6F3-EF6AF54C184B}"/>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674" name="n_3aveValue【児童館】&#10;有形固定資産減価償却率">
          <a:extLst>
            <a:ext uri="{FF2B5EF4-FFF2-40B4-BE49-F238E27FC236}">
              <a16:creationId xmlns:a16="http://schemas.microsoft.com/office/drawing/2014/main" id="{E01EBA0B-DECD-47DB-8949-10A0165CA372}"/>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55263</xdr:rowOff>
    </xdr:from>
    <xdr:ext cx="405111" cy="259045"/>
    <xdr:sp macro="" textlink="">
      <xdr:nvSpPr>
        <xdr:cNvPr id="675" name="n_4aveValue【児童館】&#10;有形固定資産減価償却率">
          <a:extLst>
            <a:ext uri="{FF2B5EF4-FFF2-40B4-BE49-F238E27FC236}">
              <a16:creationId xmlns:a16="http://schemas.microsoft.com/office/drawing/2014/main" id="{C17A85B6-2243-4F63-9A1F-0473261B8E17}"/>
            </a:ext>
          </a:extLst>
        </xdr:cNvPr>
        <xdr:cNvSpPr txBox="1"/>
      </xdr:nvSpPr>
      <xdr:spPr>
        <a:xfrm>
          <a:off x="12611744" y="13942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31132</xdr:rowOff>
    </xdr:from>
    <xdr:ext cx="405111" cy="259045"/>
    <xdr:sp macro="" textlink="">
      <xdr:nvSpPr>
        <xdr:cNvPr id="676" name="n_1mainValue【児童館】&#10;有形固定資産減価償却率">
          <a:extLst>
            <a:ext uri="{FF2B5EF4-FFF2-40B4-BE49-F238E27FC236}">
              <a16:creationId xmlns:a16="http://schemas.microsoft.com/office/drawing/2014/main" id="{5CF4CD2F-2508-45BE-A4D5-0F2325BF2BDB}"/>
            </a:ext>
          </a:extLst>
        </xdr:cNvPr>
        <xdr:cNvSpPr txBox="1"/>
      </xdr:nvSpPr>
      <xdr:spPr>
        <a:xfrm>
          <a:off x="152660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128288</xdr:rowOff>
    </xdr:from>
    <xdr:ext cx="405111" cy="259045"/>
    <xdr:sp macro="" textlink="">
      <xdr:nvSpPr>
        <xdr:cNvPr id="677" name="n_2mainValue【児童館】&#10;有形固定資産減価償却率">
          <a:extLst>
            <a:ext uri="{FF2B5EF4-FFF2-40B4-BE49-F238E27FC236}">
              <a16:creationId xmlns:a16="http://schemas.microsoft.com/office/drawing/2014/main" id="{7788E8C2-3577-4232-B4C4-ED57C3ACC089}"/>
            </a:ext>
          </a:extLst>
        </xdr:cNvPr>
        <xdr:cNvSpPr txBox="1"/>
      </xdr:nvSpPr>
      <xdr:spPr>
        <a:xfrm>
          <a:off x="14389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84472</xdr:rowOff>
    </xdr:from>
    <xdr:ext cx="405111" cy="259045"/>
    <xdr:sp macro="" textlink="">
      <xdr:nvSpPr>
        <xdr:cNvPr id="678" name="n_3mainValue【児童館】&#10;有形固定資産減価償却率">
          <a:extLst>
            <a:ext uri="{FF2B5EF4-FFF2-40B4-BE49-F238E27FC236}">
              <a16:creationId xmlns:a16="http://schemas.microsoft.com/office/drawing/2014/main" id="{6F4EA4B5-1EEA-471B-937C-0AF19E3F8901}"/>
            </a:ext>
          </a:extLst>
        </xdr:cNvPr>
        <xdr:cNvSpPr txBox="1"/>
      </xdr:nvSpPr>
      <xdr:spPr>
        <a:xfrm>
          <a:off x="1350074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63516</xdr:rowOff>
    </xdr:from>
    <xdr:ext cx="405111" cy="259045"/>
    <xdr:sp macro="" textlink="">
      <xdr:nvSpPr>
        <xdr:cNvPr id="679" name="n_4mainValue【児童館】&#10;有形固定資産減価償却率">
          <a:extLst>
            <a:ext uri="{FF2B5EF4-FFF2-40B4-BE49-F238E27FC236}">
              <a16:creationId xmlns:a16="http://schemas.microsoft.com/office/drawing/2014/main" id="{88750EAA-0065-4B8A-823E-C11FE965C6F9}"/>
            </a:ext>
          </a:extLst>
        </xdr:cNvPr>
        <xdr:cNvSpPr txBox="1"/>
      </xdr:nvSpPr>
      <xdr:spPr>
        <a:xfrm>
          <a:off x="12611744" y="1360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869DFE78-278B-4C92-9554-37600B8332F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092B59A2-36C1-427A-AFF5-EF80DA41EBC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F49DDDD8-12CE-446A-816F-FBB2A356396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89FAB384-D2B4-4AED-8DDB-BB9622707D3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DD11FD6E-6EAA-4491-9445-0D95A302D8E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0ED48467-52EE-45E9-8E70-516EAA91CBF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5F7FABFB-51C0-4144-8BC5-53A9B9E9093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F08963D8-77DD-46A8-BD85-98F52D11BAC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D96B7FDF-720B-41A4-8F32-A368CC51BF6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43041FC1-E007-4523-90C3-A52EBFE4FC6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690" name="直線コネクタ 689">
          <a:extLst>
            <a:ext uri="{FF2B5EF4-FFF2-40B4-BE49-F238E27FC236}">
              <a16:creationId xmlns:a16="http://schemas.microsoft.com/office/drawing/2014/main" id="{BD2AA76C-FC63-4C0A-9B57-3B834E366FF0}"/>
            </a:ext>
          </a:extLst>
        </xdr:cNvPr>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691" name="テキスト ボックス 690">
          <a:extLst>
            <a:ext uri="{FF2B5EF4-FFF2-40B4-BE49-F238E27FC236}">
              <a16:creationId xmlns:a16="http://schemas.microsoft.com/office/drawing/2014/main" id="{920A22B8-2D28-4780-968C-EB36AFBB3541}"/>
            </a:ext>
          </a:extLst>
        </xdr:cNvPr>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8E4BEF1B-33B1-4707-85CB-665A209DAB5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796C19F1-5D7C-4941-8B28-7A28CF8772C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694" name="直線コネクタ 693">
          <a:extLst>
            <a:ext uri="{FF2B5EF4-FFF2-40B4-BE49-F238E27FC236}">
              <a16:creationId xmlns:a16="http://schemas.microsoft.com/office/drawing/2014/main" id="{C655DBCD-6A34-4B29-A0AD-847CAC88B12D}"/>
            </a:ext>
          </a:extLst>
        </xdr:cNvPr>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695" name="テキスト ボックス 694">
          <a:extLst>
            <a:ext uri="{FF2B5EF4-FFF2-40B4-BE49-F238E27FC236}">
              <a16:creationId xmlns:a16="http://schemas.microsoft.com/office/drawing/2014/main" id="{6EE5D0B3-AD0F-41C0-872F-5F43AB5D4D87}"/>
            </a:ext>
          </a:extLst>
        </xdr:cNvPr>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1220DCF8-0CDA-42BB-BFE1-56A8E0C2626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399CBE22-86FC-4644-8CFA-B0B7032BA36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児童館】&#10;一人当たり面積グラフ枠">
          <a:extLst>
            <a:ext uri="{FF2B5EF4-FFF2-40B4-BE49-F238E27FC236}">
              <a16:creationId xmlns:a16="http://schemas.microsoft.com/office/drawing/2014/main" id="{63C7DD2D-1BB5-4715-AED9-CD2D2B054FE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85</xdr:row>
      <xdr:rowOff>83820</xdr:rowOff>
    </xdr:to>
    <xdr:cxnSp macro="">
      <xdr:nvCxnSpPr>
        <xdr:cNvPr id="699" name="直線コネクタ 698">
          <a:extLst>
            <a:ext uri="{FF2B5EF4-FFF2-40B4-BE49-F238E27FC236}">
              <a16:creationId xmlns:a16="http://schemas.microsoft.com/office/drawing/2014/main" id="{FDE46240-3F61-410A-B23B-FBE885E2FD64}"/>
            </a:ext>
          </a:extLst>
        </xdr:cNvPr>
        <xdr:cNvCxnSpPr/>
      </xdr:nvCxnSpPr>
      <xdr:spPr>
        <a:xfrm flipV="1">
          <a:off x="22160864" y="13394055"/>
          <a:ext cx="0" cy="1263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87647</xdr:rowOff>
    </xdr:from>
    <xdr:ext cx="469744" cy="259045"/>
    <xdr:sp macro="" textlink="">
      <xdr:nvSpPr>
        <xdr:cNvPr id="700" name="【児童館】&#10;一人当たり面積最小値テキスト">
          <a:extLst>
            <a:ext uri="{FF2B5EF4-FFF2-40B4-BE49-F238E27FC236}">
              <a16:creationId xmlns:a16="http://schemas.microsoft.com/office/drawing/2014/main" id="{465CCBD3-6F2D-430C-BE9C-4D1E49E2F8ED}"/>
            </a:ext>
          </a:extLst>
        </xdr:cNvPr>
        <xdr:cNvSpPr txBox="1"/>
      </xdr:nvSpPr>
      <xdr:spPr>
        <a:xfrm>
          <a:off x="22199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83820</xdr:rowOff>
    </xdr:from>
    <xdr:to>
      <xdr:col>116</xdr:col>
      <xdr:colOff>152400</xdr:colOff>
      <xdr:row>85</xdr:row>
      <xdr:rowOff>83820</xdr:rowOff>
    </xdr:to>
    <xdr:cxnSp macro="">
      <xdr:nvCxnSpPr>
        <xdr:cNvPr id="701" name="直線コネクタ 700">
          <a:extLst>
            <a:ext uri="{FF2B5EF4-FFF2-40B4-BE49-F238E27FC236}">
              <a16:creationId xmlns:a16="http://schemas.microsoft.com/office/drawing/2014/main" id="{B95C8959-2E44-45BE-9074-1F6F0740A598}"/>
            </a:ext>
          </a:extLst>
        </xdr:cNvPr>
        <xdr:cNvCxnSpPr/>
      </xdr:nvCxnSpPr>
      <xdr:spPr>
        <a:xfrm>
          <a:off x="22072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02" name="【児童館】&#10;一人当たり面積最大値テキスト">
          <a:extLst>
            <a:ext uri="{FF2B5EF4-FFF2-40B4-BE49-F238E27FC236}">
              <a16:creationId xmlns:a16="http://schemas.microsoft.com/office/drawing/2014/main" id="{A3838B91-FC3B-4319-AC70-FFEFD0130255}"/>
            </a:ext>
          </a:extLst>
        </xdr:cNvPr>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03" name="直線コネクタ 702">
          <a:extLst>
            <a:ext uri="{FF2B5EF4-FFF2-40B4-BE49-F238E27FC236}">
              <a16:creationId xmlns:a16="http://schemas.microsoft.com/office/drawing/2014/main" id="{5496B03B-DF97-427D-85ED-0687BE526BAB}"/>
            </a:ext>
          </a:extLst>
        </xdr:cNvPr>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137177</xdr:rowOff>
    </xdr:from>
    <xdr:ext cx="469744" cy="259045"/>
    <xdr:sp macro="" textlink="">
      <xdr:nvSpPr>
        <xdr:cNvPr id="704" name="【児童館】&#10;一人当たり面積平均値テキスト">
          <a:extLst>
            <a:ext uri="{FF2B5EF4-FFF2-40B4-BE49-F238E27FC236}">
              <a16:creationId xmlns:a16="http://schemas.microsoft.com/office/drawing/2014/main" id="{534402AC-5A74-48D8-B753-C0836F1BE2B8}"/>
            </a:ext>
          </a:extLst>
        </xdr:cNvPr>
        <xdr:cNvSpPr txBox="1"/>
      </xdr:nvSpPr>
      <xdr:spPr>
        <a:xfrm>
          <a:off x="22199600" y="1436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5" name="フローチャート: 判断 704">
          <a:extLst>
            <a:ext uri="{FF2B5EF4-FFF2-40B4-BE49-F238E27FC236}">
              <a16:creationId xmlns:a16="http://schemas.microsoft.com/office/drawing/2014/main" id="{4CF07611-4528-4194-9097-13B753280688}"/>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6" name="フローチャート: 判断 705">
          <a:extLst>
            <a:ext uri="{FF2B5EF4-FFF2-40B4-BE49-F238E27FC236}">
              <a16:creationId xmlns:a16="http://schemas.microsoft.com/office/drawing/2014/main" id="{EEFF2387-8B53-4B2A-9271-AA7D8B046E2F}"/>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4445</xdr:rowOff>
    </xdr:from>
    <xdr:to>
      <xdr:col>107</xdr:col>
      <xdr:colOff>101600</xdr:colOff>
      <xdr:row>84</xdr:row>
      <xdr:rowOff>106045</xdr:rowOff>
    </xdr:to>
    <xdr:sp macro="" textlink="">
      <xdr:nvSpPr>
        <xdr:cNvPr id="707" name="フローチャート: 判断 706">
          <a:extLst>
            <a:ext uri="{FF2B5EF4-FFF2-40B4-BE49-F238E27FC236}">
              <a16:creationId xmlns:a16="http://schemas.microsoft.com/office/drawing/2014/main" id="{41BFE4DE-6A86-4D4A-AA75-D3AD5434966E}"/>
            </a:ext>
          </a:extLst>
        </xdr:cNvPr>
        <xdr:cNvSpPr/>
      </xdr:nvSpPr>
      <xdr:spPr>
        <a:xfrm>
          <a:off x="20383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4445</xdr:rowOff>
    </xdr:from>
    <xdr:to>
      <xdr:col>102</xdr:col>
      <xdr:colOff>165100</xdr:colOff>
      <xdr:row>84</xdr:row>
      <xdr:rowOff>106045</xdr:rowOff>
    </xdr:to>
    <xdr:sp macro="" textlink="">
      <xdr:nvSpPr>
        <xdr:cNvPr id="708" name="フローチャート: 判断 707">
          <a:extLst>
            <a:ext uri="{FF2B5EF4-FFF2-40B4-BE49-F238E27FC236}">
              <a16:creationId xmlns:a16="http://schemas.microsoft.com/office/drawing/2014/main" id="{A3F1179E-EBE5-4B6C-AA07-4E7E48243B24}"/>
            </a:ext>
          </a:extLst>
        </xdr:cNvPr>
        <xdr:cNvSpPr/>
      </xdr:nvSpPr>
      <xdr:spPr>
        <a:xfrm>
          <a:off x="19494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4445</xdr:rowOff>
    </xdr:from>
    <xdr:to>
      <xdr:col>98</xdr:col>
      <xdr:colOff>38100</xdr:colOff>
      <xdr:row>84</xdr:row>
      <xdr:rowOff>106045</xdr:rowOff>
    </xdr:to>
    <xdr:sp macro="" textlink="">
      <xdr:nvSpPr>
        <xdr:cNvPr id="709" name="フローチャート: 判断 708">
          <a:extLst>
            <a:ext uri="{FF2B5EF4-FFF2-40B4-BE49-F238E27FC236}">
              <a16:creationId xmlns:a16="http://schemas.microsoft.com/office/drawing/2014/main" id="{36C84FC4-4233-4B6D-AB95-4C8B9A80C769}"/>
            </a:ext>
          </a:extLst>
        </xdr:cNvPr>
        <xdr:cNvSpPr/>
      </xdr:nvSpPr>
      <xdr:spPr>
        <a:xfrm>
          <a:off x="18605500" y="1440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D53A44FF-3514-4118-9719-C31C31A452B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1677A883-5C3C-4ACC-A393-8B83348DD7C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5880F1DF-BFF8-43EA-9864-4B3250ED695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DEB5C92E-1D70-48F0-A15E-BD0F1E7A776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549BDEAA-EF4B-4C7A-97E5-469B4AC99F5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90170</xdr:rowOff>
    </xdr:from>
    <xdr:to>
      <xdr:col>116</xdr:col>
      <xdr:colOff>114300</xdr:colOff>
      <xdr:row>83</xdr:row>
      <xdr:rowOff>20320</xdr:rowOff>
    </xdr:to>
    <xdr:sp macro="" textlink="">
      <xdr:nvSpPr>
        <xdr:cNvPr id="715" name="楕円 714">
          <a:extLst>
            <a:ext uri="{FF2B5EF4-FFF2-40B4-BE49-F238E27FC236}">
              <a16:creationId xmlns:a16="http://schemas.microsoft.com/office/drawing/2014/main" id="{C82FF4E5-73C3-4B7F-958F-E1C277327B9A}"/>
            </a:ext>
          </a:extLst>
        </xdr:cNvPr>
        <xdr:cNvSpPr/>
      </xdr:nvSpPr>
      <xdr:spPr>
        <a:xfrm>
          <a:off x="221107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113047</xdr:rowOff>
    </xdr:from>
    <xdr:ext cx="469744" cy="259045"/>
    <xdr:sp macro="" textlink="">
      <xdr:nvSpPr>
        <xdr:cNvPr id="716" name="【児童館】&#10;一人当たり面積該当値テキスト">
          <a:extLst>
            <a:ext uri="{FF2B5EF4-FFF2-40B4-BE49-F238E27FC236}">
              <a16:creationId xmlns:a16="http://schemas.microsoft.com/office/drawing/2014/main" id="{C0F13325-F9C9-434D-B39F-82C798962C67}"/>
            </a:ext>
          </a:extLst>
        </xdr:cNvPr>
        <xdr:cNvSpPr txBox="1"/>
      </xdr:nvSpPr>
      <xdr:spPr>
        <a:xfrm>
          <a:off x="22199600"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90170</xdr:rowOff>
    </xdr:from>
    <xdr:to>
      <xdr:col>112</xdr:col>
      <xdr:colOff>38100</xdr:colOff>
      <xdr:row>83</xdr:row>
      <xdr:rowOff>20320</xdr:rowOff>
    </xdr:to>
    <xdr:sp macro="" textlink="">
      <xdr:nvSpPr>
        <xdr:cNvPr id="717" name="楕円 716">
          <a:extLst>
            <a:ext uri="{FF2B5EF4-FFF2-40B4-BE49-F238E27FC236}">
              <a16:creationId xmlns:a16="http://schemas.microsoft.com/office/drawing/2014/main" id="{91BBF201-A052-4FDB-BC33-5DB252520654}"/>
            </a:ext>
          </a:extLst>
        </xdr:cNvPr>
        <xdr:cNvSpPr/>
      </xdr:nvSpPr>
      <xdr:spPr>
        <a:xfrm>
          <a:off x="21272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140970</xdr:rowOff>
    </xdr:from>
    <xdr:to>
      <xdr:col>116</xdr:col>
      <xdr:colOff>63500</xdr:colOff>
      <xdr:row>82</xdr:row>
      <xdr:rowOff>140970</xdr:rowOff>
    </xdr:to>
    <xdr:cxnSp macro="">
      <xdr:nvCxnSpPr>
        <xdr:cNvPr id="718" name="直線コネクタ 717">
          <a:extLst>
            <a:ext uri="{FF2B5EF4-FFF2-40B4-BE49-F238E27FC236}">
              <a16:creationId xmlns:a16="http://schemas.microsoft.com/office/drawing/2014/main" id="{F46BA3E9-D582-4DAD-8B7C-6ABAFB0AB695}"/>
            </a:ext>
          </a:extLst>
        </xdr:cNvPr>
        <xdr:cNvCxnSpPr/>
      </xdr:nvCxnSpPr>
      <xdr:spPr>
        <a:xfrm>
          <a:off x="21323300" y="141998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10161</xdr:rowOff>
    </xdr:from>
    <xdr:to>
      <xdr:col>107</xdr:col>
      <xdr:colOff>101600</xdr:colOff>
      <xdr:row>83</xdr:row>
      <xdr:rowOff>111761</xdr:rowOff>
    </xdr:to>
    <xdr:sp macro="" textlink="">
      <xdr:nvSpPr>
        <xdr:cNvPr id="719" name="楕円 718">
          <a:extLst>
            <a:ext uri="{FF2B5EF4-FFF2-40B4-BE49-F238E27FC236}">
              <a16:creationId xmlns:a16="http://schemas.microsoft.com/office/drawing/2014/main" id="{C7451204-E136-422D-9878-0603ADFC7253}"/>
            </a:ext>
          </a:extLst>
        </xdr:cNvPr>
        <xdr:cNvSpPr/>
      </xdr:nvSpPr>
      <xdr:spPr>
        <a:xfrm>
          <a:off x="20383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140970</xdr:rowOff>
    </xdr:from>
    <xdr:to>
      <xdr:col>111</xdr:col>
      <xdr:colOff>177800</xdr:colOff>
      <xdr:row>83</xdr:row>
      <xdr:rowOff>60961</xdr:rowOff>
    </xdr:to>
    <xdr:cxnSp macro="">
      <xdr:nvCxnSpPr>
        <xdr:cNvPr id="720" name="直線コネクタ 719">
          <a:extLst>
            <a:ext uri="{FF2B5EF4-FFF2-40B4-BE49-F238E27FC236}">
              <a16:creationId xmlns:a16="http://schemas.microsoft.com/office/drawing/2014/main" id="{4A3E7B14-9619-4ED6-822C-9CA41DF16D71}"/>
            </a:ext>
          </a:extLst>
        </xdr:cNvPr>
        <xdr:cNvCxnSpPr/>
      </xdr:nvCxnSpPr>
      <xdr:spPr>
        <a:xfrm flipV="1">
          <a:off x="20434300" y="1419987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10161</xdr:rowOff>
    </xdr:from>
    <xdr:to>
      <xdr:col>102</xdr:col>
      <xdr:colOff>165100</xdr:colOff>
      <xdr:row>83</xdr:row>
      <xdr:rowOff>111761</xdr:rowOff>
    </xdr:to>
    <xdr:sp macro="" textlink="">
      <xdr:nvSpPr>
        <xdr:cNvPr id="721" name="楕円 720">
          <a:extLst>
            <a:ext uri="{FF2B5EF4-FFF2-40B4-BE49-F238E27FC236}">
              <a16:creationId xmlns:a16="http://schemas.microsoft.com/office/drawing/2014/main" id="{431D30AE-9214-4A67-9A16-7B62C80864A2}"/>
            </a:ext>
          </a:extLst>
        </xdr:cNvPr>
        <xdr:cNvSpPr/>
      </xdr:nvSpPr>
      <xdr:spPr>
        <a:xfrm>
          <a:off x="19494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60961</xdr:rowOff>
    </xdr:from>
    <xdr:to>
      <xdr:col>107</xdr:col>
      <xdr:colOff>50800</xdr:colOff>
      <xdr:row>83</xdr:row>
      <xdr:rowOff>60961</xdr:rowOff>
    </xdr:to>
    <xdr:cxnSp macro="">
      <xdr:nvCxnSpPr>
        <xdr:cNvPr id="722" name="直線コネクタ 721">
          <a:extLst>
            <a:ext uri="{FF2B5EF4-FFF2-40B4-BE49-F238E27FC236}">
              <a16:creationId xmlns:a16="http://schemas.microsoft.com/office/drawing/2014/main" id="{0AAE717E-FB0E-4A49-9DA8-EAFDD291F443}"/>
            </a:ext>
          </a:extLst>
        </xdr:cNvPr>
        <xdr:cNvCxnSpPr/>
      </xdr:nvCxnSpPr>
      <xdr:spPr>
        <a:xfrm>
          <a:off x="19545300" y="142913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10161</xdr:rowOff>
    </xdr:from>
    <xdr:to>
      <xdr:col>98</xdr:col>
      <xdr:colOff>38100</xdr:colOff>
      <xdr:row>83</xdr:row>
      <xdr:rowOff>111761</xdr:rowOff>
    </xdr:to>
    <xdr:sp macro="" textlink="">
      <xdr:nvSpPr>
        <xdr:cNvPr id="723" name="楕円 722">
          <a:extLst>
            <a:ext uri="{FF2B5EF4-FFF2-40B4-BE49-F238E27FC236}">
              <a16:creationId xmlns:a16="http://schemas.microsoft.com/office/drawing/2014/main" id="{AD830C67-7C69-426A-8381-A3B5C26A3E4B}"/>
            </a:ext>
          </a:extLst>
        </xdr:cNvPr>
        <xdr:cNvSpPr/>
      </xdr:nvSpPr>
      <xdr:spPr>
        <a:xfrm>
          <a:off x="18605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60961</xdr:rowOff>
    </xdr:from>
    <xdr:to>
      <xdr:col>102</xdr:col>
      <xdr:colOff>114300</xdr:colOff>
      <xdr:row>83</xdr:row>
      <xdr:rowOff>60961</xdr:rowOff>
    </xdr:to>
    <xdr:cxnSp macro="">
      <xdr:nvCxnSpPr>
        <xdr:cNvPr id="724" name="直線コネクタ 723">
          <a:extLst>
            <a:ext uri="{FF2B5EF4-FFF2-40B4-BE49-F238E27FC236}">
              <a16:creationId xmlns:a16="http://schemas.microsoft.com/office/drawing/2014/main" id="{118E2637-9B3C-41E7-9A45-DC60D12ABBCB}"/>
            </a:ext>
          </a:extLst>
        </xdr:cNvPr>
        <xdr:cNvCxnSpPr/>
      </xdr:nvCxnSpPr>
      <xdr:spPr>
        <a:xfrm>
          <a:off x="18656300" y="142913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25" name="n_1aveValue【児童館】&#10;一人当たり面積">
          <a:extLst>
            <a:ext uri="{FF2B5EF4-FFF2-40B4-BE49-F238E27FC236}">
              <a16:creationId xmlns:a16="http://schemas.microsoft.com/office/drawing/2014/main" id="{6D4D46D8-B88C-4D24-8564-DE06FDA9A7AF}"/>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97172</xdr:rowOff>
    </xdr:from>
    <xdr:ext cx="469744" cy="259045"/>
    <xdr:sp macro="" textlink="">
      <xdr:nvSpPr>
        <xdr:cNvPr id="726" name="n_2aveValue【児童館】&#10;一人当たり面積">
          <a:extLst>
            <a:ext uri="{FF2B5EF4-FFF2-40B4-BE49-F238E27FC236}">
              <a16:creationId xmlns:a16="http://schemas.microsoft.com/office/drawing/2014/main" id="{FD2042A3-4F7C-4142-BE59-664A8DED2516}"/>
            </a:ext>
          </a:extLst>
        </xdr:cNvPr>
        <xdr:cNvSpPr txBox="1"/>
      </xdr:nvSpPr>
      <xdr:spPr>
        <a:xfrm>
          <a:off x="20199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97172</xdr:rowOff>
    </xdr:from>
    <xdr:ext cx="469744" cy="259045"/>
    <xdr:sp macro="" textlink="">
      <xdr:nvSpPr>
        <xdr:cNvPr id="727" name="n_3aveValue【児童館】&#10;一人当たり面積">
          <a:extLst>
            <a:ext uri="{FF2B5EF4-FFF2-40B4-BE49-F238E27FC236}">
              <a16:creationId xmlns:a16="http://schemas.microsoft.com/office/drawing/2014/main" id="{5C1D68B8-9865-4433-BF9F-24CDF8081088}"/>
            </a:ext>
          </a:extLst>
        </xdr:cNvPr>
        <xdr:cNvSpPr txBox="1"/>
      </xdr:nvSpPr>
      <xdr:spPr>
        <a:xfrm>
          <a:off x="19310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97172</xdr:rowOff>
    </xdr:from>
    <xdr:ext cx="469744" cy="259045"/>
    <xdr:sp macro="" textlink="">
      <xdr:nvSpPr>
        <xdr:cNvPr id="728" name="n_4aveValue【児童館】&#10;一人当たり面積">
          <a:extLst>
            <a:ext uri="{FF2B5EF4-FFF2-40B4-BE49-F238E27FC236}">
              <a16:creationId xmlns:a16="http://schemas.microsoft.com/office/drawing/2014/main" id="{3B0DBE4E-29E7-48CA-8C1A-0E789C63E3D8}"/>
            </a:ext>
          </a:extLst>
        </xdr:cNvPr>
        <xdr:cNvSpPr txBox="1"/>
      </xdr:nvSpPr>
      <xdr:spPr>
        <a:xfrm>
          <a:off x="18421427" y="1449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36847</xdr:rowOff>
    </xdr:from>
    <xdr:ext cx="469744" cy="259045"/>
    <xdr:sp macro="" textlink="">
      <xdr:nvSpPr>
        <xdr:cNvPr id="729" name="n_1mainValue【児童館】&#10;一人当たり面積">
          <a:extLst>
            <a:ext uri="{FF2B5EF4-FFF2-40B4-BE49-F238E27FC236}">
              <a16:creationId xmlns:a16="http://schemas.microsoft.com/office/drawing/2014/main" id="{C5BC6F37-EE21-4EC3-A6D0-5E6F0E8BB27A}"/>
            </a:ext>
          </a:extLst>
        </xdr:cNvPr>
        <xdr:cNvSpPr txBox="1"/>
      </xdr:nvSpPr>
      <xdr:spPr>
        <a:xfrm>
          <a:off x="21075727" y="1392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128288</xdr:rowOff>
    </xdr:from>
    <xdr:ext cx="469744" cy="259045"/>
    <xdr:sp macro="" textlink="">
      <xdr:nvSpPr>
        <xdr:cNvPr id="730" name="n_2mainValue【児童館】&#10;一人当たり面積">
          <a:extLst>
            <a:ext uri="{FF2B5EF4-FFF2-40B4-BE49-F238E27FC236}">
              <a16:creationId xmlns:a16="http://schemas.microsoft.com/office/drawing/2014/main" id="{65FBD220-C1EC-4B1E-93BC-ED7C2D06B490}"/>
            </a:ext>
          </a:extLst>
        </xdr:cNvPr>
        <xdr:cNvSpPr txBox="1"/>
      </xdr:nvSpPr>
      <xdr:spPr>
        <a:xfrm>
          <a:off x="20199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128288</xdr:rowOff>
    </xdr:from>
    <xdr:ext cx="469744" cy="259045"/>
    <xdr:sp macro="" textlink="">
      <xdr:nvSpPr>
        <xdr:cNvPr id="731" name="n_3mainValue【児童館】&#10;一人当たり面積">
          <a:extLst>
            <a:ext uri="{FF2B5EF4-FFF2-40B4-BE49-F238E27FC236}">
              <a16:creationId xmlns:a16="http://schemas.microsoft.com/office/drawing/2014/main" id="{1916F15B-6BB4-4EF0-8342-2762DE21AC83}"/>
            </a:ext>
          </a:extLst>
        </xdr:cNvPr>
        <xdr:cNvSpPr txBox="1"/>
      </xdr:nvSpPr>
      <xdr:spPr>
        <a:xfrm>
          <a:off x="19310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128288</xdr:rowOff>
    </xdr:from>
    <xdr:ext cx="469744" cy="259045"/>
    <xdr:sp macro="" textlink="">
      <xdr:nvSpPr>
        <xdr:cNvPr id="732" name="n_4mainValue【児童館】&#10;一人当たり面積">
          <a:extLst>
            <a:ext uri="{FF2B5EF4-FFF2-40B4-BE49-F238E27FC236}">
              <a16:creationId xmlns:a16="http://schemas.microsoft.com/office/drawing/2014/main" id="{0B0EB2D5-87E4-4ED7-B664-EFD620B3A7D4}"/>
            </a:ext>
          </a:extLst>
        </xdr:cNvPr>
        <xdr:cNvSpPr txBox="1"/>
      </xdr:nvSpPr>
      <xdr:spPr>
        <a:xfrm>
          <a:off x="18421427" y="1401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BCD7C616-7FE6-4558-97CC-EA31762240C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17489A96-F119-4F38-8003-53C0EB3FF7C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9B72A2E1-1E80-4DAD-A119-1F32113F4EE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AAFC5730-5A46-4D6F-A348-2597843C057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3752E2B4-298C-4C21-981C-D379783166D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F776A4D7-CF05-478B-914E-23A2ED64679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20447CD0-2E79-457E-B909-B567D18974B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A89F9A41-05AD-4BBB-9D79-F47D5E06BC74}"/>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1" name="正方形/長方形 740">
          <a:extLst>
            <a:ext uri="{FF2B5EF4-FFF2-40B4-BE49-F238E27FC236}">
              <a16:creationId xmlns:a16="http://schemas.microsoft.com/office/drawing/2014/main" id="{688CA270-D240-40FE-A506-5B6D0EA39D8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2" name="正方形/長方形 741">
          <a:extLst>
            <a:ext uri="{FF2B5EF4-FFF2-40B4-BE49-F238E27FC236}">
              <a16:creationId xmlns:a16="http://schemas.microsoft.com/office/drawing/2014/main" id="{24B40712-3CD7-4F70-9AAA-957948A191F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3" name="正方形/長方形 742">
          <a:extLst>
            <a:ext uri="{FF2B5EF4-FFF2-40B4-BE49-F238E27FC236}">
              <a16:creationId xmlns:a16="http://schemas.microsoft.com/office/drawing/2014/main" id="{C168F3A4-1A05-46D0-9780-852F4C1F06E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4" name="正方形/長方形 743">
          <a:extLst>
            <a:ext uri="{FF2B5EF4-FFF2-40B4-BE49-F238E27FC236}">
              <a16:creationId xmlns:a16="http://schemas.microsoft.com/office/drawing/2014/main" id="{6415093B-7998-4A62-94F7-D8AD561ED70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5" name="正方形/長方形 744">
          <a:extLst>
            <a:ext uri="{FF2B5EF4-FFF2-40B4-BE49-F238E27FC236}">
              <a16:creationId xmlns:a16="http://schemas.microsoft.com/office/drawing/2014/main" id="{EE224957-3B34-48D4-A86A-5372FC9A085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6" name="正方形/長方形 745">
          <a:extLst>
            <a:ext uri="{FF2B5EF4-FFF2-40B4-BE49-F238E27FC236}">
              <a16:creationId xmlns:a16="http://schemas.microsoft.com/office/drawing/2014/main" id="{08C684B2-BCF2-464F-80AA-5055E547E83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7" name="正方形/長方形 746">
          <a:extLst>
            <a:ext uri="{FF2B5EF4-FFF2-40B4-BE49-F238E27FC236}">
              <a16:creationId xmlns:a16="http://schemas.microsoft.com/office/drawing/2014/main" id="{F2933548-9E85-4F50-A538-CE5D017C74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8" name="正方形/長方形 747">
          <a:extLst>
            <a:ext uri="{FF2B5EF4-FFF2-40B4-BE49-F238E27FC236}">
              <a16:creationId xmlns:a16="http://schemas.microsoft.com/office/drawing/2014/main" id="{7A2FF67B-992F-4F3F-9AD6-9095B74CC95B}"/>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483C44FE-234E-4EF3-B48E-AE572DECAF5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3790F1BA-2F15-4D78-B54B-0590706384D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8172A033-9561-4118-ADD0-486AA5881BE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・類似団体内平均値と比較して有形固定資産減価償却率が高くなっている施設は、認定こども園・幼稚園・保育所、学校施設、公営住宅</a:t>
          </a:r>
          <a:r>
            <a:rPr kumimoji="1" lang="ja-JP" altLang="en-US" sz="900">
              <a:solidFill>
                <a:sysClr val="windowText" lastClr="000000"/>
              </a:solidFill>
              <a:effectLst/>
              <a:latin typeface="+mn-lt"/>
              <a:ea typeface="+mn-ea"/>
              <a:cs typeface="+mn-cs"/>
            </a:rPr>
            <a:t>、児童館</a:t>
          </a:r>
          <a:r>
            <a:rPr kumimoji="1" lang="ja-JP" altLang="ja-JP" sz="900">
              <a:solidFill>
                <a:sysClr val="windowText" lastClr="000000"/>
              </a:solidFill>
              <a:effectLst/>
              <a:latin typeface="+mn-lt"/>
              <a:ea typeface="+mn-ea"/>
              <a:cs typeface="+mn-cs"/>
            </a:rPr>
            <a:t>の項目である。</a:t>
          </a:r>
          <a:endParaRPr kumimoji="1" lang="en-US" altLang="ja-JP" sz="900">
            <a:solidFill>
              <a:sysClr val="windowText" lastClr="000000"/>
            </a:solidFill>
            <a:effectLst/>
            <a:latin typeface="+mn-lt"/>
            <a:ea typeface="+mn-ea"/>
            <a:cs typeface="+mn-cs"/>
          </a:endParaRPr>
        </a:p>
        <a:p>
          <a:r>
            <a:rPr kumimoji="1" lang="ja-JP" altLang="en-US" sz="900">
              <a:solidFill>
                <a:sysClr val="windowText" lastClr="000000"/>
              </a:solidFill>
              <a:effectLst/>
              <a:latin typeface="+mn-lt"/>
              <a:ea typeface="+mn-ea"/>
              <a:cs typeface="+mn-cs"/>
            </a:rPr>
            <a:t>　</a:t>
          </a:r>
          <a:r>
            <a:rPr kumimoji="1" lang="ja-JP" altLang="ja-JP" sz="900">
              <a:solidFill>
                <a:sysClr val="windowText" lastClr="000000"/>
              </a:solidFill>
              <a:effectLst/>
              <a:latin typeface="+mn-lt"/>
              <a:ea typeface="+mn-ea"/>
              <a:cs typeface="+mn-cs"/>
            </a:rPr>
            <a:t>保育所については、保育園の多くが</a:t>
          </a:r>
          <a:r>
            <a:rPr kumimoji="1" lang="en-US" altLang="ja-JP" sz="900">
              <a:solidFill>
                <a:sysClr val="windowText" lastClr="000000"/>
              </a:solidFill>
              <a:effectLst/>
              <a:latin typeface="+mn-lt"/>
              <a:ea typeface="+mn-ea"/>
              <a:cs typeface="+mn-cs"/>
            </a:rPr>
            <a:t>1960</a:t>
          </a:r>
          <a:r>
            <a:rPr kumimoji="1" lang="ja-JP" altLang="ja-JP" sz="900">
              <a:solidFill>
                <a:sysClr val="windowText" lastClr="000000"/>
              </a:solidFill>
              <a:effectLst/>
              <a:latin typeface="+mn-lt"/>
              <a:ea typeface="+mn-ea"/>
              <a:cs typeface="+mn-cs"/>
            </a:rPr>
            <a:t>年代～</a:t>
          </a:r>
          <a:r>
            <a:rPr kumimoji="1" lang="en-US" altLang="ja-JP" sz="900">
              <a:solidFill>
                <a:sysClr val="windowText" lastClr="000000"/>
              </a:solidFill>
              <a:effectLst/>
              <a:latin typeface="+mn-lt"/>
              <a:ea typeface="+mn-ea"/>
              <a:cs typeface="+mn-cs"/>
            </a:rPr>
            <a:t>70</a:t>
          </a:r>
          <a:r>
            <a:rPr kumimoji="1" lang="ja-JP" altLang="ja-JP" sz="900">
              <a:solidFill>
                <a:sysClr val="windowText" lastClr="000000"/>
              </a:solidFill>
              <a:effectLst/>
              <a:latin typeface="+mn-lt"/>
              <a:ea typeface="+mn-ea"/>
              <a:cs typeface="+mn-cs"/>
            </a:rPr>
            <a:t>年代に建設されていることから、建築年数が</a:t>
          </a:r>
          <a:r>
            <a:rPr kumimoji="1" lang="en-US" altLang="ja-JP" sz="900">
              <a:solidFill>
                <a:sysClr val="windowText" lastClr="000000"/>
              </a:solidFill>
              <a:effectLst/>
              <a:latin typeface="+mn-lt"/>
              <a:ea typeface="+mn-ea"/>
              <a:cs typeface="+mn-cs"/>
            </a:rPr>
            <a:t>50</a:t>
          </a:r>
          <a:r>
            <a:rPr kumimoji="1" lang="ja-JP" altLang="ja-JP" sz="900">
              <a:solidFill>
                <a:sysClr val="windowText" lastClr="000000"/>
              </a:solidFill>
              <a:effectLst/>
              <a:latin typeface="+mn-lt"/>
              <a:ea typeface="+mn-ea"/>
              <a:cs typeface="+mn-cs"/>
            </a:rPr>
            <a:t>年前後と老朽化して</a:t>
          </a:r>
          <a:r>
            <a:rPr kumimoji="1" lang="ja-JP" altLang="en-US" sz="900">
              <a:solidFill>
                <a:sysClr val="windowText" lastClr="000000"/>
              </a:solidFill>
              <a:effectLst/>
              <a:latin typeface="+mn-lt"/>
              <a:ea typeface="+mn-ea"/>
              <a:cs typeface="+mn-cs"/>
            </a:rPr>
            <a:t>おり、児童館についても、建築年数が市内７館あるうち、３館が</a:t>
          </a:r>
          <a:r>
            <a:rPr kumimoji="1" lang="en-US" altLang="ja-JP" sz="900">
              <a:solidFill>
                <a:sysClr val="windowText" lastClr="000000"/>
              </a:solidFill>
              <a:effectLst/>
              <a:latin typeface="+mn-lt"/>
              <a:ea typeface="+mn-ea"/>
              <a:cs typeface="+mn-cs"/>
            </a:rPr>
            <a:t>50</a:t>
          </a:r>
          <a:r>
            <a:rPr kumimoji="1" lang="ja-JP" altLang="en-US" sz="900">
              <a:solidFill>
                <a:sysClr val="windowText" lastClr="000000"/>
              </a:solidFill>
              <a:effectLst/>
              <a:latin typeface="+mn-lt"/>
              <a:ea typeface="+mn-ea"/>
              <a:cs typeface="+mn-cs"/>
            </a:rPr>
            <a:t>年以上経過しており老朽化が進んでいる。</a:t>
          </a:r>
          <a:r>
            <a:rPr kumimoji="1" lang="ja-JP" altLang="ja-JP" sz="900">
              <a:solidFill>
                <a:sysClr val="windowText" lastClr="000000"/>
              </a:solidFill>
              <a:effectLst/>
              <a:latin typeface="+mn-lt"/>
              <a:ea typeface="+mn-ea"/>
              <a:cs typeface="+mn-cs"/>
            </a:rPr>
            <a:t>平成</a:t>
          </a:r>
          <a:r>
            <a:rPr kumimoji="1" lang="en-US" altLang="ja-JP" sz="900">
              <a:solidFill>
                <a:sysClr val="windowText" lastClr="000000"/>
              </a:solidFill>
              <a:effectLst/>
              <a:latin typeface="+mn-lt"/>
              <a:ea typeface="+mn-ea"/>
              <a:cs typeface="+mn-cs"/>
            </a:rPr>
            <a:t>30</a:t>
          </a:r>
          <a:r>
            <a:rPr kumimoji="1" lang="ja-JP" altLang="ja-JP" sz="900">
              <a:solidFill>
                <a:sysClr val="windowText" lastClr="000000"/>
              </a:solidFill>
              <a:effectLst/>
              <a:latin typeface="+mn-lt"/>
              <a:ea typeface="+mn-ea"/>
              <a:cs typeface="+mn-cs"/>
            </a:rPr>
            <a:t>年度に策定した公共施設再配置計画及び公立保育園適正配置方針に基づき</a:t>
          </a:r>
          <a:r>
            <a:rPr kumimoji="1" lang="ja-JP" altLang="en-US" sz="900">
              <a:solidFill>
                <a:sysClr val="windowText" lastClr="000000"/>
              </a:solidFill>
              <a:effectLst/>
              <a:latin typeface="+mn-lt"/>
              <a:ea typeface="+mn-ea"/>
              <a:cs typeface="+mn-cs"/>
            </a:rPr>
            <a:t>統合化を進めているが</a:t>
          </a:r>
          <a:r>
            <a:rPr kumimoji="1" lang="ja-JP" altLang="ja-JP" sz="900">
              <a:solidFill>
                <a:sysClr val="windowText" lastClr="000000"/>
              </a:solidFill>
              <a:effectLst/>
              <a:latin typeface="+mn-lt"/>
              <a:ea typeface="+mn-ea"/>
              <a:cs typeface="+mn-cs"/>
            </a:rPr>
            <a:t>、</a:t>
          </a:r>
          <a:r>
            <a:rPr kumimoji="1" lang="ja-JP" altLang="en-US" sz="900">
              <a:solidFill>
                <a:sysClr val="windowText" lastClr="000000"/>
              </a:solidFill>
              <a:effectLst/>
              <a:latin typeface="+mn-lt"/>
              <a:ea typeface="+mn-ea"/>
              <a:cs typeface="+mn-cs"/>
            </a:rPr>
            <a:t>今後も</a:t>
          </a:r>
          <a:r>
            <a:rPr kumimoji="1" lang="ja-JP" altLang="ja-JP" sz="900">
              <a:solidFill>
                <a:sysClr val="windowText" lastClr="000000"/>
              </a:solidFill>
              <a:effectLst/>
              <a:latin typeface="+mn-lt"/>
              <a:ea typeface="+mn-ea"/>
              <a:cs typeface="+mn-cs"/>
            </a:rPr>
            <a:t>計画的に</a:t>
          </a:r>
          <a:r>
            <a:rPr kumimoji="1" lang="ja-JP" altLang="en-US" sz="900">
              <a:solidFill>
                <a:sysClr val="windowText" lastClr="000000"/>
              </a:solidFill>
              <a:effectLst/>
              <a:latin typeface="+mn-lt"/>
              <a:ea typeface="+mn-ea"/>
              <a:cs typeface="+mn-cs"/>
            </a:rPr>
            <a:t>社会情勢や人口規模に見合う</a:t>
          </a:r>
          <a:r>
            <a:rPr kumimoji="1" lang="ja-JP" altLang="ja-JP" sz="900">
              <a:solidFill>
                <a:sysClr val="windowText" lastClr="000000"/>
              </a:solidFill>
              <a:effectLst/>
              <a:latin typeface="+mn-lt"/>
              <a:ea typeface="+mn-ea"/>
              <a:cs typeface="+mn-cs"/>
            </a:rPr>
            <a:t>子育て環境</a:t>
          </a:r>
          <a:r>
            <a:rPr kumimoji="1" lang="ja-JP" altLang="en-US" sz="900">
              <a:solidFill>
                <a:sysClr val="windowText" lastClr="000000"/>
              </a:solidFill>
              <a:effectLst/>
              <a:latin typeface="+mn-lt"/>
              <a:ea typeface="+mn-ea"/>
              <a:cs typeface="+mn-cs"/>
            </a:rPr>
            <a:t>や児童生徒の居場所づくり</a:t>
          </a:r>
          <a:r>
            <a:rPr kumimoji="1" lang="ja-JP" altLang="ja-JP" sz="900">
              <a:solidFill>
                <a:sysClr val="windowText" lastClr="000000"/>
              </a:solidFill>
              <a:effectLst/>
              <a:latin typeface="+mn-lt"/>
              <a:ea typeface="+mn-ea"/>
              <a:cs typeface="+mn-cs"/>
            </a:rPr>
            <a:t>の整備に取り組んでいく必要がある。</a:t>
          </a:r>
          <a:endParaRPr kumimoji="1" lang="en-US" altLang="ja-JP" sz="900">
            <a:solidFill>
              <a:sysClr val="windowText" lastClr="000000"/>
            </a:solidFill>
            <a:effectLst/>
            <a:latin typeface="+mn-lt"/>
            <a:ea typeface="+mn-ea"/>
            <a:cs typeface="+mn-cs"/>
          </a:endParaRPr>
        </a:p>
        <a:p>
          <a:r>
            <a:rPr kumimoji="1" lang="ja-JP" altLang="en-US" sz="900">
              <a:solidFill>
                <a:sysClr val="windowText" lastClr="000000"/>
              </a:solidFill>
              <a:effectLst/>
              <a:latin typeface="+mn-lt"/>
              <a:ea typeface="+mn-ea"/>
              <a:cs typeface="+mn-cs"/>
            </a:rPr>
            <a:t>　</a:t>
          </a:r>
          <a:r>
            <a:rPr kumimoji="1" lang="ja-JP" altLang="ja-JP" sz="900">
              <a:solidFill>
                <a:sysClr val="windowText" lastClr="000000"/>
              </a:solidFill>
              <a:effectLst/>
              <a:latin typeface="+mn-lt"/>
              <a:ea typeface="+mn-ea"/>
              <a:cs typeface="+mn-cs"/>
            </a:rPr>
            <a:t>学校施設については、建築年数が市内７校の小中学校のうち、全校が</a:t>
          </a:r>
          <a:r>
            <a:rPr kumimoji="1" lang="en-US" altLang="ja-JP" sz="900">
              <a:solidFill>
                <a:sysClr val="windowText" lastClr="000000"/>
              </a:solidFill>
              <a:effectLst/>
              <a:latin typeface="+mn-lt"/>
              <a:ea typeface="+mn-ea"/>
              <a:cs typeface="+mn-cs"/>
            </a:rPr>
            <a:t>40</a:t>
          </a:r>
          <a:r>
            <a:rPr kumimoji="1" lang="ja-JP" altLang="ja-JP" sz="900">
              <a:solidFill>
                <a:sysClr val="windowText" lastClr="000000"/>
              </a:solidFill>
              <a:effectLst/>
              <a:latin typeface="+mn-lt"/>
              <a:ea typeface="+mn-ea"/>
              <a:cs typeface="+mn-cs"/>
            </a:rPr>
            <a:t>年以上経過、そのうち</a:t>
          </a:r>
          <a:r>
            <a:rPr kumimoji="1" lang="ja-JP" altLang="en-US" sz="900">
              <a:solidFill>
                <a:sysClr val="windowText" lastClr="000000"/>
              </a:solidFill>
              <a:effectLst/>
              <a:latin typeface="+mn-lt"/>
              <a:ea typeface="+mn-ea"/>
              <a:cs typeface="+mn-cs"/>
            </a:rPr>
            <a:t>５</a:t>
          </a:r>
          <a:r>
            <a:rPr kumimoji="1" lang="ja-JP" altLang="ja-JP" sz="900">
              <a:solidFill>
                <a:sysClr val="windowText" lastClr="000000"/>
              </a:solidFill>
              <a:effectLst/>
              <a:latin typeface="+mn-lt"/>
              <a:ea typeface="+mn-ea"/>
              <a:cs typeface="+mn-cs"/>
            </a:rPr>
            <a:t>校が</a:t>
          </a:r>
          <a:r>
            <a:rPr kumimoji="1" lang="en-US" altLang="ja-JP" sz="900">
              <a:solidFill>
                <a:sysClr val="windowText" lastClr="000000"/>
              </a:solidFill>
              <a:effectLst/>
              <a:latin typeface="+mn-lt"/>
              <a:ea typeface="+mn-ea"/>
              <a:cs typeface="+mn-cs"/>
            </a:rPr>
            <a:t>50</a:t>
          </a:r>
          <a:r>
            <a:rPr kumimoji="1" lang="ja-JP" altLang="ja-JP" sz="900">
              <a:solidFill>
                <a:sysClr val="windowText" lastClr="000000"/>
              </a:solidFill>
              <a:effectLst/>
              <a:latin typeface="+mn-lt"/>
              <a:ea typeface="+mn-ea"/>
              <a:cs typeface="+mn-cs"/>
            </a:rPr>
            <a:t>年以上経過しており老朽化が進んでいる。平成</a:t>
          </a:r>
          <a:r>
            <a:rPr kumimoji="1" lang="en-US" altLang="ja-JP" sz="900">
              <a:solidFill>
                <a:sysClr val="windowText" lastClr="000000"/>
              </a:solidFill>
              <a:effectLst/>
              <a:latin typeface="+mn-lt"/>
              <a:ea typeface="+mn-ea"/>
              <a:cs typeface="+mn-cs"/>
            </a:rPr>
            <a:t>29</a:t>
          </a:r>
          <a:r>
            <a:rPr kumimoji="1" lang="ja-JP" altLang="ja-JP" sz="900">
              <a:solidFill>
                <a:sysClr val="windowText" lastClr="000000"/>
              </a:solidFill>
              <a:effectLst/>
              <a:latin typeface="+mn-lt"/>
              <a:ea typeface="+mn-ea"/>
              <a:cs typeface="+mn-cs"/>
            </a:rPr>
            <a:t>年度に策定した学校施設長寿命化計画に基づき、老朽化に伴う改修や整備を計画的に実施する必要がある。</a:t>
          </a:r>
          <a:endParaRPr kumimoji="1" lang="en-US" altLang="ja-JP" sz="900">
            <a:solidFill>
              <a:sysClr val="windowText" lastClr="000000"/>
            </a:solidFill>
            <a:effectLst/>
            <a:latin typeface="+mn-lt"/>
            <a:ea typeface="+mn-ea"/>
            <a:cs typeface="+mn-cs"/>
          </a:endParaRPr>
        </a:p>
        <a:p>
          <a:r>
            <a:rPr kumimoji="1" lang="ja-JP" altLang="en-US" sz="900">
              <a:solidFill>
                <a:sysClr val="windowText" lastClr="000000"/>
              </a:solidFill>
              <a:effectLst/>
              <a:latin typeface="+mn-lt"/>
              <a:ea typeface="+mn-ea"/>
              <a:cs typeface="+mn-cs"/>
            </a:rPr>
            <a:t>　</a:t>
          </a:r>
          <a:r>
            <a:rPr kumimoji="1" lang="ja-JP" altLang="ja-JP" sz="900">
              <a:solidFill>
                <a:sysClr val="windowText" lastClr="000000"/>
              </a:solidFill>
              <a:effectLst/>
              <a:latin typeface="+mn-lt"/>
              <a:ea typeface="+mn-ea"/>
              <a:cs typeface="+mn-cs"/>
            </a:rPr>
            <a:t>公営住宅については、有形固定資産減価償却率が</a:t>
          </a:r>
          <a:r>
            <a:rPr kumimoji="1" lang="en-US" altLang="ja-JP" sz="900">
              <a:solidFill>
                <a:sysClr val="windowText" lastClr="000000"/>
              </a:solidFill>
              <a:effectLst/>
              <a:latin typeface="+mn-lt"/>
              <a:ea typeface="+mn-ea"/>
              <a:cs typeface="+mn-cs"/>
            </a:rPr>
            <a:t>99.4%</a:t>
          </a:r>
          <a:r>
            <a:rPr kumimoji="1" lang="ja-JP" altLang="ja-JP" sz="900">
              <a:solidFill>
                <a:sysClr val="windowText" lastClr="000000"/>
              </a:solidFill>
              <a:effectLst/>
              <a:latin typeface="+mn-lt"/>
              <a:ea typeface="+mn-ea"/>
              <a:cs typeface="+mn-cs"/>
            </a:rPr>
            <a:t>となっており、類似団体内平均値と比較しても極めて高い数値となっている。セーフティネットのように一定水準の生活レベルを確保するために必要な施設ではあるが、厳しい財政状況や費用対効果から廃止を検討し、家賃補助の実施等により民間の賃貸住宅での代替をするなどよりよいサービスを検討していく必要がある。</a:t>
          </a:r>
          <a:endParaRPr kumimoji="1" lang="en-US" altLang="ja-JP" sz="900">
            <a:solidFill>
              <a:sysClr val="windowText" lastClr="000000"/>
            </a:solidFill>
            <a:effectLst/>
            <a:latin typeface="+mn-lt"/>
            <a:ea typeface="+mn-ea"/>
            <a:cs typeface="+mn-cs"/>
          </a:endParaRPr>
        </a:p>
        <a:p>
          <a:r>
            <a:rPr kumimoji="1" lang="ja-JP" altLang="ja-JP" sz="900">
              <a:solidFill>
                <a:sysClr val="windowText" lastClr="000000"/>
              </a:solidFill>
              <a:effectLst/>
              <a:latin typeface="+mn-lt"/>
              <a:ea typeface="+mn-ea"/>
              <a:cs typeface="+mn-cs"/>
            </a:rPr>
            <a:t>・道路の一人当たり延長が類似団体と比較して大きく低いのは、岩倉市の面積が</a:t>
          </a:r>
          <a:r>
            <a:rPr kumimoji="1" lang="en-US" altLang="ja-JP" sz="900">
              <a:solidFill>
                <a:sysClr val="windowText" lastClr="000000"/>
              </a:solidFill>
              <a:effectLst/>
              <a:latin typeface="+mn-lt"/>
              <a:ea typeface="+mn-ea"/>
              <a:cs typeface="+mn-cs"/>
            </a:rPr>
            <a:t>10.47</a:t>
          </a:r>
          <a:r>
            <a:rPr kumimoji="1" lang="ja-JP" altLang="en-US" sz="900">
              <a:solidFill>
                <a:sysClr val="windowText" lastClr="000000"/>
              </a:solidFill>
              <a:effectLst/>
              <a:latin typeface="+mn-lt"/>
              <a:ea typeface="+mn-ea"/>
              <a:cs typeface="+mn-cs"/>
            </a:rPr>
            <a:t>㎢</a:t>
          </a:r>
          <a:r>
            <a:rPr kumimoji="1" lang="ja-JP" altLang="ja-JP" sz="900">
              <a:solidFill>
                <a:sysClr val="windowText" lastClr="000000"/>
              </a:solidFill>
              <a:effectLst/>
              <a:latin typeface="+mn-lt"/>
              <a:ea typeface="+mn-ea"/>
              <a:cs typeface="+mn-cs"/>
            </a:rPr>
            <a:t>と全国的にも小さい面積である地域性から、道路が少ないためであると考えられる。</a:t>
          </a:r>
          <a:endParaRPr kumimoji="1" lang="ja-JP" altLang="en-US" sz="105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4EB0934-982D-4622-BEED-2594AF0404E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4BC78CB-FFF0-44BA-88F1-B0DDFE49C5E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E3FBEC7-CF2C-4618-90C5-521458BF132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9B4D87F-AF94-48C8-9A83-956E44DF014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愛知県岩倉市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F94697-18F5-4966-8624-BADA6288664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DC400E-7B72-4EAA-B9A3-09F11F7EDF3A}"/>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959A5FD-993B-4F5D-9514-3465C2BFA0B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F3F8B2-136A-4B7E-8E72-69B02FF5E7C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94EFAB5-A19E-4BA1-8AD2-CB28E388510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C6C18A-C9DD-461E-A181-CD4B3194889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47,761
44,297
10.47
18,844,073
18,190,654
628,605
10,827,444
8,954,253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328C65F-ACAE-493F-B6EE-382C5C17967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7D50597-AEA6-48C3-A7A4-1CE50704C06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25C4A46-2C52-43CB-AF18-BE9A98FF1BD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4.2
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D4F0159-76F0-4385-80D6-5A117296551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13582BD-0B93-4B2F-B950-A7F5F7ED733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6E58A2B-A263-42EC-A308-935E0D36807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D7688F8-6767-45A0-8E76-8C56FDCA2D6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2800746-00DE-4120-A248-580DB3A5931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D2420B-C457-4F30-AE92-E34EDB9642F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F17F41-24FF-469D-A585-D221F3AE02A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EB6B9DF-9803-4CBB-9A5D-BF8C403848C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D025AE9-90A7-4A3E-9DB5-3D2206F9FF6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082EF7A-4C2F-4D8E-BE3B-DCB6A33C751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509EFC3-1FE6-4E18-ADC2-9B6C1B397FC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496EA6A-350F-4E54-B1F2-1D4DDDD92F2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2F5C6D8-6C06-4227-8520-6BBEFC13D4F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9B2BD29-DB95-488D-87EA-08AF9BD201B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6B5EF5B-98DF-45F3-9A83-F3C0507AACD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1D87495-B799-4408-A9E4-87DC27A4F01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3711AC9-57C2-4C92-870A-1554CE316E3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028D486-6A1C-403E-95BA-415BF54D148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F30909A-2A6E-4C07-87CC-65DCFD05E9D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24E594A-6D1A-44D1-9E72-CDE63A098FF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2DBF923-E959-4F1B-A16F-7CA439D55E2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695C02B-EF3E-4F88-A1FD-09C14C2788B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BDC35B8-D034-4791-B202-38E6524B201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C3305EC-D52A-40DA-B71B-504075FEBE0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983427B-0CD5-4B82-AAE3-E6800A9E3C2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5604ADF-536E-4265-B696-BCA5CF8509DC}"/>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A9B29A5-0C50-41C8-9C04-CF073BA8DEE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E9E7CB-18F0-4A4E-8A91-73B7EE4E4C0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5A1448F-8FE0-4AB8-B246-9ACE09DE289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D4373CA-882A-41D0-A033-E5F213571516}"/>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B2DBBAE-68BA-43B0-B7E1-EC7152D3AAA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CAD2078-2A13-4351-B5B0-3FADEF1FF7B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27E30FC-77AA-47D2-8F6B-D98BB6CC55A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6AACC54-5799-4C56-AE3B-D5613CDB0D3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2D6696C-C314-4F20-9479-177C78A3B1F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AAEC043-342A-4E31-8004-5549EBDED93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95121C8-CF77-4750-A372-D2C40CA649D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9660906-9C56-4B1B-8E99-842B070EFBE9}"/>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8C02DDD-F3F9-45CB-BFDD-FD67E41D1EF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21B257F-717A-487B-87C0-D76DAFE56C3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52AC453-70B1-45F9-BB96-C9DC5AAF2A7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BAD7C3A-A16F-46A3-9C29-FEB98ADF82F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671CFE1-3DE8-4D2D-A282-FD714C58058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004AD425-0C3D-42EF-BDD5-DF8561DEED65}"/>
            </a:ext>
          </a:extLst>
        </xdr:cNvPr>
        <xdr:cNvCxnSpPr/>
      </xdr:nvCxnSpPr>
      <xdr:spPr>
        <a:xfrm flipV="1">
          <a:off x="4634865" y="5761808"/>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26AA44FB-30E1-4C71-81B6-534F7A4E72CD}"/>
            </a:ext>
          </a:extLst>
        </xdr:cNvPr>
        <xdr:cNvSpPr txBox="1"/>
      </xdr:nvSpPr>
      <xdr:spPr>
        <a:xfrm>
          <a:off x="4673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9980DD86-BE37-46D5-93B4-A3C2B82F9B88}"/>
            </a:ext>
          </a:extLst>
        </xdr:cNvPr>
        <xdr:cNvCxnSpPr/>
      </xdr:nvCxnSpPr>
      <xdr:spPr>
        <a:xfrm>
          <a:off x="4546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765B2565-41F4-42B2-9E99-C27C3BCD6321}"/>
            </a:ext>
          </a:extLst>
        </xdr:cNvPr>
        <xdr:cNvSpPr txBox="1"/>
      </xdr:nvSpPr>
      <xdr:spPr>
        <a:xfrm>
          <a:off x="4673600" y="553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6086A407-7713-456D-B321-DF01FD5FD6B8}"/>
            </a:ext>
          </a:extLst>
        </xdr:cNvPr>
        <xdr:cNvCxnSpPr/>
      </xdr:nvCxnSpPr>
      <xdr:spPr>
        <a:xfrm>
          <a:off x="4546600" y="576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165843</xdr:rowOff>
    </xdr:from>
    <xdr:ext cx="405111" cy="259045"/>
    <xdr:sp macro="" textlink="">
      <xdr:nvSpPr>
        <xdr:cNvPr id="63" name="【図書館】&#10;有形固定資産減価償却率平均値テキスト">
          <a:extLst>
            <a:ext uri="{FF2B5EF4-FFF2-40B4-BE49-F238E27FC236}">
              <a16:creationId xmlns:a16="http://schemas.microsoft.com/office/drawing/2014/main" id="{1FD90C37-F6F1-43E1-A7F5-EE0C0193B2A4}"/>
            </a:ext>
          </a:extLst>
        </xdr:cNvPr>
        <xdr:cNvSpPr txBox="1"/>
      </xdr:nvSpPr>
      <xdr:spPr>
        <a:xfrm>
          <a:off x="4673600" y="63380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5EF85F6A-82D2-48D8-B1A6-1F4FAA47E0D1}"/>
            </a:ext>
          </a:extLst>
        </xdr:cNvPr>
        <xdr:cNvSpPr/>
      </xdr:nvSpPr>
      <xdr:spPr>
        <a:xfrm>
          <a:off x="45847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FF8E3257-87D8-4B3D-9D00-33C716698D8E}"/>
            </a:ext>
          </a:extLst>
        </xdr:cNvPr>
        <xdr:cNvSpPr/>
      </xdr:nvSpPr>
      <xdr:spPr>
        <a:xfrm>
          <a:off x="37465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169091</xdr:rowOff>
    </xdr:from>
    <xdr:to>
      <xdr:col>15</xdr:col>
      <xdr:colOff>101600</xdr:colOff>
      <xdr:row>38</xdr:row>
      <xdr:rowOff>99241</xdr:rowOff>
    </xdr:to>
    <xdr:sp macro="" textlink="">
      <xdr:nvSpPr>
        <xdr:cNvPr id="66" name="フローチャート: 判断 65">
          <a:extLst>
            <a:ext uri="{FF2B5EF4-FFF2-40B4-BE49-F238E27FC236}">
              <a16:creationId xmlns:a16="http://schemas.microsoft.com/office/drawing/2014/main" id="{386DCBA0-6A22-411C-9E01-36C9D06DB600}"/>
            </a:ext>
          </a:extLst>
        </xdr:cNvPr>
        <xdr:cNvSpPr/>
      </xdr:nvSpPr>
      <xdr:spPr>
        <a:xfrm>
          <a:off x="2857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48260</xdr:rowOff>
    </xdr:from>
    <xdr:to>
      <xdr:col>10</xdr:col>
      <xdr:colOff>165100</xdr:colOff>
      <xdr:row>38</xdr:row>
      <xdr:rowOff>149860</xdr:rowOff>
    </xdr:to>
    <xdr:sp macro="" textlink="">
      <xdr:nvSpPr>
        <xdr:cNvPr id="67" name="フローチャート: 判断 66">
          <a:extLst>
            <a:ext uri="{FF2B5EF4-FFF2-40B4-BE49-F238E27FC236}">
              <a16:creationId xmlns:a16="http://schemas.microsoft.com/office/drawing/2014/main" id="{BE126ACB-FC03-47CC-A32A-E2D995AF4D86}"/>
            </a:ext>
          </a:extLst>
        </xdr:cNvPr>
        <xdr:cNvSpPr/>
      </xdr:nvSpPr>
      <xdr:spPr>
        <a:xfrm>
          <a:off x="1968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B4A7008E-BB69-40C7-9B8C-32D8916BCD85}"/>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43599A2-9BF4-4623-B60E-7273F156E1A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53FEC65-352D-4B6A-8499-DCAF5C9C2B4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062028C-29DB-433C-9C05-341897675AB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3E2387E-112C-4E2E-8D8B-6D33F44EB59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409CD93F-DACB-42F4-B8B1-41D74B9D411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169091</xdr:rowOff>
    </xdr:from>
    <xdr:to>
      <xdr:col>24</xdr:col>
      <xdr:colOff>114300</xdr:colOff>
      <xdr:row>41</xdr:row>
      <xdr:rowOff>99241</xdr:rowOff>
    </xdr:to>
    <xdr:sp macro="" textlink="">
      <xdr:nvSpPr>
        <xdr:cNvPr id="74" name="楕円 73">
          <a:extLst>
            <a:ext uri="{FF2B5EF4-FFF2-40B4-BE49-F238E27FC236}">
              <a16:creationId xmlns:a16="http://schemas.microsoft.com/office/drawing/2014/main" id="{E9A73CBA-C57D-437E-9866-6714F27E9C16}"/>
            </a:ext>
          </a:extLst>
        </xdr:cNvPr>
        <xdr:cNvSpPr/>
      </xdr:nvSpPr>
      <xdr:spPr>
        <a:xfrm>
          <a:off x="45847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147518</xdr:rowOff>
    </xdr:from>
    <xdr:ext cx="405111" cy="259045"/>
    <xdr:sp macro="" textlink="">
      <xdr:nvSpPr>
        <xdr:cNvPr id="75" name="【図書館】&#10;有形固定資産減価償却率該当値テキスト">
          <a:extLst>
            <a:ext uri="{FF2B5EF4-FFF2-40B4-BE49-F238E27FC236}">
              <a16:creationId xmlns:a16="http://schemas.microsoft.com/office/drawing/2014/main" id="{BA7952C1-B596-4D3B-A82C-97132DBE3961}"/>
            </a:ext>
          </a:extLst>
        </xdr:cNvPr>
        <xdr:cNvSpPr txBox="1"/>
      </xdr:nvSpPr>
      <xdr:spPr>
        <a:xfrm>
          <a:off x="4673600" y="700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100512</xdr:rowOff>
    </xdr:from>
    <xdr:to>
      <xdr:col>20</xdr:col>
      <xdr:colOff>38100</xdr:colOff>
      <xdr:row>41</xdr:row>
      <xdr:rowOff>30662</xdr:rowOff>
    </xdr:to>
    <xdr:sp macro="" textlink="">
      <xdr:nvSpPr>
        <xdr:cNvPr id="76" name="楕円 75">
          <a:extLst>
            <a:ext uri="{FF2B5EF4-FFF2-40B4-BE49-F238E27FC236}">
              <a16:creationId xmlns:a16="http://schemas.microsoft.com/office/drawing/2014/main" id="{0DBAA36E-247E-4365-913B-5B91EEFB9E4A}"/>
            </a:ext>
          </a:extLst>
        </xdr:cNvPr>
        <xdr:cNvSpPr/>
      </xdr:nvSpPr>
      <xdr:spPr>
        <a:xfrm>
          <a:off x="3746500" y="695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151312</xdr:rowOff>
    </xdr:from>
    <xdr:to>
      <xdr:col>24</xdr:col>
      <xdr:colOff>63500</xdr:colOff>
      <xdr:row>41</xdr:row>
      <xdr:rowOff>48441</xdr:rowOff>
    </xdr:to>
    <xdr:cxnSp macro="">
      <xdr:nvCxnSpPr>
        <xdr:cNvPr id="77" name="直線コネクタ 76">
          <a:extLst>
            <a:ext uri="{FF2B5EF4-FFF2-40B4-BE49-F238E27FC236}">
              <a16:creationId xmlns:a16="http://schemas.microsoft.com/office/drawing/2014/main" id="{B1BF88E5-369C-4C04-AEA7-29DED14D2AEA}"/>
            </a:ext>
          </a:extLst>
        </xdr:cNvPr>
        <xdr:cNvCxnSpPr/>
      </xdr:nvCxnSpPr>
      <xdr:spPr>
        <a:xfrm>
          <a:off x="3797300" y="7009312"/>
          <a:ext cx="8382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59690</xdr:rowOff>
    </xdr:from>
    <xdr:to>
      <xdr:col>15</xdr:col>
      <xdr:colOff>101600</xdr:colOff>
      <xdr:row>40</xdr:row>
      <xdr:rowOff>161290</xdr:rowOff>
    </xdr:to>
    <xdr:sp macro="" textlink="">
      <xdr:nvSpPr>
        <xdr:cNvPr id="78" name="楕円 77">
          <a:extLst>
            <a:ext uri="{FF2B5EF4-FFF2-40B4-BE49-F238E27FC236}">
              <a16:creationId xmlns:a16="http://schemas.microsoft.com/office/drawing/2014/main" id="{A62347A8-043A-43E5-A6D1-DB792B11CF20}"/>
            </a:ext>
          </a:extLst>
        </xdr:cNvPr>
        <xdr:cNvSpPr/>
      </xdr:nvSpPr>
      <xdr:spPr>
        <a:xfrm>
          <a:off x="2857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110490</xdr:rowOff>
    </xdr:from>
    <xdr:to>
      <xdr:col>19</xdr:col>
      <xdr:colOff>177800</xdr:colOff>
      <xdr:row>40</xdr:row>
      <xdr:rowOff>151312</xdr:rowOff>
    </xdr:to>
    <xdr:cxnSp macro="">
      <xdr:nvCxnSpPr>
        <xdr:cNvPr id="79" name="直線コネクタ 78">
          <a:extLst>
            <a:ext uri="{FF2B5EF4-FFF2-40B4-BE49-F238E27FC236}">
              <a16:creationId xmlns:a16="http://schemas.microsoft.com/office/drawing/2014/main" id="{E64CF1E0-B23E-4D4D-9FEC-A5BF297A2218}"/>
            </a:ext>
          </a:extLst>
        </xdr:cNvPr>
        <xdr:cNvCxnSpPr/>
      </xdr:nvCxnSpPr>
      <xdr:spPr>
        <a:xfrm>
          <a:off x="2908300" y="6968490"/>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20501</xdr:rowOff>
    </xdr:from>
    <xdr:to>
      <xdr:col>10</xdr:col>
      <xdr:colOff>165100</xdr:colOff>
      <xdr:row>40</xdr:row>
      <xdr:rowOff>122101</xdr:rowOff>
    </xdr:to>
    <xdr:sp macro="" textlink="">
      <xdr:nvSpPr>
        <xdr:cNvPr id="80" name="楕円 79">
          <a:extLst>
            <a:ext uri="{FF2B5EF4-FFF2-40B4-BE49-F238E27FC236}">
              <a16:creationId xmlns:a16="http://schemas.microsoft.com/office/drawing/2014/main" id="{59E19729-9A95-401A-9983-93DFC94840A9}"/>
            </a:ext>
          </a:extLst>
        </xdr:cNvPr>
        <xdr:cNvSpPr/>
      </xdr:nvSpPr>
      <xdr:spPr>
        <a:xfrm>
          <a:off x="1968500" y="687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71301</xdr:rowOff>
    </xdr:from>
    <xdr:to>
      <xdr:col>15</xdr:col>
      <xdr:colOff>50800</xdr:colOff>
      <xdr:row>40</xdr:row>
      <xdr:rowOff>110490</xdr:rowOff>
    </xdr:to>
    <xdr:cxnSp macro="">
      <xdr:nvCxnSpPr>
        <xdr:cNvPr id="81" name="直線コネクタ 80">
          <a:extLst>
            <a:ext uri="{FF2B5EF4-FFF2-40B4-BE49-F238E27FC236}">
              <a16:creationId xmlns:a16="http://schemas.microsoft.com/office/drawing/2014/main" id="{F87E5C43-C27F-47C8-B687-D1217F1D8999}"/>
            </a:ext>
          </a:extLst>
        </xdr:cNvPr>
        <xdr:cNvCxnSpPr/>
      </xdr:nvCxnSpPr>
      <xdr:spPr>
        <a:xfrm>
          <a:off x="2019300" y="692930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159294</xdr:rowOff>
    </xdr:from>
    <xdr:to>
      <xdr:col>6</xdr:col>
      <xdr:colOff>38100</xdr:colOff>
      <xdr:row>40</xdr:row>
      <xdr:rowOff>89444</xdr:rowOff>
    </xdr:to>
    <xdr:sp macro="" textlink="">
      <xdr:nvSpPr>
        <xdr:cNvPr id="82" name="楕円 81">
          <a:extLst>
            <a:ext uri="{FF2B5EF4-FFF2-40B4-BE49-F238E27FC236}">
              <a16:creationId xmlns:a16="http://schemas.microsoft.com/office/drawing/2014/main" id="{A16AE0C2-D890-4B8E-A6C1-81D2E07C2908}"/>
            </a:ext>
          </a:extLst>
        </xdr:cNvPr>
        <xdr:cNvSpPr/>
      </xdr:nvSpPr>
      <xdr:spPr>
        <a:xfrm>
          <a:off x="1079500" y="684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38644</xdr:rowOff>
    </xdr:from>
    <xdr:to>
      <xdr:col>10</xdr:col>
      <xdr:colOff>114300</xdr:colOff>
      <xdr:row>40</xdr:row>
      <xdr:rowOff>71301</xdr:rowOff>
    </xdr:to>
    <xdr:cxnSp macro="">
      <xdr:nvCxnSpPr>
        <xdr:cNvPr id="83" name="直線コネクタ 82">
          <a:extLst>
            <a:ext uri="{FF2B5EF4-FFF2-40B4-BE49-F238E27FC236}">
              <a16:creationId xmlns:a16="http://schemas.microsoft.com/office/drawing/2014/main" id="{38311EEB-517E-48AA-BC33-3BEFF55B04EF}"/>
            </a:ext>
          </a:extLst>
        </xdr:cNvPr>
        <xdr:cNvCxnSpPr/>
      </xdr:nvCxnSpPr>
      <xdr:spPr>
        <a:xfrm>
          <a:off x="1130300" y="689664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65150</xdr:rowOff>
    </xdr:from>
    <xdr:ext cx="405111" cy="259045"/>
    <xdr:sp macro="" textlink="">
      <xdr:nvSpPr>
        <xdr:cNvPr id="84" name="n_1aveValue【図書館】&#10;有形固定資産減価償却率">
          <a:extLst>
            <a:ext uri="{FF2B5EF4-FFF2-40B4-BE49-F238E27FC236}">
              <a16:creationId xmlns:a16="http://schemas.microsoft.com/office/drawing/2014/main" id="{A1AD70EE-DD82-48A1-9C24-F702F308E39D}"/>
            </a:ext>
          </a:extLst>
        </xdr:cNvPr>
        <xdr:cNvSpPr txBox="1"/>
      </xdr:nvSpPr>
      <xdr:spPr>
        <a:xfrm>
          <a:off x="3582044" y="623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115769</xdr:rowOff>
    </xdr:from>
    <xdr:ext cx="405111" cy="259045"/>
    <xdr:sp macro="" textlink="">
      <xdr:nvSpPr>
        <xdr:cNvPr id="85" name="n_2aveValue【図書館】&#10;有形固定資産減価償却率">
          <a:extLst>
            <a:ext uri="{FF2B5EF4-FFF2-40B4-BE49-F238E27FC236}">
              <a16:creationId xmlns:a16="http://schemas.microsoft.com/office/drawing/2014/main" id="{17348B1B-B515-46C7-B816-186B10BC005F}"/>
            </a:ext>
          </a:extLst>
        </xdr:cNvPr>
        <xdr:cNvSpPr txBox="1"/>
      </xdr:nvSpPr>
      <xdr:spPr>
        <a:xfrm>
          <a:off x="2705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166387</xdr:rowOff>
    </xdr:from>
    <xdr:ext cx="405111" cy="259045"/>
    <xdr:sp macro="" textlink="">
      <xdr:nvSpPr>
        <xdr:cNvPr id="86" name="n_3aveValue【図書館】&#10;有形固定資産減価償却率">
          <a:extLst>
            <a:ext uri="{FF2B5EF4-FFF2-40B4-BE49-F238E27FC236}">
              <a16:creationId xmlns:a16="http://schemas.microsoft.com/office/drawing/2014/main" id="{1A13348C-FC25-4D30-9062-1B0700103844}"/>
            </a:ext>
          </a:extLst>
        </xdr:cNvPr>
        <xdr:cNvSpPr txBox="1"/>
      </xdr:nvSpPr>
      <xdr:spPr>
        <a:xfrm>
          <a:off x="18167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25A393CE-915C-448E-A794-8A65E5288326}"/>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21789</xdr:rowOff>
    </xdr:from>
    <xdr:ext cx="405111" cy="259045"/>
    <xdr:sp macro="" textlink="">
      <xdr:nvSpPr>
        <xdr:cNvPr id="88" name="n_1mainValue【図書館】&#10;有形固定資産減価償却率">
          <a:extLst>
            <a:ext uri="{FF2B5EF4-FFF2-40B4-BE49-F238E27FC236}">
              <a16:creationId xmlns:a16="http://schemas.microsoft.com/office/drawing/2014/main" id="{C9BD862E-9DF3-41D3-AA14-D526F860A6CA}"/>
            </a:ext>
          </a:extLst>
        </xdr:cNvPr>
        <xdr:cNvSpPr txBox="1"/>
      </xdr:nvSpPr>
      <xdr:spPr>
        <a:xfrm>
          <a:off x="3582044" y="705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152417</xdr:rowOff>
    </xdr:from>
    <xdr:ext cx="405111" cy="259045"/>
    <xdr:sp macro="" textlink="">
      <xdr:nvSpPr>
        <xdr:cNvPr id="89" name="n_2mainValue【図書館】&#10;有形固定資産減価償却率">
          <a:extLst>
            <a:ext uri="{FF2B5EF4-FFF2-40B4-BE49-F238E27FC236}">
              <a16:creationId xmlns:a16="http://schemas.microsoft.com/office/drawing/2014/main" id="{812D70E9-B7D4-4C68-B37E-25BDC44F08A3}"/>
            </a:ext>
          </a:extLst>
        </xdr:cNvPr>
        <xdr:cNvSpPr txBox="1"/>
      </xdr:nvSpPr>
      <xdr:spPr>
        <a:xfrm>
          <a:off x="27057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113228</xdr:rowOff>
    </xdr:from>
    <xdr:ext cx="405111" cy="259045"/>
    <xdr:sp macro="" textlink="">
      <xdr:nvSpPr>
        <xdr:cNvPr id="90" name="n_3mainValue【図書館】&#10;有形固定資産減価償却率">
          <a:extLst>
            <a:ext uri="{FF2B5EF4-FFF2-40B4-BE49-F238E27FC236}">
              <a16:creationId xmlns:a16="http://schemas.microsoft.com/office/drawing/2014/main" id="{C7E06BAA-8E6B-42A3-8DE5-F159CE0D04C5}"/>
            </a:ext>
          </a:extLst>
        </xdr:cNvPr>
        <xdr:cNvSpPr txBox="1"/>
      </xdr:nvSpPr>
      <xdr:spPr>
        <a:xfrm>
          <a:off x="1816744" y="697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80571</xdr:rowOff>
    </xdr:from>
    <xdr:ext cx="405111" cy="259045"/>
    <xdr:sp macro="" textlink="">
      <xdr:nvSpPr>
        <xdr:cNvPr id="91" name="n_4mainValue【図書館】&#10;有形固定資産減価償却率">
          <a:extLst>
            <a:ext uri="{FF2B5EF4-FFF2-40B4-BE49-F238E27FC236}">
              <a16:creationId xmlns:a16="http://schemas.microsoft.com/office/drawing/2014/main" id="{3B555656-6072-477C-B9D0-306569BA9D86}"/>
            </a:ext>
          </a:extLst>
        </xdr:cNvPr>
        <xdr:cNvSpPr txBox="1"/>
      </xdr:nvSpPr>
      <xdr:spPr>
        <a:xfrm>
          <a:off x="927744" y="693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5523053-C445-4F5D-9DF9-493FAB7C581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4793D07-40FD-4F37-867F-9D9618AC397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C9BFD8EB-9766-451F-B26E-F1D7E6AE2CC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F676363-E469-49AB-B1A8-EC4390D5BE5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98C17F5-5778-4A35-AFDB-F72F7BD5A77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B4B7AE4-5E96-4B0A-97AE-C9D86A58124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427CB112-EF59-495F-BA6C-2DDE1174902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EB1DDE8-29DD-452E-A61E-5FB7CC72FA2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F372287-E7F3-4576-A28C-C9B21657CD8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2009DFB-8FAD-4F4A-A43C-F612405FF8E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548F9CC4-201D-4279-9951-892D81925E83}"/>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3D3B8A3F-C996-4FF6-9BBE-3CB4727681A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28FE551C-FD00-4F42-8D0B-D8A8614975A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2CA1CAA5-465C-4661-AF92-2CA22966045D}"/>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C3A5A9D3-683D-4FF7-9602-969376FF7E8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D3A4768E-CD0E-4779-8136-EBE4E29F6A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98E0C400-DBD6-4775-80DE-402D5C11443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247AA072-A47A-4627-BBE3-FD1071312F19}"/>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2115E9D0-D02B-419C-8317-C184EEF1271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8077601A-C6AB-4472-86F4-FCF18303B171}"/>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F6D32A94-575E-4D04-8935-308AEDE8FE2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E64A1B7F-6E8E-4EC1-9A4A-0CCEBEB71213}"/>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629425AC-B331-4870-9E84-97E89519621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87CCB982-5ED8-46E5-B398-9A8B8B4F126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32A0ABD1-BC33-4572-9223-A4F54D03F23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EE78CB11-C9B3-42A0-9124-BA1F237B4E4F}"/>
            </a:ext>
          </a:extLst>
        </xdr:cNvPr>
        <xdr:cNvCxnSpPr/>
      </xdr:nvCxnSpPr>
      <xdr:spPr>
        <a:xfrm flipV="1">
          <a:off x="10476865" y="5867400"/>
          <a:ext cx="0" cy="1328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3727DA60-7304-4B1D-8A1C-A46E7CEA6B0F}"/>
            </a:ext>
          </a:extLst>
        </xdr:cNvPr>
        <xdr:cNvSpPr txBox="1"/>
      </xdr:nvSpPr>
      <xdr:spPr>
        <a:xfrm>
          <a:off x="10515600" y="719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81BB3B8B-490C-4227-B103-40862165728B}"/>
            </a:ext>
          </a:extLst>
        </xdr:cNvPr>
        <xdr:cNvCxnSpPr/>
      </xdr:nvCxnSpPr>
      <xdr:spPr>
        <a:xfrm>
          <a:off x="10388600" y="7195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E8B69421-DD5D-4960-8625-5F679A840DE0}"/>
            </a:ext>
          </a:extLst>
        </xdr:cNvPr>
        <xdr:cNvSpPr txBox="1"/>
      </xdr:nvSpPr>
      <xdr:spPr>
        <a:xfrm>
          <a:off x="105156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5B99D0DE-6060-4DD6-95BA-6C44AA7AD432}"/>
            </a:ext>
          </a:extLst>
        </xdr:cNvPr>
        <xdr:cNvCxnSpPr/>
      </xdr:nvCxnSpPr>
      <xdr:spPr>
        <a:xfrm>
          <a:off x="10388600" y="5867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6B1F5EE9-0841-4A18-ABF8-A9F892DC66E6}"/>
            </a:ext>
          </a:extLst>
        </xdr:cNvPr>
        <xdr:cNvSpPr txBox="1"/>
      </xdr:nvSpPr>
      <xdr:spPr>
        <a:xfrm>
          <a:off x="10515600" y="6654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646B3416-8F9E-47DB-9451-B97E67E617A6}"/>
            </a:ext>
          </a:extLst>
        </xdr:cNvPr>
        <xdr:cNvSpPr/>
      </xdr:nvSpPr>
      <xdr:spPr>
        <a:xfrm>
          <a:off x="10426700" y="667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C245E874-CF0F-4021-BA9E-95A93A9C884A}"/>
            </a:ext>
          </a:extLst>
        </xdr:cNvPr>
        <xdr:cNvSpPr/>
      </xdr:nvSpPr>
      <xdr:spPr>
        <a:xfrm>
          <a:off x="9588500" y="666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11793</xdr:rowOff>
    </xdr:from>
    <xdr:to>
      <xdr:col>46</xdr:col>
      <xdr:colOff>38100</xdr:colOff>
      <xdr:row>39</xdr:row>
      <xdr:rowOff>113393</xdr:rowOff>
    </xdr:to>
    <xdr:sp macro="" textlink="">
      <xdr:nvSpPr>
        <xdr:cNvPr id="125" name="フローチャート: 判断 124">
          <a:extLst>
            <a:ext uri="{FF2B5EF4-FFF2-40B4-BE49-F238E27FC236}">
              <a16:creationId xmlns:a16="http://schemas.microsoft.com/office/drawing/2014/main" id="{B5726571-F08A-4A84-885D-9AB971555669}"/>
            </a:ext>
          </a:extLst>
        </xdr:cNvPr>
        <xdr:cNvSpPr/>
      </xdr:nvSpPr>
      <xdr:spPr>
        <a:xfrm>
          <a:off x="8699500" y="669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22678</xdr:rowOff>
    </xdr:from>
    <xdr:to>
      <xdr:col>41</xdr:col>
      <xdr:colOff>101600</xdr:colOff>
      <xdr:row>39</xdr:row>
      <xdr:rowOff>124278</xdr:rowOff>
    </xdr:to>
    <xdr:sp macro="" textlink="">
      <xdr:nvSpPr>
        <xdr:cNvPr id="126" name="フローチャート: 判断 125">
          <a:extLst>
            <a:ext uri="{FF2B5EF4-FFF2-40B4-BE49-F238E27FC236}">
              <a16:creationId xmlns:a16="http://schemas.microsoft.com/office/drawing/2014/main" id="{0F063C35-0ED4-42D6-94C8-BC822CE94665}"/>
            </a:ext>
          </a:extLst>
        </xdr:cNvPr>
        <xdr:cNvSpPr/>
      </xdr:nvSpPr>
      <xdr:spPr>
        <a:xfrm>
          <a:off x="7810500" y="670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7" name="フローチャート: 判断 126">
          <a:extLst>
            <a:ext uri="{FF2B5EF4-FFF2-40B4-BE49-F238E27FC236}">
              <a16:creationId xmlns:a16="http://schemas.microsoft.com/office/drawing/2014/main" id="{6759D887-AEBC-4761-846D-C15338093BBB}"/>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AC4DADB-2509-414A-A5D7-8AF91C19313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3FAAF5A-89A6-437F-8AA7-23CCB54999F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45CF0BE-38DF-4538-996F-FB73BDDB344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56CD4DA-E50F-4E93-B125-4BA8D860640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78AB8E6C-7B28-48BE-979B-2458A15B496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139700</xdr:rowOff>
    </xdr:from>
    <xdr:to>
      <xdr:col>55</xdr:col>
      <xdr:colOff>50800</xdr:colOff>
      <xdr:row>39</xdr:row>
      <xdr:rowOff>69850</xdr:rowOff>
    </xdr:to>
    <xdr:sp macro="" textlink="">
      <xdr:nvSpPr>
        <xdr:cNvPr id="133" name="楕円 132">
          <a:extLst>
            <a:ext uri="{FF2B5EF4-FFF2-40B4-BE49-F238E27FC236}">
              <a16:creationId xmlns:a16="http://schemas.microsoft.com/office/drawing/2014/main" id="{EBCF8C68-E2FB-4A7A-920D-9E32E3E78513}"/>
            </a:ext>
          </a:extLst>
        </xdr:cNvPr>
        <xdr:cNvSpPr/>
      </xdr:nvSpPr>
      <xdr:spPr>
        <a:xfrm>
          <a:off x="10426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162577</xdr:rowOff>
    </xdr:from>
    <xdr:ext cx="469744" cy="259045"/>
    <xdr:sp macro="" textlink="">
      <xdr:nvSpPr>
        <xdr:cNvPr id="134" name="【図書館】&#10;一人当たり面積該当値テキスト">
          <a:extLst>
            <a:ext uri="{FF2B5EF4-FFF2-40B4-BE49-F238E27FC236}">
              <a16:creationId xmlns:a16="http://schemas.microsoft.com/office/drawing/2014/main" id="{70B651C4-5A1F-458E-80E9-63935F3F1297}"/>
            </a:ext>
          </a:extLst>
        </xdr:cNvPr>
        <xdr:cNvSpPr txBox="1"/>
      </xdr:nvSpPr>
      <xdr:spPr>
        <a:xfrm>
          <a:off x="10515600"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139700</xdr:rowOff>
    </xdr:from>
    <xdr:to>
      <xdr:col>50</xdr:col>
      <xdr:colOff>165100</xdr:colOff>
      <xdr:row>39</xdr:row>
      <xdr:rowOff>69850</xdr:rowOff>
    </xdr:to>
    <xdr:sp macro="" textlink="">
      <xdr:nvSpPr>
        <xdr:cNvPr id="135" name="楕円 134">
          <a:extLst>
            <a:ext uri="{FF2B5EF4-FFF2-40B4-BE49-F238E27FC236}">
              <a16:creationId xmlns:a16="http://schemas.microsoft.com/office/drawing/2014/main" id="{9F76AE12-D123-43D0-B567-BD8DCD90CE90}"/>
            </a:ext>
          </a:extLst>
        </xdr:cNvPr>
        <xdr:cNvSpPr/>
      </xdr:nvSpPr>
      <xdr:spPr>
        <a:xfrm>
          <a:off x="9588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19050</xdr:rowOff>
    </xdr:from>
    <xdr:to>
      <xdr:col>55</xdr:col>
      <xdr:colOff>0</xdr:colOff>
      <xdr:row>39</xdr:row>
      <xdr:rowOff>19050</xdr:rowOff>
    </xdr:to>
    <xdr:cxnSp macro="">
      <xdr:nvCxnSpPr>
        <xdr:cNvPr id="136" name="直線コネクタ 135">
          <a:extLst>
            <a:ext uri="{FF2B5EF4-FFF2-40B4-BE49-F238E27FC236}">
              <a16:creationId xmlns:a16="http://schemas.microsoft.com/office/drawing/2014/main" id="{A6DC0498-2634-470B-913A-CC1EB26FD1FE}"/>
            </a:ext>
          </a:extLst>
        </xdr:cNvPr>
        <xdr:cNvCxnSpPr/>
      </xdr:nvCxnSpPr>
      <xdr:spPr>
        <a:xfrm>
          <a:off x="9639300" y="6705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150585</xdr:rowOff>
    </xdr:from>
    <xdr:to>
      <xdr:col>46</xdr:col>
      <xdr:colOff>38100</xdr:colOff>
      <xdr:row>39</xdr:row>
      <xdr:rowOff>80735</xdr:rowOff>
    </xdr:to>
    <xdr:sp macro="" textlink="">
      <xdr:nvSpPr>
        <xdr:cNvPr id="137" name="楕円 136">
          <a:extLst>
            <a:ext uri="{FF2B5EF4-FFF2-40B4-BE49-F238E27FC236}">
              <a16:creationId xmlns:a16="http://schemas.microsoft.com/office/drawing/2014/main" id="{B1EB21F0-53CA-408D-AFFE-433B8C22F189}"/>
            </a:ext>
          </a:extLst>
        </xdr:cNvPr>
        <xdr:cNvSpPr/>
      </xdr:nvSpPr>
      <xdr:spPr>
        <a:xfrm>
          <a:off x="86995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19050</xdr:rowOff>
    </xdr:from>
    <xdr:to>
      <xdr:col>50</xdr:col>
      <xdr:colOff>114300</xdr:colOff>
      <xdr:row>39</xdr:row>
      <xdr:rowOff>29935</xdr:rowOff>
    </xdr:to>
    <xdr:cxnSp macro="">
      <xdr:nvCxnSpPr>
        <xdr:cNvPr id="138" name="直線コネクタ 137">
          <a:extLst>
            <a:ext uri="{FF2B5EF4-FFF2-40B4-BE49-F238E27FC236}">
              <a16:creationId xmlns:a16="http://schemas.microsoft.com/office/drawing/2014/main" id="{F8CCE37B-9E31-4C2A-BDDE-EF74098120F3}"/>
            </a:ext>
          </a:extLst>
        </xdr:cNvPr>
        <xdr:cNvCxnSpPr/>
      </xdr:nvCxnSpPr>
      <xdr:spPr>
        <a:xfrm flipV="1">
          <a:off x="8750300" y="67056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150585</xdr:rowOff>
    </xdr:from>
    <xdr:to>
      <xdr:col>41</xdr:col>
      <xdr:colOff>101600</xdr:colOff>
      <xdr:row>39</xdr:row>
      <xdr:rowOff>80735</xdr:rowOff>
    </xdr:to>
    <xdr:sp macro="" textlink="">
      <xdr:nvSpPr>
        <xdr:cNvPr id="139" name="楕円 138">
          <a:extLst>
            <a:ext uri="{FF2B5EF4-FFF2-40B4-BE49-F238E27FC236}">
              <a16:creationId xmlns:a16="http://schemas.microsoft.com/office/drawing/2014/main" id="{6B688BEC-191D-4590-A2FD-4B593893AC01}"/>
            </a:ext>
          </a:extLst>
        </xdr:cNvPr>
        <xdr:cNvSpPr/>
      </xdr:nvSpPr>
      <xdr:spPr>
        <a:xfrm>
          <a:off x="78105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29935</xdr:rowOff>
    </xdr:from>
    <xdr:to>
      <xdr:col>45</xdr:col>
      <xdr:colOff>177800</xdr:colOff>
      <xdr:row>39</xdr:row>
      <xdr:rowOff>29935</xdr:rowOff>
    </xdr:to>
    <xdr:cxnSp macro="">
      <xdr:nvCxnSpPr>
        <xdr:cNvPr id="140" name="直線コネクタ 139">
          <a:extLst>
            <a:ext uri="{FF2B5EF4-FFF2-40B4-BE49-F238E27FC236}">
              <a16:creationId xmlns:a16="http://schemas.microsoft.com/office/drawing/2014/main" id="{472DEF29-FD39-41E2-AC9C-070329018D1B}"/>
            </a:ext>
          </a:extLst>
        </xdr:cNvPr>
        <xdr:cNvCxnSpPr/>
      </xdr:nvCxnSpPr>
      <xdr:spPr>
        <a:xfrm>
          <a:off x="7861300" y="6716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150585</xdr:rowOff>
    </xdr:from>
    <xdr:to>
      <xdr:col>36</xdr:col>
      <xdr:colOff>165100</xdr:colOff>
      <xdr:row>39</xdr:row>
      <xdr:rowOff>80735</xdr:rowOff>
    </xdr:to>
    <xdr:sp macro="" textlink="">
      <xdr:nvSpPr>
        <xdr:cNvPr id="141" name="楕円 140">
          <a:extLst>
            <a:ext uri="{FF2B5EF4-FFF2-40B4-BE49-F238E27FC236}">
              <a16:creationId xmlns:a16="http://schemas.microsoft.com/office/drawing/2014/main" id="{D1A31DDC-B04D-4A32-84A5-B7D84CCBB13C}"/>
            </a:ext>
          </a:extLst>
        </xdr:cNvPr>
        <xdr:cNvSpPr/>
      </xdr:nvSpPr>
      <xdr:spPr>
        <a:xfrm>
          <a:off x="69215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29935</xdr:rowOff>
    </xdr:from>
    <xdr:to>
      <xdr:col>41</xdr:col>
      <xdr:colOff>50800</xdr:colOff>
      <xdr:row>39</xdr:row>
      <xdr:rowOff>29935</xdr:rowOff>
    </xdr:to>
    <xdr:cxnSp macro="">
      <xdr:nvCxnSpPr>
        <xdr:cNvPr id="142" name="直線コネクタ 141">
          <a:extLst>
            <a:ext uri="{FF2B5EF4-FFF2-40B4-BE49-F238E27FC236}">
              <a16:creationId xmlns:a16="http://schemas.microsoft.com/office/drawing/2014/main" id="{95B2F380-C2C7-4FF3-8721-88787248274E}"/>
            </a:ext>
          </a:extLst>
        </xdr:cNvPr>
        <xdr:cNvCxnSpPr/>
      </xdr:nvCxnSpPr>
      <xdr:spPr>
        <a:xfrm>
          <a:off x="6972300" y="6716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71862</xdr:rowOff>
    </xdr:from>
    <xdr:ext cx="469744" cy="259045"/>
    <xdr:sp macro="" textlink="">
      <xdr:nvSpPr>
        <xdr:cNvPr id="143" name="n_1aveValue【図書館】&#10;一人当たり面積">
          <a:extLst>
            <a:ext uri="{FF2B5EF4-FFF2-40B4-BE49-F238E27FC236}">
              <a16:creationId xmlns:a16="http://schemas.microsoft.com/office/drawing/2014/main" id="{6F16A7D9-D974-4A4D-976F-22FEEF64B97E}"/>
            </a:ext>
          </a:extLst>
        </xdr:cNvPr>
        <xdr:cNvSpPr txBox="1"/>
      </xdr:nvSpPr>
      <xdr:spPr>
        <a:xfrm>
          <a:off x="93917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104520</xdr:rowOff>
    </xdr:from>
    <xdr:ext cx="469744" cy="259045"/>
    <xdr:sp macro="" textlink="">
      <xdr:nvSpPr>
        <xdr:cNvPr id="144" name="n_2aveValue【図書館】&#10;一人当たり面積">
          <a:extLst>
            <a:ext uri="{FF2B5EF4-FFF2-40B4-BE49-F238E27FC236}">
              <a16:creationId xmlns:a16="http://schemas.microsoft.com/office/drawing/2014/main" id="{D9ABADD5-FB97-477A-9EAF-158490C2CA6E}"/>
            </a:ext>
          </a:extLst>
        </xdr:cNvPr>
        <xdr:cNvSpPr txBox="1"/>
      </xdr:nvSpPr>
      <xdr:spPr>
        <a:xfrm>
          <a:off x="85154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115405</xdr:rowOff>
    </xdr:from>
    <xdr:ext cx="469744" cy="259045"/>
    <xdr:sp macro="" textlink="">
      <xdr:nvSpPr>
        <xdr:cNvPr id="145" name="n_3aveValue【図書館】&#10;一人当たり面積">
          <a:extLst>
            <a:ext uri="{FF2B5EF4-FFF2-40B4-BE49-F238E27FC236}">
              <a16:creationId xmlns:a16="http://schemas.microsoft.com/office/drawing/2014/main" id="{617A7D61-F668-493A-9FCD-B41EA4ABE74D}"/>
            </a:ext>
          </a:extLst>
        </xdr:cNvPr>
        <xdr:cNvSpPr txBox="1"/>
      </xdr:nvSpPr>
      <xdr:spPr>
        <a:xfrm>
          <a:off x="7626427" y="6801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6" name="n_4aveValue【図書館】&#10;一人当たり面積">
          <a:extLst>
            <a:ext uri="{FF2B5EF4-FFF2-40B4-BE49-F238E27FC236}">
              <a16:creationId xmlns:a16="http://schemas.microsoft.com/office/drawing/2014/main" id="{C94D9B59-1B8E-40FE-AADA-AB9B5CC8E91F}"/>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86377</xdr:rowOff>
    </xdr:from>
    <xdr:ext cx="469744" cy="259045"/>
    <xdr:sp macro="" textlink="">
      <xdr:nvSpPr>
        <xdr:cNvPr id="147" name="n_1mainValue【図書館】&#10;一人当たり面積">
          <a:extLst>
            <a:ext uri="{FF2B5EF4-FFF2-40B4-BE49-F238E27FC236}">
              <a16:creationId xmlns:a16="http://schemas.microsoft.com/office/drawing/2014/main" id="{EB78F312-6EA5-4CDC-ADD3-42ECC0B294A1}"/>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97263</xdr:rowOff>
    </xdr:from>
    <xdr:ext cx="469744" cy="259045"/>
    <xdr:sp macro="" textlink="">
      <xdr:nvSpPr>
        <xdr:cNvPr id="148" name="n_2mainValue【図書館】&#10;一人当たり面積">
          <a:extLst>
            <a:ext uri="{FF2B5EF4-FFF2-40B4-BE49-F238E27FC236}">
              <a16:creationId xmlns:a16="http://schemas.microsoft.com/office/drawing/2014/main" id="{1CD0AB78-465D-4C90-B871-F9EBC1E69A38}"/>
            </a:ext>
          </a:extLst>
        </xdr:cNvPr>
        <xdr:cNvSpPr txBox="1"/>
      </xdr:nvSpPr>
      <xdr:spPr>
        <a:xfrm>
          <a:off x="85154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97263</xdr:rowOff>
    </xdr:from>
    <xdr:ext cx="469744" cy="259045"/>
    <xdr:sp macro="" textlink="">
      <xdr:nvSpPr>
        <xdr:cNvPr id="149" name="n_3mainValue【図書館】&#10;一人当たり面積">
          <a:extLst>
            <a:ext uri="{FF2B5EF4-FFF2-40B4-BE49-F238E27FC236}">
              <a16:creationId xmlns:a16="http://schemas.microsoft.com/office/drawing/2014/main" id="{83E95ED2-2455-4268-B5ED-137273E9ED77}"/>
            </a:ext>
          </a:extLst>
        </xdr:cNvPr>
        <xdr:cNvSpPr txBox="1"/>
      </xdr:nvSpPr>
      <xdr:spPr>
        <a:xfrm>
          <a:off x="7626427" y="64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71862</xdr:rowOff>
    </xdr:from>
    <xdr:ext cx="469744" cy="259045"/>
    <xdr:sp macro="" textlink="">
      <xdr:nvSpPr>
        <xdr:cNvPr id="150" name="n_4mainValue【図書館】&#10;一人当たり面積">
          <a:extLst>
            <a:ext uri="{FF2B5EF4-FFF2-40B4-BE49-F238E27FC236}">
              <a16:creationId xmlns:a16="http://schemas.microsoft.com/office/drawing/2014/main" id="{0123961A-E0E1-4E71-97FF-E8B38156CFFB}"/>
            </a:ext>
          </a:extLst>
        </xdr:cNvPr>
        <xdr:cNvSpPr txBox="1"/>
      </xdr:nvSpPr>
      <xdr:spPr>
        <a:xfrm>
          <a:off x="6737427" y="6758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856E9B5D-1F94-4376-BB13-CD5429227B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535B3F35-977A-427E-9BC7-FC4D3B4D1AD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7EF50D28-6814-43B5-9BBE-3C40250B6BC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E5039FD7-7408-4E72-92FE-EBC7AE7DE80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8A09826B-7799-48DE-A640-A15A661036C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E7BDE5FB-E88C-465A-B591-01D43E62D04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F06F1B79-6263-4671-85C1-A0F3A5B7B6E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CE9E6D97-802E-48C1-891D-70DCA75D3C7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C945DD45-7522-4E58-A7F6-350FBD327DD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F86F63B8-E7F7-4221-AF3C-E05280B2DA6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DB2F7568-650E-4003-BA20-F8C736B2E6A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6B8DD519-AFBB-42F0-84BC-D38A4B5B7F9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809CB188-304A-4B33-96E4-92120975445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41046AA6-7B69-4831-BE33-536F7764BC3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64FEE2B8-F8DC-4DF1-A226-BCEAA117081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E89BAD32-7B1A-4E56-9882-74B1E91EF881}"/>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A8A888CF-CF2B-4F1C-8BC8-E1EB2D85DFA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ADC9C80E-720C-4C0A-BA23-99788865488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DBF7AD4E-EEFF-4B05-9776-4FF6476C2B2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98E05D2B-E53E-4E05-87F9-47203E6EF5F1}"/>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3EBAA551-3F7B-4FED-9CF8-9B80F412F72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0AED73E-6D0E-48CD-A5B8-17116C6B030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8509D41E-7BF0-485D-A1B4-8266823A4C0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ED22CD81-6D6B-49C5-9711-A56E25F83A3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71B563F6-E401-47FB-A1EC-5E883C3AFD93}"/>
            </a:ext>
          </a:extLst>
        </xdr:cNvPr>
        <xdr:cNvCxnSpPr/>
      </xdr:nvCxnSpPr>
      <xdr:spPr>
        <a:xfrm flipV="1">
          <a:off x="4634865" y="955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ABB447E2-E0C2-4227-B91B-9C13D38DD9EF}"/>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D105B3B3-0FDF-4374-B67C-AAC084EBB8D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6D65080B-8331-43C1-837E-30060C7B7A2F}"/>
            </a:ext>
          </a:extLst>
        </xdr:cNvPr>
        <xdr:cNvSpPr txBox="1"/>
      </xdr:nvSpPr>
      <xdr:spPr>
        <a:xfrm>
          <a:off x="4673600" y="932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19377F24-2A1F-42EF-98F6-C508643DA13B}"/>
            </a:ext>
          </a:extLst>
        </xdr:cNvPr>
        <xdr:cNvCxnSpPr/>
      </xdr:nvCxnSpPr>
      <xdr:spPr>
        <a:xfrm>
          <a:off x="4546600" y="955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7FF159B-B7B2-44D9-88B9-DC22FB499128}"/>
            </a:ext>
          </a:extLst>
        </xdr:cNvPr>
        <xdr:cNvSpPr txBox="1"/>
      </xdr:nvSpPr>
      <xdr:spPr>
        <a:xfrm>
          <a:off x="4673600" y="1038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4D07D2D1-2378-4460-9A25-62A5C8F7547C}"/>
            </a:ext>
          </a:extLst>
        </xdr:cNvPr>
        <xdr:cNvSpPr/>
      </xdr:nvSpPr>
      <xdr:spPr>
        <a:xfrm>
          <a:off x="45847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C44B304C-CE93-409F-94D7-560834D77276}"/>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67310</xdr:rowOff>
    </xdr:from>
    <xdr:to>
      <xdr:col>15</xdr:col>
      <xdr:colOff>101600</xdr:colOff>
      <xdr:row>60</xdr:row>
      <xdr:rowOff>168910</xdr:rowOff>
    </xdr:to>
    <xdr:sp macro="" textlink="">
      <xdr:nvSpPr>
        <xdr:cNvPr id="183" name="フローチャート: 判断 182">
          <a:extLst>
            <a:ext uri="{FF2B5EF4-FFF2-40B4-BE49-F238E27FC236}">
              <a16:creationId xmlns:a16="http://schemas.microsoft.com/office/drawing/2014/main" id="{9D1AD0CD-7020-476B-9F4F-0105BB651927}"/>
            </a:ext>
          </a:extLst>
        </xdr:cNvPr>
        <xdr:cNvSpPr/>
      </xdr:nvSpPr>
      <xdr:spPr>
        <a:xfrm>
          <a:off x="2857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48260</xdr:rowOff>
    </xdr:from>
    <xdr:to>
      <xdr:col>10</xdr:col>
      <xdr:colOff>165100</xdr:colOff>
      <xdr:row>60</xdr:row>
      <xdr:rowOff>149860</xdr:rowOff>
    </xdr:to>
    <xdr:sp macro="" textlink="">
      <xdr:nvSpPr>
        <xdr:cNvPr id="184" name="フローチャート: 判断 183">
          <a:extLst>
            <a:ext uri="{FF2B5EF4-FFF2-40B4-BE49-F238E27FC236}">
              <a16:creationId xmlns:a16="http://schemas.microsoft.com/office/drawing/2014/main" id="{D1379EC8-B115-4784-B10D-CE25D0BB17EC}"/>
            </a:ext>
          </a:extLst>
        </xdr:cNvPr>
        <xdr:cNvSpPr/>
      </xdr:nvSpPr>
      <xdr:spPr>
        <a:xfrm>
          <a:off x="1968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5" name="フローチャート: 判断 184">
          <a:extLst>
            <a:ext uri="{FF2B5EF4-FFF2-40B4-BE49-F238E27FC236}">
              <a16:creationId xmlns:a16="http://schemas.microsoft.com/office/drawing/2014/main" id="{9A40E806-658E-4DBD-8854-39D4205BDE18}"/>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D3F75B8-6383-48CB-8BF3-96177064D75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C2E8D10-2DBF-45D5-8378-B0D58156874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E64E061-59F2-4623-B9E3-E621CEFBF0A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F01EC19-BB62-46CB-9F32-F79E57A1733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40FA7A3-70FB-4807-B66E-CB7281E8AFE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71120</xdr:rowOff>
    </xdr:from>
    <xdr:to>
      <xdr:col>24</xdr:col>
      <xdr:colOff>114300</xdr:colOff>
      <xdr:row>59</xdr:row>
      <xdr:rowOff>1270</xdr:rowOff>
    </xdr:to>
    <xdr:sp macro="" textlink="">
      <xdr:nvSpPr>
        <xdr:cNvPr id="191" name="楕円 190">
          <a:extLst>
            <a:ext uri="{FF2B5EF4-FFF2-40B4-BE49-F238E27FC236}">
              <a16:creationId xmlns:a16="http://schemas.microsoft.com/office/drawing/2014/main" id="{F41E394F-2EE2-45F5-A4B1-FAC6C607181B}"/>
            </a:ext>
          </a:extLst>
        </xdr:cNvPr>
        <xdr:cNvSpPr/>
      </xdr:nvSpPr>
      <xdr:spPr>
        <a:xfrm>
          <a:off x="45847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93997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D6D978D2-A241-476F-9128-731E6B6C24FF}"/>
            </a:ext>
          </a:extLst>
        </xdr:cNvPr>
        <xdr:cNvSpPr txBox="1"/>
      </xdr:nvSpPr>
      <xdr:spPr>
        <a:xfrm>
          <a:off x="4673600"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133985</xdr:rowOff>
    </xdr:from>
    <xdr:to>
      <xdr:col>20</xdr:col>
      <xdr:colOff>38100</xdr:colOff>
      <xdr:row>58</xdr:row>
      <xdr:rowOff>64135</xdr:rowOff>
    </xdr:to>
    <xdr:sp macro="" textlink="">
      <xdr:nvSpPr>
        <xdr:cNvPr id="193" name="楕円 192">
          <a:extLst>
            <a:ext uri="{FF2B5EF4-FFF2-40B4-BE49-F238E27FC236}">
              <a16:creationId xmlns:a16="http://schemas.microsoft.com/office/drawing/2014/main" id="{258F5891-1D17-4D6C-89F3-FACED2DB59D2}"/>
            </a:ext>
          </a:extLst>
        </xdr:cNvPr>
        <xdr:cNvSpPr/>
      </xdr:nvSpPr>
      <xdr:spPr>
        <a:xfrm>
          <a:off x="3746500" y="99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13335</xdr:rowOff>
    </xdr:from>
    <xdr:to>
      <xdr:col>24</xdr:col>
      <xdr:colOff>63500</xdr:colOff>
      <xdr:row>58</xdr:row>
      <xdr:rowOff>121920</xdr:rowOff>
    </xdr:to>
    <xdr:cxnSp macro="">
      <xdr:nvCxnSpPr>
        <xdr:cNvPr id="194" name="直線コネクタ 193">
          <a:extLst>
            <a:ext uri="{FF2B5EF4-FFF2-40B4-BE49-F238E27FC236}">
              <a16:creationId xmlns:a16="http://schemas.microsoft.com/office/drawing/2014/main" id="{8A3DA5FD-492D-4A91-B540-70409948FEB8}"/>
            </a:ext>
          </a:extLst>
        </xdr:cNvPr>
        <xdr:cNvCxnSpPr/>
      </xdr:nvCxnSpPr>
      <xdr:spPr>
        <a:xfrm>
          <a:off x="3797300" y="9957435"/>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80645</xdr:rowOff>
    </xdr:from>
    <xdr:to>
      <xdr:col>15</xdr:col>
      <xdr:colOff>101600</xdr:colOff>
      <xdr:row>58</xdr:row>
      <xdr:rowOff>10795</xdr:rowOff>
    </xdr:to>
    <xdr:sp macro="" textlink="">
      <xdr:nvSpPr>
        <xdr:cNvPr id="195" name="楕円 194">
          <a:extLst>
            <a:ext uri="{FF2B5EF4-FFF2-40B4-BE49-F238E27FC236}">
              <a16:creationId xmlns:a16="http://schemas.microsoft.com/office/drawing/2014/main" id="{52F3224F-D2F7-4A10-A976-314DFA7C5ECA}"/>
            </a:ext>
          </a:extLst>
        </xdr:cNvPr>
        <xdr:cNvSpPr/>
      </xdr:nvSpPr>
      <xdr:spPr>
        <a:xfrm>
          <a:off x="2857500" y="985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131445</xdr:rowOff>
    </xdr:from>
    <xdr:to>
      <xdr:col>19</xdr:col>
      <xdr:colOff>177800</xdr:colOff>
      <xdr:row>58</xdr:row>
      <xdr:rowOff>13335</xdr:rowOff>
    </xdr:to>
    <xdr:cxnSp macro="">
      <xdr:nvCxnSpPr>
        <xdr:cNvPr id="196" name="直線コネクタ 195">
          <a:extLst>
            <a:ext uri="{FF2B5EF4-FFF2-40B4-BE49-F238E27FC236}">
              <a16:creationId xmlns:a16="http://schemas.microsoft.com/office/drawing/2014/main" id="{BE96ABDC-5FF6-4403-AB02-22C2C4CD0DD4}"/>
            </a:ext>
          </a:extLst>
        </xdr:cNvPr>
        <xdr:cNvCxnSpPr/>
      </xdr:nvCxnSpPr>
      <xdr:spPr>
        <a:xfrm>
          <a:off x="2908300" y="990409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57785</xdr:rowOff>
    </xdr:from>
    <xdr:to>
      <xdr:col>10</xdr:col>
      <xdr:colOff>165100</xdr:colOff>
      <xdr:row>60</xdr:row>
      <xdr:rowOff>159385</xdr:rowOff>
    </xdr:to>
    <xdr:sp macro="" textlink="">
      <xdr:nvSpPr>
        <xdr:cNvPr id="197" name="楕円 196">
          <a:extLst>
            <a:ext uri="{FF2B5EF4-FFF2-40B4-BE49-F238E27FC236}">
              <a16:creationId xmlns:a16="http://schemas.microsoft.com/office/drawing/2014/main" id="{93D619FF-C46D-454B-AEE9-2EE5DE9A0248}"/>
            </a:ext>
          </a:extLst>
        </xdr:cNvPr>
        <xdr:cNvSpPr/>
      </xdr:nvSpPr>
      <xdr:spPr>
        <a:xfrm>
          <a:off x="1968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131445</xdr:rowOff>
    </xdr:from>
    <xdr:to>
      <xdr:col>15</xdr:col>
      <xdr:colOff>50800</xdr:colOff>
      <xdr:row>60</xdr:row>
      <xdr:rowOff>108585</xdr:rowOff>
    </xdr:to>
    <xdr:cxnSp macro="">
      <xdr:nvCxnSpPr>
        <xdr:cNvPr id="198" name="直線コネクタ 197">
          <a:extLst>
            <a:ext uri="{FF2B5EF4-FFF2-40B4-BE49-F238E27FC236}">
              <a16:creationId xmlns:a16="http://schemas.microsoft.com/office/drawing/2014/main" id="{9CF2FBFE-ADA0-42D8-B33E-55D43AC80DB4}"/>
            </a:ext>
          </a:extLst>
        </xdr:cNvPr>
        <xdr:cNvCxnSpPr/>
      </xdr:nvCxnSpPr>
      <xdr:spPr>
        <a:xfrm flipV="1">
          <a:off x="2019300" y="9904095"/>
          <a:ext cx="889000" cy="49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4445</xdr:rowOff>
    </xdr:from>
    <xdr:to>
      <xdr:col>6</xdr:col>
      <xdr:colOff>38100</xdr:colOff>
      <xdr:row>60</xdr:row>
      <xdr:rowOff>106045</xdr:rowOff>
    </xdr:to>
    <xdr:sp macro="" textlink="">
      <xdr:nvSpPr>
        <xdr:cNvPr id="199" name="楕円 198">
          <a:extLst>
            <a:ext uri="{FF2B5EF4-FFF2-40B4-BE49-F238E27FC236}">
              <a16:creationId xmlns:a16="http://schemas.microsoft.com/office/drawing/2014/main" id="{AB5931D4-A519-48F9-86D6-EE2BE9DAFF5E}"/>
            </a:ext>
          </a:extLst>
        </xdr:cNvPr>
        <xdr:cNvSpPr/>
      </xdr:nvSpPr>
      <xdr:spPr>
        <a:xfrm>
          <a:off x="1079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55245</xdr:rowOff>
    </xdr:from>
    <xdr:to>
      <xdr:col>10</xdr:col>
      <xdr:colOff>114300</xdr:colOff>
      <xdr:row>60</xdr:row>
      <xdr:rowOff>108585</xdr:rowOff>
    </xdr:to>
    <xdr:cxnSp macro="">
      <xdr:nvCxnSpPr>
        <xdr:cNvPr id="200" name="直線コネクタ 199">
          <a:extLst>
            <a:ext uri="{FF2B5EF4-FFF2-40B4-BE49-F238E27FC236}">
              <a16:creationId xmlns:a16="http://schemas.microsoft.com/office/drawing/2014/main" id="{A4929891-54F4-4918-AC94-9F2EF9BAD829}"/>
            </a:ext>
          </a:extLst>
        </xdr:cNvPr>
        <xdr:cNvCxnSpPr/>
      </xdr:nvCxnSpPr>
      <xdr:spPr>
        <a:xfrm>
          <a:off x="1130300" y="1034224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1" name="n_1aveValue【体育館・プール】&#10;有形固定資産減価償却率">
          <a:extLst>
            <a:ext uri="{FF2B5EF4-FFF2-40B4-BE49-F238E27FC236}">
              <a16:creationId xmlns:a16="http://schemas.microsoft.com/office/drawing/2014/main" id="{6324BD47-2E5E-44B0-B8B0-0F77C97C2850}"/>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160037</xdr:rowOff>
    </xdr:from>
    <xdr:ext cx="405111" cy="259045"/>
    <xdr:sp macro="" textlink="">
      <xdr:nvSpPr>
        <xdr:cNvPr id="202" name="n_2aveValue【体育館・プール】&#10;有形固定資産減価償却率">
          <a:extLst>
            <a:ext uri="{FF2B5EF4-FFF2-40B4-BE49-F238E27FC236}">
              <a16:creationId xmlns:a16="http://schemas.microsoft.com/office/drawing/2014/main" id="{0514DAA4-E168-467B-97CC-6AC46BEE424E}"/>
            </a:ext>
          </a:extLst>
        </xdr:cNvPr>
        <xdr:cNvSpPr txBox="1"/>
      </xdr:nvSpPr>
      <xdr:spPr>
        <a:xfrm>
          <a:off x="2705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166387</xdr:rowOff>
    </xdr:from>
    <xdr:ext cx="405111" cy="259045"/>
    <xdr:sp macro="" textlink="">
      <xdr:nvSpPr>
        <xdr:cNvPr id="203" name="n_3aveValue【体育館・プール】&#10;有形固定資産減価償却率">
          <a:extLst>
            <a:ext uri="{FF2B5EF4-FFF2-40B4-BE49-F238E27FC236}">
              <a16:creationId xmlns:a16="http://schemas.microsoft.com/office/drawing/2014/main" id="{3E43B42C-397D-4E28-B5B3-5F8AB5E60588}"/>
            </a:ext>
          </a:extLst>
        </xdr:cNvPr>
        <xdr:cNvSpPr txBox="1"/>
      </xdr:nvSpPr>
      <xdr:spPr>
        <a:xfrm>
          <a:off x="18167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148607</xdr:rowOff>
    </xdr:from>
    <xdr:ext cx="405111" cy="259045"/>
    <xdr:sp macro="" textlink="">
      <xdr:nvSpPr>
        <xdr:cNvPr id="204" name="n_4aveValue【体育館・プール】&#10;有形固定資産減価償却率">
          <a:extLst>
            <a:ext uri="{FF2B5EF4-FFF2-40B4-BE49-F238E27FC236}">
              <a16:creationId xmlns:a16="http://schemas.microsoft.com/office/drawing/2014/main" id="{BF8C1786-48A9-42BE-A637-3722DD3EBA41}"/>
            </a:ext>
          </a:extLst>
        </xdr:cNvPr>
        <xdr:cNvSpPr txBox="1"/>
      </xdr:nvSpPr>
      <xdr:spPr>
        <a:xfrm>
          <a:off x="92774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80662</xdr:rowOff>
    </xdr:from>
    <xdr:ext cx="405111" cy="259045"/>
    <xdr:sp macro="" textlink="">
      <xdr:nvSpPr>
        <xdr:cNvPr id="205" name="n_1mainValue【体育館・プール】&#10;有形固定資産減価償却率">
          <a:extLst>
            <a:ext uri="{FF2B5EF4-FFF2-40B4-BE49-F238E27FC236}">
              <a16:creationId xmlns:a16="http://schemas.microsoft.com/office/drawing/2014/main" id="{C3344C7D-1F81-4EDE-A623-63865E7DAD2E}"/>
            </a:ext>
          </a:extLst>
        </xdr:cNvPr>
        <xdr:cNvSpPr txBox="1"/>
      </xdr:nvSpPr>
      <xdr:spPr>
        <a:xfrm>
          <a:off x="35820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27322</xdr:rowOff>
    </xdr:from>
    <xdr:ext cx="405111" cy="259045"/>
    <xdr:sp macro="" textlink="">
      <xdr:nvSpPr>
        <xdr:cNvPr id="206" name="n_2mainValue【体育館・プール】&#10;有形固定資産減価償却率">
          <a:extLst>
            <a:ext uri="{FF2B5EF4-FFF2-40B4-BE49-F238E27FC236}">
              <a16:creationId xmlns:a16="http://schemas.microsoft.com/office/drawing/2014/main" id="{DA6956EE-05AA-472E-8261-1D2161A148E0}"/>
            </a:ext>
          </a:extLst>
        </xdr:cNvPr>
        <xdr:cNvSpPr txBox="1"/>
      </xdr:nvSpPr>
      <xdr:spPr>
        <a:xfrm>
          <a:off x="2705744"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150512</xdr:rowOff>
    </xdr:from>
    <xdr:ext cx="405111" cy="259045"/>
    <xdr:sp macro="" textlink="">
      <xdr:nvSpPr>
        <xdr:cNvPr id="207" name="n_3mainValue【体育館・プール】&#10;有形固定資産減価償却率">
          <a:extLst>
            <a:ext uri="{FF2B5EF4-FFF2-40B4-BE49-F238E27FC236}">
              <a16:creationId xmlns:a16="http://schemas.microsoft.com/office/drawing/2014/main" id="{3F90E096-7048-432A-8726-E402759430C0}"/>
            </a:ext>
          </a:extLst>
        </xdr:cNvPr>
        <xdr:cNvSpPr txBox="1"/>
      </xdr:nvSpPr>
      <xdr:spPr>
        <a:xfrm>
          <a:off x="181674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8" name="n_4mainValue【体育館・プール】&#10;有形固定資産減価償却率">
          <a:extLst>
            <a:ext uri="{FF2B5EF4-FFF2-40B4-BE49-F238E27FC236}">
              <a16:creationId xmlns:a16="http://schemas.microsoft.com/office/drawing/2014/main" id="{2B6F3D89-FAC9-4DEB-9393-40FB2CE5BF6E}"/>
            </a:ext>
          </a:extLst>
        </xdr:cNvPr>
        <xdr:cNvSpPr txBox="1"/>
      </xdr:nvSpPr>
      <xdr:spPr>
        <a:xfrm>
          <a:off x="927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AB7C0BD-BBBE-4144-994E-E8FD0CF9923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087CC2B-1674-4E63-9449-143E51C70B8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39C50D7D-6426-4FB7-876A-6366C7B0527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37E8A18-D30E-4E7E-90FA-8AF7F3A49DD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42A79321-0370-46F9-BBF8-11646DA3F04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DE75F0BD-4CFF-412F-8B56-BF327755746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B52A4CF-5839-4830-A54B-E61913B4D10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A0924FF-DC76-4E93-9915-1ECD078D4C5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2486D01-6258-4A48-AFD3-48BE03A2CD2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0EB51A4-4982-4A9E-ABED-0B900F74724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2563B10-173D-406C-9A90-6B9BB5EF913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3E90941-6851-4A41-A4E4-D79B7465523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09C5A6E-4095-42E9-9C0B-DBEAA97FF16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134300E9-A799-459F-87E1-3BFA927A2C6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4517D1E5-E039-4E5C-BFBD-681B4134B5C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C0C4A1DA-9430-4F95-A696-F48E7955CA98}"/>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E5AE5F0-723E-446D-8B80-B6EE76FBE65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998F8F05-B7CD-468A-845B-CEAEBA6D0F0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F82827B-C4B4-4E23-8F06-A30F4458959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0732045E-A7D6-4FC6-BF9F-284B358D81C4}"/>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427A87EE-5885-41F4-9ADD-A63431685CB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09BA21DD-F968-4E55-9F1B-FBBB5E152E4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88F3C256-B020-425D-82F3-A65139AFEEE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2D7A03CF-5630-4EDF-AE53-9BC90751511A}"/>
            </a:ext>
          </a:extLst>
        </xdr:cNvPr>
        <xdr:cNvCxnSpPr/>
      </xdr:nvCxnSpPr>
      <xdr:spPr>
        <a:xfrm flipV="1">
          <a:off x="10476865" y="9464040"/>
          <a:ext cx="0" cy="1541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C193AB15-68B5-45E0-BAED-5D62E42A0699}"/>
            </a:ext>
          </a:extLst>
        </xdr:cNvPr>
        <xdr:cNvSpPr txBox="1"/>
      </xdr:nvSpPr>
      <xdr:spPr>
        <a:xfrm>
          <a:off x="10515600" y="11009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2AE46FC7-4B75-482C-9318-16CAE9566B20}"/>
            </a:ext>
          </a:extLst>
        </xdr:cNvPr>
        <xdr:cNvCxnSpPr/>
      </xdr:nvCxnSpPr>
      <xdr:spPr>
        <a:xfrm>
          <a:off x="10388600" y="11005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78566A30-EFA2-45BF-BD78-0862AE6E2E25}"/>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BE582BE8-0F4B-481C-947B-A53D2A2A8DBF}"/>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FAB153EF-E7F3-4689-89E8-D4884AB1035C}"/>
            </a:ext>
          </a:extLst>
        </xdr:cNvPr>
        <xdr:cNvSpPr txBox="1"/>
      </xdr:nvSpPr>
      <xdr:spPr>
        <a:xfrm>
          <a:off x="10515600" y="104914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07E66375-5FD3-48ED-A5DE-351C02734691}"/>
            </a:ext>
          </a:extLst>
        </xdr:cNvPr>
        <xdr:cNvSpPr/>
      </xdr:nvSpPr>
      <xdr:spPr>
        <a:xfrm>
          <a:off x="10426700" y="1064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A3303282-2A9D-4348-AE16-9FC3C03113BD}"/>
            </a:ext>
          </a:extLst>
        </xdr:cNvPr>
        <xdr:cNvSpPr/>
      </xdr:nvSpPr>
      <xdr:spPr>
        <a:xfrm>
          <a:off x="9588500" y="10645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19050</xdr:rowOff>
    </xdr:from>
    <xdr:to>
      <xdr:col>46</xdr:col>
      <xdr:colOff>38100</xdr:colOff>
      <xdr:row>62</xdr:row>
      <xdr:rowOff>120650</xdr:rowOff>
    </xdr:to>
    <xdr:sp macro="" textlink="">
      <xdr:nvSpPr>
        <xdr:cNvPr id="240" name="フローチャート: 判断 239">
          <a:extLst>
            <a:ext uri="{FF2B5EF4-FFF2-40B4-BE49-F238E27FC236}">
              <a16:creationId xmlns:a16="http://schemas.microsoft.com/office/drawing/2014/main" id="{E6ADC056-CD83-4D24-A77C-193E333F4641}"/>
            </a:ext>
          </a:extLst>
        </xdr:cNvPr>
        <xdr:cNvSpPr/>
      </xdr:nvSpPr>
      <xdr:spPr>
        <a:xfrm>
          <a:off x="8699500" y="1064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17780</xdr:rowOff>
    </xdr:from>
    <xdr:to>
      <xdr:col>41</xdr:col>
      <xdr:colOff>101600</xdr:colOff>
      <xdr:row>62</xdr:row>
      <xdr:rowOff>119380</xdr:rowOff>
    </xdr:to>
    <xdr:sp macro="" textlink="">
      <xdr:nvSpPr>
        <xdr:cNvPr id="241" name="フローチャート: 判断 240">
          <a:extLst>
            <a:ext uri="{FF2B5EF4-FFF2-40B4-BE49-F238E27FC236}">
              <a16:creationId xmlns:a16="http://schemas.microsoft.com/office/drawing/2014/main" id="{A506CE1B-CCA5-477A-B919-DD63A410B7AA}"/>
            </a:ext>
          </a:extLst>
        </xdr:cNvPr>
        <xdr:cNvSpPr/>
      </xdr:nvSpPr>
      <xdr:spPr>
        <a:xfrm>
          <a:off x="78105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2" name="フローチャート: 判断 241">
          <a:extLst>
            <a:ext uri="{FF2B5EF4-FFF2-40B4-BE49-F238E27FC236}">
              <a16:creationId xmlns:a16="http://schemas.microsoft.com/office/drawing/2014/main" id="{9532D0E3-4C24-4A84-B081-6402246A89A5}"/>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A3198DB-0261-4D7A-A882-5A648638A0C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0C307FD-5D58-420A-9F7F-823CBCCD208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C9857BE-8572-462B-B67A-6FE1F534516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A66CB30-F4AD-4DE4-AF7C-B849E7D5663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5CFF9A6-AE74-4A9C-8017-8724D100695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156210</xdr:rowOff>
    </xdr:from>
    <xdr:to>
      <xdr:col>55</xdr:col>
      <xdr:colOff>50800</xdr:colOff>
      <xdr:row>63</xdr:row>
      <xdr:rowOff>86360</xdr:rowOff>
    </xdr:to>
    <xdr:sp macro="" textlink="">
      <xdr:nvSpPr>
        <xdr:cNvPr id="248" name="楕円 247">
          <a:extLst>
            <a:ext uri="{FF2B5EF4-FFF2-40B4-BE49-F238E27FC236}">
              <a16:creationId xmlns:a16="http://schemas.microsoft.com/office/drawing/2014/main" id="{679D0E2C-6B5B-4165-90E1-87E131787AD2}"/>
            </a:ext>
          </a:extLst>
        </xdr:cNvPr>
        <xdr:cNvSpPr/>
      </xdr:nvSpPr>
      <xdr:spPr>
        <a:xfrm>
          <a:off x="10426700" y="1078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134637</xdr:rowOff>
    </xdr:from>
    <xdr:ext cx="469744" cy="259045"/>
    <xdr:sp macro="" textlink="">
      <xdr:nvSpPr>
        <xdr:cNvPr id="249" name="【体育館・プール】&#10;一人当たり面積該当値テキスト">
          <a:extLst>
            <a:ext uri="{FF2B5EF4-FFF2-40B4-BE49-F238E27FC236}">
              <a16:creationId xmlns:a16="http://schemas.microsoft.com/office/drawing/2014/main" id="{7EC31501-DF56-4B01-81C5-9B2D6D75BC81}"/>
            </a:ext>
          </a:extLst>
        </xdr:cNvPr>
        <xdr:cNvSpPr txBox="1"/>
      </xdr:nvSpPr>
      <xdr:spPr>
        <a:xfrm>
          <a:off x="10515600" y="1076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156210</xdr:rowOff>
    </xdr:from>
    <xdr:to>
      <xdr:col>50</xdr:col>
      <xdr:colOff>165100</xdr:colOff>
      <xdr:row>63</xdr:row>
      <xdr:rowOff>86360</xdr:rowOff>
    </xdr:to>
    <xdr:sp macro="" textlink="">
      <xdr:nvSpPr>
        <xdr:cNvPr id="250" name="楕円 249">
          <a:extLst>
            <a:ext uri="{FF2B5EF4-FFF2-40B4-BE49-F238E27FC236}">
              <a16:creationId xmlns:a16="http://schemas.microsoft.com/office/drawing/2014/main" id="{59AC4FC2-CE09-4EE8-94E7-E19C1406E1C8}"/>
            </a:ext>
          </a:extLst>
        </xdr:cNvPr>
        <xdr:cNvSpPr/>
      </xdr:nvSpPr>
      <xdr:spPr>
        <a:xfrm>
          <a:off x="9588500" y="1078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35560</xdr:rowOff>
    </xdr:from>
    <xdr:to>
      <xdr:col>55</xdr:col>
      <xdr:colOff>0</xdr:colOff>
      <xdr:row>63</xdr:row>
      <xdr:rowOff>35560</xdr:rowOff>
    </xdr:to>
    <xdr:cxnSp macro="">
      <xdr:nvCxnSpPr>
        <xdr:cNvPr id="251" name="直線コネクタ 250">
          <a:extLst>
            <a:ext uri="{FF2B5EF4-FFF2-40B4-BE49-F238E27FC236}">
              <a16:creationId xmlns:a16="http://schemas.microsoft.com/office/drawing/2014/main" id="{D36AD142-3C72-45B6-AD72-D237433C96BF}"/>
            </a:ext>
          </a:extLst>
        </xdr:cNvPr>
        <xdr:cNvCxnSpPr/>
      </xdr:nvCxnSpPr>
      <xdr:spPr>
        <a:xfrm>
          <a:off x="9639300" y="108369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156210</xdr:rowOff>
    </xdr:from>
    <xdr:to>
      <xdr:col>46</xdr:col>
      <xdr:colOff>38100</xdr:colOff>
      <xdr:row>63</xdr:row>
      <xdr:rowOff>86360</xdr:rowOff>
    </xdr:to>
    <xdr:sp macro="" textlink="">
      <xdr:nvSpPr>
        <xdr:cNvPr id="252" name="楕円 251">
          <a:extLst>
            <a:ext uri="{FF2B5EF4-FFF2-40B4-BE49-F238E27FC236}">
              <a16:creationId xmlns:a16="http://schemas.microsoft.com/office/drawing/2014/main" id="{10144E5F-C6E3-4F83-BDC9-4CBE8243F8CC}"/>
            </a:ext>
          </a:extLst>
        </xdr:cNvPr>
        <xdr:cNvSpPr/>
      </xdr:nvSpPr>
      <xdr:spPr>
        <a:xfrm>
          <a:off x="8699500" y="1078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35560</xdr:rowOff>
    </xdr:from>
    <xdr:to>
      <xdr:col>50</xdr:col>
      <xdr:colOff>114300</xdr:colOff>
      <xdr:row>63</xdr:row>
      <xdr:rowOff>35560</xdr:rowOff>
    </xdr:to>
    <xdr:cxnSp macro="">
      <xdr:nvCxnSpPr>
        <xdr:cNvPr id="253" name="直線コネクタ 252">
          <a:extLst>
            <a:ext uri="{FF2B5EF4-FFF2-40B4-BE49-F238E27FC236}">
              <a16:creationId xmlns:a16="http://schemas.microsoft.com/office/drawing/2014/main" id="{98E16FB1-A6DB-4F18-B1B3-EF3BBE4966AB}"/>
            </a:ext>
          </a:extLst>
        </xdr:cNvPr>
        <xdr:cNvCxnSpPr/>
      </xdr:nvCxnSpPr>
      <xdr:spPr>
        <a:xfrm>
          <a:off x="8750300" y="108369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128270</xdr:rowOff>
    </xdr:from>
    <xdr:to>
      <xdr:col>41</xdr:col>
      <xdr:colOff>101600</xdr:colOff>
      <xdr:row>63</xdr:row>
      <xdr:rowOff>58420</xdr:rowOff>
    </xdr:to>
    <xdr:sp macro="" textlink="">
      <xdr:nvSpPr>
        <xdr:cNvPr id="254" name="楕円 253">
          <a:extLst>
            <a:ext uri="{FF2B5EF4-FFF2-40B4-BE49-F238E27FC236}">
              <a16:creationId xmlns:a16="http://schemas.microsoft.com/office/drawing/2014/main" id="{79AF0E1F-61F0-4F10-A2B5-ADC581E8D6F6}"/>
            </a:ext>
          </a:extLst>
        </xdr:cNvPr>
        <xdr:cNvSpPr/>
      </xdr:nvSpPr>
      <xdr:spPr>
        <a:xfrm>
          <a:off x="7810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7620</xdr:rowOff>
    </xdr:from>
    <xdr:to>
      <xdr:col>45</xdr:col>
      <xdr:colOff>177800</xdr:colOff>
      <xdr:row>63</xdr:row>
      <xdr:rowOff>35560</xdr:rowOff>
    </xdr:to>
    <xdr:cxnSp macro="">
      <xdr:nvCxnSpPr>
        <xdr:cNvPr id="255" name="直線コネクタ 254">
          <a:extLst>
            <a:ext uri="{FF2B5EF4-FFF2-40B4-BE49-F238E27FC236}">
              <a16:creationId xmlns:a16="http://schemas.microsoft.com/office/drawing/2014/main" id="{7FF7001D-C9E3-488E-AA51-797101DFD665}"/>
            </a:ext>
          </a:extLst>
        </xdr:cNvPr>
        <xdr:cNvCxnSpPr/>
      </xdr:nvCxnSpPr>
      <xdr:spPr>
        <a:xfrm>
          <a:off x="7861300" y="1080897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129540</xdr:rowOff>
    </xdr:from>
    <xdr:to>
      <xdr:col>36</xdr:col>
      <xdr:colOff>165100</xdr:colOff>
      <xdr:row>63</xdr:row>
      <xdr:rowOff>59690</xdr:rowOff>
    </xdr:to>
    <xdr:sp macro="" textlink="">
      <xdr:nvSpPr>
        <xdr:cNvPr id="256" name="楕円 255">
          <a:extLst>
            <a:ext uri="{FF2B5EF4-FFF2-40B4-BE49-F238E27FC236}">
              <a16:creationId xmlns:a16="http://schemas.microsoft.com/office/drawing/2014/main" id="{5AD9CC58-8C0A-421B-855A-18F5438A92FA}"/>
            </a:ext>
          </a:extLst>
        </xdr:cNvPr>
        <xdr:cNvSpPr/>
      </xdr:nvSpPr>
      <xdr:spPr>
        <a:xfrm>
          <a:off x="6921500" y="1075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7620</xdr:rowOff>
    </xdr:from>
    <xdr:to>
      <xdr:col>41</xdr:col>
      <xdr:colOff>50800</xdr:colOff>
      <xdr:row>63</xdr:row>
      <xdr:rowOff>8890</xdr:rowOff>
    </xdr:to>
    <xdr:cxnSp macro="">
      <xdr:nvCxnSpPr>
        <xdr:cNvPr id="257" name="直線コネクタ 256">
          <a:extLst>
            <a:ext uri="{FF2B5EF4-FFF2-40B4-BE49-F238E27FC236}">
              <a16:creationId xmlns:a16="http://schemas.microsoft.com/office/drawing/2014/main" id="{CECD6E09-3105-4CF3-8B99-EC6D667CD50F}"/>
            </a:ext>
          </a:extLst>
        </xdr:cNvPr>
        <xdr:cNvCxnSpPr/>
      </xdr:nvCxnSpPr>
      <xdr:spPr>
        <a:xfrm flipV="1">
          <a:off x="6972300" y="1080897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133367</xdr:rowOff>
    </xdr:from>
    <xdr:ext cx="469744" cy="259045"/>
    <xdr:sp macro="" textlink="">
      <xdr:nvSpPr>
        <xdr:cNvPr id="258" name="n_1aveValue【体育館・プール】&#10;一人当たり面積">
          <a:extLst>
            <a:ext uri="{FF2B5EF4-FFF2-40B4-BE49-F238E27FC236}">
              <a16:creationId xmlns:a16="http://schemas.microsoft.com/office/drawing/2014/main" id="{FA998ACA-1B37-4520-990C-601F0EBFA6EC}"/>
            </a:ext>
          </a:extLst>
        </xdr:cNvPr>
        <xdr:cNvSpPr txBox="1"/>
      </xdr:nvSpPr>
      <xdr:spPr>
        <a:xfrm>
          <a:off x="9391727" y="1042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137177</xdr:rowOff>
    </xdr:from>
    <xdr:ext cx="469744" cy="259045"/>
    <xdr:sp macro="" textlink="">
      <xdr:nvSpPr>
        <xdr:cNvPr id="259" name="n_2aveValue【体育館・プール】&#10;一人当たり面積">
          <a:extLst>
            <a:ext uri="{FF2B5EF4-FFF2-40B4-BE49-F238E27FC236}">
              <a16:creationId xmlns:a16="http://schemas.microsoft.com/office/drawing/2014/main" id="{B558E689-44E9-412F-8803-FE71EF3937F6}"/>
            </a:ext>
          </a:extLst>
        </xdr:cNvPr>
        <xdr:cNvSpPr txBox="1"/>
      </xdr:nvSpPr>
      <xdr:spPr>
        <a:xfrm>
          <a:off x="8515427" y="1042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135907</xdr:rowOff>
    </xdr:from>
    <xdr:ext cx="469744" cy="259045"/>
    <xdr:sp macro="" textlink="">
      <xdr:nvSpPr>
        <xdr:cNvPr id="260" name="n_3aveValue【体育館・プール】&#10;一人当たり面積">
          <a:extLst>
            <a:ext uri="{FF2B5EF4-FFF2-40B4-BE49-F238E27FC236}">
              <a16:creationId xmlns:a16="http://schemas.microsoft.com/office/drawing/2014/main" id="{AB9C0AD7-7792-4C2D-97C2-2E103359391E}"/>
            </a:ext>
          </a:extLst>
        </xdr:cNvPr>
        <xdr:cNvSpPr txBox="1"/>
      </xdr:nvSpPr>
      <xdr:spPr>
        <a:xfrm>
          <a:off x="7626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61" name="n_4aveValue【体育館・プール】&#10;一人当たり面積">
          <a:extLst>
            <a:ext uri="{FF2B5EF4-FFF2-40B4-BE49-F238E27FC236}">
              <a16:creationId xmlns:a16="http://schemas.microsoft.com/office/drawing/2014/main" id="{5B687C96-1B94-4409-BD76-E5325545315E}"/>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77487</xdr:rowOff>
    </xdr:from>
    <xdr:ext cx="469744" cy="259045"/>
    <xdr:sp macro="" textlink="">
      <xdr:nvSpPr>
        <xdr:cNvPr id="262" name="n_1mainValue【体育館・プール】&#10;一人当たり面積">
          <a:extLst>
            <a:ext uri="{FF2B5EF4-FFF2-40B4-BE49-F238E27FC236}">
              <a16:creationId xmlns:a16="http://schemas.microsoft.com/office/drawing/2014/main" id="{90F8C0D0-5E9B-4D7D-888F-663EAD4901BC}"/>
            </a:ext>
          </a:extLst>
        </xdr:cNvPr>
        <xdr:cNvSpPr txBox="1"/>
      </xdr:nvSpPr>
      <xdr:spPr>
        <a:xfrm>
          <a:off x="9391727" y="1087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77487</xdr:rowOff>
    </xdr:from>
    <xdr:ext cx="469744" cy="259045"/>
    <xdr:sp macro="" textlink="">
      <xdr:nvSpPr>
        <xdr:cNvPr id="263" name="n_2mainValue【体育館・プール】&#10;一人当たり面積">
          <a:extLst>
            <a:ext uri="{FF2B5EF4-FFF2-40B4-BE49-F238E27FC236}">
              <a16:creationId xmlns:a16="http://schemas.microsoft.com/office/drawing/2014/main" id="{2C1F3507-CDE7-4CA0-BAF9-FF0F324BD34E}"/>
            </a:ext>
          </a:extLst>
        </xdr:cNvPr>
        <xdr:cNvSpPr txBox="1"/>
      </xdr:nvSpPr>
      <xdr:spPr>
        <a:xfrm>
          <a:off x="8515427" y="1087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49547</xdr:rowOff>
    </xdr:from>
    <xdr:ext cx="469744" cy="259045"/>
    <xdr:sp macro="" textlink="">
      <xdr:nvSpPr>
        <xdr:cNvPr id="264" name="n_3mainValue【体育館・プール】&#10;一人当たり面積">
          <a:extLst>
            <a:ext uri="{FF2B5EF4-FFF2-40B4-BE49-F238E27FC236}">
              <a16:creationId xmlns:a16="http://schemas.microsoft.com/office/drawing/2014/main" id="{001EC000-3AAB-40B1-9CAA-E6B5E396D679}"/>
            </a:ext>
          </a:extLst>
        </xdr:cNvPr>
        <xdr:cNvSpPr txBox="1"/>
      </xdr:nvSpPr>
      <xdr:spPr>
        <a:xfrm>
          <a:off x="7626427" y="1085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50817</xdr:rowOff>
    </xdr:from>
    <xdr:ext cx="469744" cy="259045"/>
    <xdr:sp macro="" textlink="">
      <xdr:nvSpPr>
        <xdr:cNvPr id="265" name="n_4mainValue【体育館・プール】&#10;一人当たり面積">
          <a:extLst>
            <a:ext uri="{FF2B5EF4-FFF2-40B4-BE49-F238E27FC236}">
              <a16:creationId xmlns:a16="http://schemas.microsoft.com/office/drawing/2014/main" id="{4B9DEBA2-900C-4A06-9D38-6800BEEEC16C}"/>
            </a:ext>
          </a:extLst>
        </xdr:cNvPr>
        <xdr:cNvSpPr txBox="1"/>
      </xdr:nvSpPr>
      <xdr:spPr>
        <a:xfrm>
          <a:off x="6737427" y="1085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320501F-E6AA-4CAC-B59B-707E2C58A0F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604C448-27DF-4BAD-9BD8-D27B92F42F0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EB204E3-A480-4314-B308-6F6CBD65C93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EF8EBDD-DEC3-4613-BD0F-633F957A639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D27876B-D072-4384-BB2C-FC443018E5D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93E9DCE-2293-446D-A3D1-7C5A88EF073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8EC010A4-7658-4D96-8C32-2112894E66F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A775661-32C3-492C-9193-C244A5D8A04C}"/>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094C6962-CA97-45B6-897C-4AB6D23D970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82426DDF-0B9C-498F-B8F6-AC018C92741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1348202F-E8CF-48DB-A193-1CCFFE78697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7F52F879-5CB6-4417-9105-1FCDCD69E43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2A17949A-8670-4F87-BE69-AFCE49B0869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9D5AB275-22CA-4E89-B727-3F5A412C06D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74938E85-7D49-4F57-86D6-36F88DA2FB3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C5E05962-87DE-4F1F-A2D0-98EE8DC9285C}"/>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822E0EAB-D0C3-41CF-A277-32DF93E9248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401F951F-D41F-499A-8364-19200F640B9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3861BD2C-ED1C-4386-ACB0-8BFA7DFFDA8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1EAB5F54-D7B2-4972-8360-797522B591D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3269C9AD-5BDA-44EF-A7AA-1B8455911CC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896490D0-E1B7-4EAE-BC2D-0FF0108A47E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8DE1D1AD-2D97-4FF0-807D-7EBBBCD4F66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F1D23DF3-218B-4702-84BD-F84385FB817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267D590B-19AF-4F5C-8400-7F219FAC474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D5AB30C7-AF45-42C8-954A-DE81E091696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F57C2B65-5EB0-444D-8E24-67CDCDD818A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3" name="直線コネクタ 292">
          <a:extLst>
            <a:ext uri="{FF2B5EF4-FFF2-40B4-BE49-F238E27FC236}">
              <a16:creationId xmlns:a16="http://schemas.microsoft.com/office/drawing/2014/main" id="{F274B6DC-5533-4994-9884-4CEF9F933FC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4" name="テキスト ボックス 293">
          <a:extLst>
            <a:ext uri="{FF2B5EF4-FFF2-40B4-BE49-F238E27FC236}">
              <a16:creationId xmlns:a16="http://schemas.microsoft.com/office/drawing/2014/main" id="{823CC367-CA13-44D4-BCFC-815051D1417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5" name="直線コネクタ 294">
          <a:extLst>
            <a:ext uri="{FF2B5EF4-FFF2-40B4-BE49-F238E27FC236}">
              <a16:creationId xmlns:a16="http://schemas.microsoft.com/office/drawing/2014/main" id="{1AD5FE85-6267-4FA7-BE88-EF042256EE0F}"/>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6" name="テキスト ボックス 295">
          <a:extLst>
            <a:ext uri="{FF2B5EF4-FFF2-40B4-BE49-F238E27FC236}">
              <a16:creationId xmlns:a16="http://schemas.microsoft.com/office/drawing/2014/main" id="{2CDDB41A-4A92-4038-89D5-B88233F19A1F}"/>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7" name="直線コネクタ 296">
          <a:extLst>
            <a:ext uri="{FF2B5EF4-FFF2-40B4-BE49-F238E27FC236}">
              <a16:creationId xmlns:a16="http://schemas.microsoft.com/office/drawing/2014/main" id="{7661DE2E-203A-4618-9830-04BCF780870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8" name="テキスト ボックス 297">
          <a:extLst>
            <a:ext uri="{FF2B5EF4-FFF2-40B4-BE49-F238E27FC236}">
              <a16:creationId xmlns:a16="http://schemas.microsoft.com/office/drawing/2014/main" id="{3CBDEF35-AF91-4B33-BA20-40046D8C09A2}"/>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9" name="直線コネクタ 298">
          <a:extLst>
            <a:ext uri="{FF2B5EF4-FFF2-40B4-BE49-F238E27FC236}">
              <a16:creationId xmlns:a16="http://schemas.microsoft.com/office/drawing/2014/main" id="{6DA66E22-EAB8-44E9-B997-D8095190404E}"/>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0" name="テキスト ボックス 299">
          <a:extLst>
            <a:ext uri="{FF2B5EF4-FFF2-40B4-BE49-F238E27FC236}">
              <a16:creationId xmlns:a16="http://schemas.microsoft.com/office/drawing/2014/main" id="{BD5DBC0C-700E-4822-B09E-B5D77B55E47A}"/>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1" name="直線コネクタ 300">
          <a:extLst>
            <a:ext uri="{FF2B5EF4-FFF2-40B4-BE49-F238E27FC236}">
              <a16:creationId xmlns:a16="http://schemas.microsoft.com/office/drawing/2014/main" id="{817CC7A1-AB4F-46FB-A193-9A84FDD2577F}"/>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2" name="テキスト ボックス 301">
          <a:extLst>
            <a:ext uri="{FF2B5EF4-FFF2-40B4-BE49-F238E27FC236}">
              <a16:creationId xmlns:a16="http://schemas.microsoft.com/office/drawing/2014/main" id="{B1C625CC-1C6F-426C-A24E-F1008B36CE6F}"/>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BA11CD78-14F0-4CB1-8CA0-384BE08BCD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4" name="テキスト ボックス 303">
          <a:extLst>
            <a:ext uri="{FF2B5EF4-FFF2-40B4-BE49-F238E27FC236}">
              <a16:creationId xmlns:a16="http://schemas.microsoft.com/office/drawing/2014/main" id="{7F8C3DCF-596D-4754-B49F-69E94A672B2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13FCC3B1-15A1-4ED6-8583-22E088B5530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306" name="直線コネクタ 305">
          <a:extLst>
            <a:ext uri="{FF2B5EF4-FFF2-40B4-BE49-F238E27FC236}">
              <a16:creationId xmlns:a16="http://schemas.microsoft.com/office/drawing/2014/main" id="{690B2657-36E3-4EEA-BD97-A8ACFC511ECA}"/>
            </a:ext>
          </a:extLst>
        </xdr:cNvPr>
        <xdr:cNvCxnSpPr/>
      </xdr:nvCxnSpPr>
      <xdr:spPr>
        <a:xfrm flipV="1">
          <a:off x="4634865" y="17082136"/>
          <a:ext cx="0" cy="1586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FD3D2E46-B74B-4F33-A793-4411A6C429DE}"/>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8" name="直線コネクタ 307">
          <a:extLst>
            <a:ext uri="{FF2B5EF4-FFF2-40B4-BE49-F238E27FC236}">
              <a16:creationId xmlns:a16="http://schemas.microsoft.com/office/drawing/2014/main" id="{9D6CFC15-C4B3-4345-9CEE-C1BC4F25AF98}"/>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68653447-BCC3-4D2A-B36E-B82E312B3441}"/>
            </a:ext>
          </a:extLst>
        </xdr:cNvPr>
        <xdr:cNvSpPr txBox="1"/>
      </xdr:nvSpPr>
      <xdr:spPr>
        <a:xfrm>
          <a:off x="4673600" y="168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310" name="直線コネクタ 309">
          <a:extLst>
            <a:ext uri="{FF2B5EF4-FFF2-40B4-BE49-F238E27FC236}">
              <a16:creationId xmlns:a16="http://schemas.microsoft.com/office/drawing/2014/main" id="{01EF8A50-0C04-4A83-9519-29F8383DF776}"/>
            </a:ext>
          </a:extLst>
        </xdr:cNvPr>
        <xdr:cNvCxnSpPr/>
      </xdr:nvCxnSpPr>
      <xdr:spPr>
        <a:xfrm>
          <a:off x="4546600" y="17082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8A338D0E-A5BE-4FDC-9F18-E60557DBCB6C}"/>
            </a:ext>
          </a:extLst>
        </xdr:cNvPr>
        <xdr:cNvSpPr txBox="1"/>
      </xdr:nvSpPr>
      <xdr:spPr>
        <a:xfrm>
          <a:off x="4673600" y="1769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312" name="フローチャート: 判断 311">
          <a:extLst>
            <a:ext uri="{FF2B5EF4-FFF2-40B4-BE49-F238E27FC236}">
              <a16:creationId xmlns:a16="http://schemas.microsoft.com/office/drawing/2014/main" id="{8D5ECD9B-AC38-4E69-83A2-3143FB731BD6}"/>
            </a:ext>
          </a:extLst>
        </xdr:cNvPr>
        <xdr:cNvSpPr/>
      </xdr:nvSpPr>
      <xdr:spPr>
        <a:xfrm>
          <a:off x="4584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313" name="フローチャート: 判断 312">
          <a:extLst>
            <a:ext uri="{FF2B5EF4-FFF2-40B4-BE49-F238E27FC236}">
              <a16:creationId xmlns:a16="http://schemas.microsoft.com/office/drawing/2014/main" id="{E3C29219-7D9C-4765-8FAD-A943A67ED7FD}"/>
            </a:ext>
          </a:extLst>
        </xdr:cNvPr>
        <xdr:cNvSpPr/>
      </xdr:nvSpPr>
      <xdr:spPr>
        <a:xfrm>
          <a:off x="3746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101600</xdr:rowOff>
    </xdr:from>
    <xdr:to>
      <xdr:col>15</xdr:col>
      <xdr:colOff>101600</xdr:colOff>
      <xdr:row>104</xdr:row>
      <xdr:rowOff>31750</xdr:rowOff>
    </xdr:to>
    <xdr:sp macro="" textlink="">
      <xdr:nvSpPr>
        <xdr:cNvPr id="314" name="フローチャート: 判断 313">
          <a:extLst>
            <a:ext uri="{FF2B5EF4-FFF2-40B4-BE49-F238E27FC236}">
              <a16:creationId xmlns:a16="http://schemas.microsoft.com/office/drawing/2014/main" id="{828ED142-7863-4712-A779-ABAA59B15910}"/>
            </a:ext>
          </a:extLst>
        </xdr:cNvPr>
        <xdr:cNvSpPr/>
      </xdr:nvSpPr>
      <xdr:spPr>
        <a:xfrm>
          <a:off x="2857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92075</xdr:rowOff>
    </xdr:from>
    <xdr:to>
      <xdr:col>10</xdr:col>
      <xdr:colOff>165100</xdr:colOff>
      <xdr:row>104</xdr:row>
      <xdr:rowOff>22225</xdr:rowOff>
    </xdr:to>
    <xdr:sp macro="" textlink="">
      <xdr:nvSpPr>
        <xdr:cNvPr id="315" name="フローチャート: 判断 314">
          <a:extLst>
            <a:ext uri="{FF2B5EF4-FFF2-40B4-BE49-F238E27FC236}">
              <a16:creationId xmlns:a16="http://schemas.microsoft.com/office/drawing/2014/main" id="{E1501A47-86A8-4A4C-8415-7172BB871654}"/>
            </a:ext>
          </a:extLst>
        </xdr:cNvPr>
        <xdr:cNvSpPr/>
      </xdr:nvSpPr>
      <xdr:spPr>
        <a:xfrm>
          <a:off x="1968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73025</xdr:rowOff>
    </xdr:from>
    <xdr:to>
      <xdr:col>6</xdr:col>
      <xdr:colOff>38100</xdr:colOff>
      <xdr:row>104</xdr:row>
      <xdr:rowOff>3175</xdr:rowOff>
    </xdr:to>
    <xdr:sp macro="" textlink="">
      <xdr:nvSpPr>
        <xdr:cNvPr id="316" name="フローチャート: 判断 315">
          <a:extLst>
            <a:ext uri="{FF2B5EF4-FFF2-40B4-BE49-F238E27FC236}">
              <a16:creationId xmlns:a16="http://schemas.microsoft.com/office/drawing/2014/main" id="{DD4DC521-3199-457E-BBC4-B37DE947121D}"/>
            </a:ext>
          </a:extLst>
        </xdr:cNvPr>
        <xdr:cNvSpPr/>
      </xdr:nvSpPr>
      <xdr:spPr>
        <a:xfrm>
          <a:off x="1079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9178052E-DBAA-4606-B21D-82A4366B354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D0A33E28-BBF8-4229-BCB4-54E38FEE14C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D1DBC9A-A8B4-4062-95C7-E40BD0CBA1A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3D30449C-8012-4859-AD6C-3ED287F17D9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C385D8D2-8CD8-41B3-ADE9-F889D71EDAB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93980</xdr:rowOff>
    </xdr:from>
    <xdr:to>
      <xdr:col>24</xdr:col>
      <xdr:colOff>114300</xdr:colOff>
      <xdr:row>107</xdr:row>
      <xdr:rowOff>24130</xdr:rowOff>
    </xdr:to>
    <xdr:sp macro="" textlink="">
      <xdr:nvSpPr>
        <xdr:cNvPr id="322" name="楕円 321">
          <a:extLst>
            <a:ext uri="{FF2B5EF4-FFF2-40B4-BE49-F238E27FC236}">
              <a16:creationId xmlns:a16="http://schemas.microsoft.com/office/drawing/2014/main" id="{AD96C7FE-F08F-4F19-9A6D-094340B5D4B5}"/>
            </a:ext>
          </a:extLst>
        </xdr:cNvPr>
        <xdr:cNvSpPr/>
      </xdr:nvSpPr>
      <xdr:spPr>
        <a:xfrm>
          <a:off x="4584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72407</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46F6090A-FB92-4E8C-A3C9-6305E52A29B8}"/>
            </a:ext>
          </a:extLst>
        </xdr:cNvPr>
        <xdr:cNvSpPr txBox="1"/>
      </xdr:nvSpPr>
      <xdr:spPr>
        <a:xfrm>
          <a:off x="4673600"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15875</xdr:rowOff>
    </xdr:from>
    <xdr:to>
      <xdr:col>20</xdr:col>
      <xdr:colOff>38100</xdr:colOff>
      <xdr:row>106</xdr:row>
      <xdr:rowOff>117475</xdr:rowOff>
    </xdr:to>
    <xdr:sp macro="" textlink="">
      <xdr:nvSpPr>
        <xdr:cNvPr id="324" name="楕円 323">
          <a:extLst>
            <a:ext uri="{FF2B5EF4-FFF2-40B4-BE49-F238E27FC236}">
              <a16:creationId xmlns:a16="http://schemas.microsoft.com/office/drawing/2014/main" id="{B115716C-701C-43CE-917A-B4F1C7731316}"/>
            </a:ext>
          </a:extLst>
        </xdr:cNvPr>
        <xdr:cNvSpPr/>
      </xdr:nvSpPr>
      <xdr:spPr>
        <a:xfrm>
          <a:off x="3746500" y="1818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66675</xdr:rowOff>
    </xdr:from>
    <xdr:to>
      <xdr:col>24</xdr:col>
      <xdr:colOff>63500</xdr:colOff>
      <xdr:row>106</xdr:row>
      <xdr:rowOff>144780</xdr:rowOff>
    </xdr:to>
    <xdr:cxnSp macro="">
      <xdr:nvCxnSpPr>
        <xdr:cNvPr id="325" name="直線コネクタ 324">
          <a:extLst>
            <a:ext uri="{FF2B5EF4-FFF2-40B4-BE49-F238E27FC236}">
              <a16:creationId xmlns:a16="http://schemas.microsoft.com/office/drawing/2014/main" id="{C8817EF3-2B4B-4530-BB05-DBAD833C2134}"/>
            </a:ext>
          </a:extLst>
        </xdr:cNvPr>
        <xdr:cNvCxnSpPr/>
      </xdr:nvCxnSpPr>
      <xdr:spPr>
        <a:xfrm>
          <a:off x="3797300" y="18240375"/>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149225</xdr:rowOff>
    </xdr:from>
    <xdr:to>
      <xdr:col>15</xdr:col>
      <xdr:colOff>101600</xdr:colOff>
      <xdr:row>106</xdr:row>
      <xdr:rowOff>79375</xdr:rowOff>
    </xdr:to>
    <xdr:sp macro="" textlink="">
      <xdr:nvSpPr>
        <xdr:cNvPr id="326" name="楕円 325">
          <a:extLst>
            <a:ext uri="{FF2B5EF4-FFF2-40B4-BE49-F238E27FC236}">
              <a16:creationId xmlns:a16="http://schemas.microsoft.com/office/drawing/2014/main" id="{C160F6C2-4748-4C99-93CF-6F532DB645FE}"/>
            </a:ext>
          </a:extLst>
        </xdr:cNvPr>
        <xdr:cNvSpPr/>
      </xdr:nvSpPr>
      <xdr:spPr>
        <a:xfrm>
          <a:off x="2857500" y="181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28575</xdr:rowOff>
    </xdr:from>
    <xdr:to>
      <xdr:col>19</xdr:col>
      <xdr:colOff>177800</xdr:colOff>
      <xdr:row>106</xdr:row>
      <xdr:rowOff>66675</xdr:rowOff>
    </xdr:to>
    <xdr:cxnSp macro="">
      <xdr:nvCxnSpPr>
        <xdr:cNvPr id="327" name="直線コネクタ 326">
          <a:extLst>
            <a:ext uri="{FF2B5EF4-FFF2-40B4-BE49-F238E27FC236}">
              <a16:creationId xmlns:a16="http://schemas.microsoft.com/office/drawing/2014/main" id="{BF57C9DD-2D5A-4E33-8DC9-4B5BAAF5B12A}"/>
            </a:ext>
          </a:extLst>
        </xdr:cNvPr>
        <xdr:cNvCxnSpPr/>
      </xdr:nvCxnSpPr>
      <xdr:spPr>
        <a:xfrm>
          <a:off x="2908300" y="1820227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90170</xdr:rowOff>
    </xdr:from>
    <xdr:to>
      <xdr:col>10</xdr:col>
      <xdr:colOff>165100</xdr:colOff>
      <xdr:row>106</xdr:row>
      <xdr:rowOff>20320</xdr:rowOff>
    </xdr:to>
    <xdr:sp macro="" textlink="">
      <xdr:nvSpPr>
        <xdr:cNvPr id="328" name="楕円 327">
          <a:extLst>
            <a:ext uri="{FF2B5EF4-FFF2-40B4-BE49-F238E27FC236}">
              <a16:creationId xmlns:a16="http://schemas.microsoft.com/office/drawing/2014/main" id="{2D0B8A40-A3D5-4932-87A1-057D79F17BFF}"/>
            </a:ext>
          </a:extLst>
        </xdr:cNvPr>
        <xdr:cNvSpPr/>
      </xdr:nvSpPr>
      <xdr:spPr>
        <a:xfrm>
          <a:off x="19685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140970</xdr:rowOff>
    </xdr:from>
    <xdr:to>
      <xdr:col>15</xdr:col>
      <xdr:colOff>50800</xdr:colOff>
      <xdr:row>106</xdr:row>
      <xdr:rowOff>28575</xdr:rowOff>
    </xdr:to>
    <xdr:cxnSp macro="">
      <xdr:nvCxnSpPr>
        <xdr:cNvPr id="329" name="直線コネクタ 328">
          <a:extLst>
            <a:ext uri="{FF2B5EF4-FFF2-40B4-BE49-F238E27FC236}">
              <a16:creationId xmlns:a16="http://schemas.microsoft.com/office/drawing/2014/main" id="{79F940EB-6891-43EF-AE79-CB203B5F0004}"/>
            </a:ext>
          </a:extLst>
        </xdr:cNvPr>
        <xdr:cNvCxnSpPr/>
      </xdr:nvCxnSpPr>
      <xdr:spPr>
        <a:xfrm>
          <a:off x="2019300" y="1814322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25400</xdr:rowOff>
    </xdr:from>
    <xdr:to>
      <xdr:col>6</xdr:col>
      <xdr:colOff>38100</xdr:colOff>
      <xdr:row>105</xdr:row>
      <xdr:rowOff>127000</xdr:rowOff>
    </xdr:to>
    <xdr:sp macro="" textlink="">
      <xdr:nvSpPr>
        <xdr:cNvPr id="330" name="楕円 329">
          <a:extLst>
            <a:ext uri="{FF2B5EF4-FFF2-40B4-BE49-F238E27FC236}">
              <a16:creationId xmlns:a16="http://schemas.microsoft.com/office/drawing/2014/main" id="{62913B91-2F71-4BB7-9006-4EA0E0AB0B7B}"/>
            </a:ext>
          </a:extLst>
        </xdr:cNvPr>
        <xdr:cNvSpPr/>
      </xdr:nvSpPr>
      <xdr:spPr>
        <a:xfrm>
          <a:off x="1079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76200</xdr:rowOff>
    </xdr:from>
    <xdr:to>
      <xdr:col>10</xdr:col>
      <xdr:colOff>114300</xdr:colOff>
      <xdr:row>105</xdr:row>
      <xdr:rowOff>140970</xdr:rowOff>
    </xdr:to>
    <xdr:cxnSp macro="">
      <xdr:nvCxnSpPr>
        <xdr:cNvPr id="331" name="直線コネクタ 330">
          <a:extLst>
            <a:ext uri="{FF2B5EF4-FFF2-40B4-BE49-F238E27FC236}">
              <a16:creationId xmlns:a16="http://schemas.microsoft.com/office/drawing/2014/main" id="{D3859715-EE93-4F18-A86C-10F676CC273F}"/>
            </a:ext>
          </a:extLst>
        </xdr:cNvPr>
        <xdr:cNvCxnSpPr/>
      </xdr:nvCxnSpPr>
      <xdr:spPr>
        <a:xfrm>
          <a:off x="1130300" y="1807845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99713</xdr:rowOff>
    </xdr:from>
    <xdr:ext cx="405111" cy="259045"/>
    <xdr:sp macro="" textlink="">
      <xdr:nvSpPr>
        <xdr:cNvPr id="332" name="n_1aveValue【市民会館】&#10;有形固定資産減価償却率">
          <a:extLst>
            <a:ext uri="{FF2B5EF4-FFF2-40B4-BE49-F238E27FC236}">
              <a16:creationId xmlns:a16="http://schemas.microsoft.com/office/drawing/2014/main" id="{8EDD0041-8F0D-40BD-8776-EF2D063BF579}"/>
            </a:ext>
          </a:extLst>
        </xdr:cNvPr>
        <xdr:cNvSpPr txBox="1"/>
      </xdr:nvSpPr>
      <xdr:spPr>
        <a:xfrm>
          <a:off x="3582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48277</xdr:rowOff>
    </xdr:from>
    <xdr:ext cx="405111" cy="259045"/>
    <xdr:sp macro="" textlink="">
      <xdr:nvSpPr>
        <xdr:cNvPr id="333" name="n_2aveValue【市民会館】&#10;有形固定資産減価償却率">
          <a:extLst>
            <a:ext uri="{FF2B5EF4-FFF2-40B4-BE49-F238E27FC236}">
              <a16:creationId xmlns:a16="http://schemas.microsoft.com/office/drawing/2014/main" id="{47B8C649-ACBC-4C1B-9D27-942BE1E6E627}"/>
            </a:ext>
          </a:extLst>
        </xdr:cNvPr>
        <xdr:cNvSpPr txBox="1"/>
      </xdr:nvSpPr>
      <xdr:spPr>
        <a:xfrm>
          <a:off x="2705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38752</xdr:rowOff>
    </xdr:from>
    <xdr:ext cx="405111" cy="259045"/>
    <xdr:sp macro="" textlink="">
      <xdr:nvSpPr>
        <xdr:cNvPr id="334" name="n_3aveValue【市民会館】&#10;有形固定資産減価償却率">
          <a:extLst>
            <a:ext uri="{FF2B5EF4-FFF2-40B4-BE49-F238E27FC236}">
              <a16:creationId xmlns:a16="http://schemas.microsoft.com/office/drawing/2014/main" id="{9479ECE2-D40D-47F4-AB08-667673D08205}"/>
            </a:ext>
          </a:extLst>
        </xdr:cNvPr>
        <xdr:cNvSpPr txBox="1"/>
      </xdr:nvSpPr>
      <xdr:spPr>
        <a:xfrm>
          <a:off x="18167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19702</xdr:rowOff>
    </xdr:from>
    <xdr:ext cx="405111" cy="259045"/>
    <xdr:sp macro="" textlink="">
      <xdr:nvSpPr>
        <xdr:cNvPr id="335" name="n_4aveValue【市民会館】&#10;有形固定資産減価償却率">
          <a:extLst>
            <a:ext uri="{FF2B5EF4-FFF2-40B4-BE49-F238E27FC236}">
              <a16:creationId xmlns:a16="http://schemas.microsoft.com/office/drawing/2014/main" id="{B61E0FC7-59A0-4037-B549-F74E67EDA9BB}"/>
            </a:ext>
          </a:extLst>
        </xdr:cNvPr>
        <xdr:cNvSpPr txBox="1"/>
      </xdr:nvSpPr>
      <xdr:spPr>
        <a:xfrm>
          <a:off x="927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108602</xdr:rowOff>
    </xdr:from>
    <xdr:ext cx="405111" cy="259045"/>
    <xdr:sp macro="" textlink="">
      <xdr:nvSpPr>
        <xdr:cNvPr id="336" name="n_1mainValue【市民会館】&#10;有形固定資産減価償却率">
          <a:extLst>
            <a:ext uri="{FF2B5EF4-FFF2-40B4-BE49-F238E27FC236}">
              <a16:creationId xmlns:a16="http://schemas.microsoft.com/office/drawing/2014/main" id="{248B98CE-8EBF-4109-ADAE-4B8FD823AED9}"/>
            </a:ext>
          </a:extLst>
        </xdr:cNvPr>
        <xdr:cNvSpPr txBox="1"/>
      </xdr:nvSpPr>
      <xdr:spPr>
        <a:xfrm>
          <a:off x="3582044" y="1828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70502</xdr:rowOff>
    </xdr:from>
    <xdr:ext cx="405111" cy="259045"/>
    <xdr:sp macro="" textlink="">
      <xdr:nvSpPr>
        <xdr:cNvPr id="337" name="n_2mainValue【市民会館】&#10;有形固定資産減価償却率">
          <a:extLst>
            <a:ext uri="{FF2B5EF4-FFF2-40B4-BE49-F238E27FC236}">
              <a16:creationId xmlns:a16="http://schemas.microsoft.com/office/drawing/2014/main" id="{61EC8E44-B7FB-4BF3-953B-21D87EF86D33}"/>
            </a:ext>
          </a:extLst>
        </xdr:cNvPr>
        <xdr:cNvSpPr txBox="1"/>
      </xdr:nvSpPr>
      <xdr:spPr>
        <a:xfrm>
          <a:off x="2705744" y="1824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11447</xdr:rowOff>
    </xdr:from>
    <xdr:ext cx="405111" cy="259045"/>
    <xdr:sp macro="" textlink="">
      <xdr:nvSpPr>
        <xdr:cNvPr id="338" name="n_3mainValue【市民会館】&#10;有形固定資産減価償却率">
          <a:extLst>
            <a:ext uri="{FF2B5EF4-FFF2-40B4-BE49-F238E27FC236}">
              <a16:creationId xmlns:a16="http://schemas.microsoft.com/office/drawing/2014/main" id="{222228FB-D7BC-457B-9DAF-6C78E3954CDF}"/>
            </a:ext>
          </a:extLst>
        </xdr:cNvPr>
        <xdr:cNvSpPr txBox="1"/>
      </xdr:nvSpPr>
      <xdr:spPr>
        <a:xfrm>
          <a:off x="1816744" y="1818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118127</xdr:rowOff>
    </xdr:from>
    <xdr:ext cx="405111" cy="259045"/>
    <xdr:sp macro="" textlink="">
      <xdr:nvSpPr>
        <xdr:cNvPr id="339" name="n_4mainValue【市民会館】&#10;有形固定資産減価償却率">
          <a:extLst>
            <a:ext uri="{FF2B5EF4-FFF2-40B4-BE49-F238E27FC236}">
              <a16:creationId xmlns:a16="http://schemas.microsoft.com/office/drawing/2014/main" id="{4007AF4D-5530-4284-80F5-490F1359678A}"/>
            </a:ext>
          </a:extLst>
        </xdr:cNvPr>
        <xdr:cNvSpPr txBox="1"/>
      </xdr:nvSpPr>
      <xdr:spPr>
        <a:xfrm>
          <a:off x="927744"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D9039A1B-3B21-4261-8DBF-48FDFEDF7DC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92499FF1-B69C-4B1B-ABFE-A742CC57F67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36AD127F-5726-4CA2-BA81-7FE67EAB1F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B5FC7F7A-DBE8-41DD-9B0B-F81649E40BD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FDB080FE-249C-4716-AB11-B061C91F3A9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C6E4AB95-D923-4B5A-899E-6FAD90AB434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3416EF8B-BA82-4B41-9DC6-4406074254B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95F992E3-7FD1-4753-B1E9-4D749BE5203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F518F9B7-9E85-47D6-8652-AA355DFC8AB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8F218CE9-72F5-4F9B-9D6C-EFC35FA1057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0B5F6F84-0CC2-4C0F-BB49-EC68880F47F5}"/>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A9EB3DBA-6E0F-4124-ADBB-A5C935F8618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EFDF57E5-EFBC-498F-AAFA-96EB4250273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BF97FF32-E4C8-433A-86BB-AF60463E108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2308B00E-758F-4F58-A671-5A0E61F3144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9EDC26BD-EEB5-42ED-8C03-67228E3518C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160B6CFC-F61C-4368-B57A-4412C6224DDF}"/>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92A99998-9D8F-41DB-B3FC-987236688E68}"/>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FC934B0D-923F-48EC-A4AE-EB2A95ABCF2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B71D8A0B-8E9E-432A-9BB1-B2A6EB3ECB2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EA353283-110F-4C7E-A8CA-9000AC3F17F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BDEE0413-84F3-4F34-A21F-1AB7325E297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92FAA884-18CD-4D05-8D40-416DFDB8FB3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363" name="直線コネクタ 362">
          <a:extLst>
            <a:ext uri="{FF2B5EF4-FFF2-40B4-BE49-F238E27FC236}">
              <a16:creationId xmlns:a16="http://schemas.microsoft.com/office/drawing/2014/main" id="{3B381EDE-49D3-436C-A20A-F538305348A0}"/>
            </a:ext>
          </a:extLst>
        </xdr:cNvPr>
        <xdr:cNvCxnSpPr/>
      </xdr:nvCxnSpPr>
      <xdr:spPr>
        <a:xfrm flipV="1">
          <a:off x="10476865" y="17194530"/>
          <a:ext cx="0" cy="14452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364" name="【市民会館】&#10;一人当たり面積最小値テキスト">
          <a:extLst>
            <a:ext uri="{FF2B5EF4-FFF2-40B4-BE49-F238E27FC236}">
              <a16:creationId xmlns:a16="http://schemas.microsoft.com/office/drawing/2014/main" id="{A9D561B5-737F-4470-999C-BF36104C9AB1}"/>
            </a:ext>
          </a:extLst>
        </xdr:cNvPr>
        <xdr:cNvSpPr txBox="1"/>
      </xdr:nvSpPr>
      <xdr:spPr>
        <a:xfrm>
          <a:off x="10515600" y="1864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365" name="直線コネクタ 364">
          <a:extLst>
            <a:ext uri="{FF2B5EF4-FFF2-40B4-BE49-F238E27FC236}">
              <a16:creationId xmlns:a16="http://schemas.microsoft.com/office/drawing/2014/main" id="{8657E996-02B6-4286-BECC-49F5CC22A7CA}"/>
            </a:ext>
          </a:extLst>
        </xdr:cNvPr>
        <xdr:cNvCxnSpPr/>
      </xdr:nvCxnSpPr>
      <xdr:spPr>
        <a:xfrm>
          <a:off x="10388600" y="1863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366" name="【市民会館】&#10;一人当たり面積最大値テキスト">
          <a:extLst>
            <a:ext uri="{FF2B5EF4-FFF2-40B4-BE49-F238E27FC236}">
              <a16:creationId xmlns:a16="http://schemas.microsoft.com/office/drawing/2014/main" id="{B4C5DD4B-61FF-4C26-A0D9-E8441E0A7513}"/>
            </a:ext>
          </a:extLst>
        </xdr:cNvPr>
        <xdr:cNvSpPr txBox="1"/>
      </xdr:nvSpPr>
      <xdr:spPr>
        <a:xfrm>
          <a:off x="105156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367" name="直線コネクタ 366">
          <a:extLst>
            <a:ext uri="{FF2B5EF4-FFF2-40B4-BE49-F238E27FC236}">
              <a16:creationId xmlns:a16="http://schemas.microsoft.com/office/drawing/2014/main" id="{8C6AD97B-5B34-4EC5-98FB-D8975E270E14}"/>
            </a:ext>
          </a:extLst>
        </xdr:cNvPr>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71138</xdr:rowOff>
    </xdr:from>
    <xdr:ext cx="469744" cy="259045"/>
    <xdr:sp macro="" textlink="">
      <xdr:nvSpPr>
        <xdr:cNvPr id="368" name="【市民会館】&#10;一人当たり面積平均値テキスト">
          <a:extLst>
            <a:ext uri="{FF2B5EF4-FFF2-40B4-BE49-F238E27FC236}">
              <a16:creationId xmlns:a16="http://schemas.microsoft.com/office/drawing/2014/main" id="{086238B0-D710-449F-BBE5-8E2353506ABA}"/>
            </a:ext>
          </a:extLst>
        </xdr:cNvPr>
        <xdr:cNvSpPr txBox="1"/>
      </xdr:nvSpPr>
      <xdr:spPr>
        <a:xfrm>
          <a:off x="10515600" y="182448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369" name="フローチャート: 判断 368">
          <a:extLst>
            <a:ext uri="{FF2B5EF4-FFF2-40B4-BE49-F238E27FC236}">
              <a16:creationId xmlns:a16="http://schemas.microsoft.com/office/drawing/2014/main" id="{8C6D91B4-E803-451D-9891-E40C5D747CCD}"/>
            </a:ext>
          </a:extLst>
        </xdr:cNvPr>
        <xdr:cNvSpPr/>
      </xdr:nvSpPr>
      <xdr:spPr>
        <a:xfrm>
          <a:off x="104267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370" name="フローチャート: 判断 369">
          <a:extLst>
            <a:ext uri="{FF2B5EF4-FFF2-40B4-BE49-F238E27FC236}">
              <a16:creationId xmlns:a16="http://schemas.microsoft.com/office/drawing/2014/main" id="{B25C1026-D2BE-407C-BB68-C4B8003B93EC}"/>
            </a:ext>
          </a:extLst>
        </xdr:cNvPr>
        <xdr:cNvSpPr/>
      </xdr:nvSpPr>
      <xdr:spPr>
        <a:xfrm>
          <a:off x="9588500" y="18393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41911</xdr:rowOff>
    </xdr:from>
    <xdr:to>
      <xdr:col>46</xdr:col>
      <xdr:colOff>38100</xdr:colOff>
      <xdr:row>107</xdr:row>
      <xdr:rowOff>143511</xdr:rowOff>
    </xdr:to>
    <xdr:sp macro="" textlink="">
      <xdr:nvSpPr>
        <xdr:cNvPr id="371" name="フローチャート: 判断 370">
          <a:extLst>
            <a:ext uri="{FF2B5EF4-FFF2-40B4-BE49-F238E27FC236}">
              <a16:creationId xmlns:a16="http://schemas.microsoft.com/office/drawing/2014/main" id="{E4C30B5B-9ACE-4DDC-B4C4-02CED0C824A3}"/>
            </a:ext>
          </a:extLst>
        </xdr:cNvPr>
        <xdr:cNvSpPr/>
      </xdr:nvSpPr>
      <xdr:spPr>
        <a:xfrm>
          <a:off x="8699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41911</xdr:rowOff>
    </xdr:from>
    <xdr:to>
      <xdr:col>41</xdr:col>
      <xdr:colOff>101600</xdr:colOff>
      <xdr:row>107</xdr:row>
      <xdr:rowOff>143511</xdr:rowOff>
    </xdr:to>
    <xdr:sp macro="" textlink="">
      <xdr:nvSpPr>
        <xdr:cNvPr id="372" name="フローチャート: 判断 371">
          <a:extLst>
            <a:ext uri="{FF2B5EF4-FFF2-40B4-BE49-F238E27FC236}">
              <a16:creationId xmlns:a16="http://schemas.microsoft.com/office/drawing/2014/main" id="{21611DD2-05AF-4A2E-A52B-E5213F28BA27}"/>
            </a:ext>
          </a:extLst>
        </xdr:cNvPr>
        <xdr:cNvSpPr/>
      </xdr:nvSpPr>
      <xdr:spPr>
        <a:xfrm>
          <a:off x="7810500" y="1838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34289</xdr:rowOff>
    </xdr:from>
    <xdr:to>
      <xdr:col>36</xdr:col>
      <xdr:colOff>165100</xdr:colOff>
      <xdr:row>107</xdr:row>
      <xdr:rowOff>135889</xdr:rowOff>
    </xdr:to>
    <xdr:sp macro="" textlink="">
      <xdr:nvSpPr>
        <xdr:cNvPr id="373" name="フローチャート: 判断 372">
          <a:extLst>
            <a:ext uri="{FF2B5EF4-FFF2-40B4-BE49-F238E27FC236}">
              <a16:creationId xmlns:a16="http://schemas.microsoft.com/office/drawing/2014/main" id="{60E1D5C2-3426-4939-A1FB-9B677A46121F}"/>
            </a:ext>
          </a:extLst>
        </xdr:cNvPr>
        <xdr:cNvSpPr/>
      </xdr:nvSpPr>
      <xdr:spPr>
        <a:xfrm>
          <a:off x="6921500" y="183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6524223D-1060-4556-BBF2-77AC37959A23}"/>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7F32D107-4EB0-4CA8-B979-9B13AF95F91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46ABE968-D227-48DD-B03D-1109B4DADBD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71E5BB63-B50B-4F3B-82C4-26D1EE1D4F9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E9FEEDD2-EA8A-4DE7-A583-69BD677240A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72389</xdr:rowOff>
    </xdr:from>
    <xdr:to>
      <xdr:col>55</xdr:col>
      <xdr:colOff>50800</xdr:colOff>
      <xdr:row>109</xdr:row>
      <xdr:rowOff>2539</xdr:rowOff>
    </xdr:to>
    <xdr:sp macro="" textlink="">
      <xdr:nvSpPr>
        <xdr:cNvPr id="379" name="楕円 378">
          <a:extLst>
            <a:ext uri="{FF2B5EF4-FFF2-40B4-BE49-F238E27FC236}">
              <a16:creationId xmlns:a16="http://schemas.microsoft.com/office/drawing/2014/main" id="{1BD0108E-8270-4340-B638-D1D225CF6F05}"/>
            </a:ext>
          </a:extLst>
        </xdr:cNvPr>
        <xdr:cNvSpPr/>
      </xdr:nvSpPr>
      <xdr:spPr>
        <a:xfrm>
          <a:off x="10426700" y="1858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158766</xdr:rowOff>
    </xdr:from>
    <xdr:ext cx="469744" cy="259045"/>
    <xdr:sp macro="" textlink="">
      <xdr:nvSpPr>
        <xdr:cNvPr id="380" name="【市民会館】&#10;一人当たり面積該当値テキスト">
          <a:extLst>
            <a:ext uri="{FF2B5EF4-FFF2-40B4-BE49-F238E27FC236}">
              <a16:creationId xmlns:a16="http://schemas.microsoft.com/office/drawing/2014/main" id="{D2D06B73-230F-4F08-9AF2-C4A7C0FEFC19}"/>
            </a:ext>
          </a:extLst>
        </xdr:cNvPr>
        <xdr:cNvSpPr txBox="1"/>
      </xdr:nvSpPr>
      <xdr:spPr>
        <a:xfrm>
          <a:off x="10515600" y="1850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72389</xdr:rowOff>
    </xdr:from>
    <xdr:to>
      <xdr:col>50</xdr:col>
      <xdr:colOff>165100</xdr:colOff>
      <xdr:row>109</xdr:row>
      <xdr:rowOff>2539</xdr:rowOff>
    </xdr:to>
    <xdr:sp macro="" textlink="">
      <xdr:nvSpPr>
        <xdr:cNvPr id="381" name="楕円 380">
          <a:extLst>
            <a:ext uri="{FF2B5EF4-FFF2-40B4-BE49-F238E27FC236}">
              <a16:creationId xmlns:a16="http://schemas.microsoft.com/office/drawing/2014/main" id="{82456DD4-C1DA-4441-AC10-88FC465BF89A}"/>
            </a:ext>
          </a:extLst>
        </xdr:cNvPr>
        <xdr:cNvSpPr/>
      </xdr:nvSpPr>
      <xdr:spPr>
        <a:xfrm>
          <a:off x="9588500" y="1858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123189</xdr:rowOff>
    </xdr:from>
    <xdr:to>
      <xdr:col>55</xdr:col>
      <xdr:colOff>0</xdr:colOff>
      <xdr:row>108</xdr:row>
      <xdr:rowOff>123189</xdr:rowOff>
    </xdr:to>
    <xdr:cxnSp macro="">
      <xdr:nvCxnSpPr>
        <xdr:cNvPr id="382" name="直線コネクタ 381">
          <a:extLst>
            <a:ext uri="{FF2B5EF4-FFF2-40B4-BE49-F238E27FC236}">
              <a16:creationId xmlns:a16="http://schemas.microsoft.com/office/drawing/2014/main" id="{7E2ACEE9-0FEB-4B94-8579-BBD91324F171}"/>
            </a:ext>
          </a:extLst>
        </xdr:cNvPr>
        <xdr:cNvCxnSpPr/>
      </xdr:nvCxnSpPr>
      <xdr:spPr>
        <a:xfrm>
          <a:off x="9639300" y="18639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72389</xdr:rowOff>
    </xdr:from>
    <xdr:to>
      <xdr:col>46</xdr:col>
      <xdr:colOff>38100</xdr:colOff>
      <xdr:row>109</xdr:row>
      <xdr:rowOff>2539</xdr:rowOff>
    </xdr:to>
    <xdr:sp macro="" textlink="">
      <xdr:nvSpPr>
        <xdr:cNvPr id="383" name="楕円 382">
          <a:extLst>
            <a:ext uri="{FF2B5EF4-FFF2-40B4-BE49-F238E27FC236}">
              <a16:creationId xmlns:a16="http://schemas.microsoft.com/office/drawing/2014/main" id="{F99678A1-2280-44DA-8761-160647B4B492}"/>
            </a:ext>
          </a:extLst>
        </xdr:cNvPr>
        <xdr:cNvSpPr/>
      </xdr:nvSpPr>
      <xdr:spPr>
        <a:xfrm>
          <a:off x="8699500" y="1858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123189</xdr:rowOff>
    </xdr:from>
    <xdr:to>
      <xdr:col>50</xdr:col>
      <xdr:colOff>114300</xdr:colOff>
      <xdr:row>108</xdr:row>
      <xdr:rowOff>123189</xdr:rowOff>
    </xdr:to>
    <xdr:cxnSp macro="">
      <xdr:nvCxnSpPr>
        <xdr:cNvPr id="384" name="直線コネクタ 383">
          <a:extLst>
            <a:ext uri="{FF2B5EF4-FFF2-40B4-BE49-F238E27FC236}">
              <a16:creationId xmlns:a16="http://schemas.microsoft.com/office/drawing/2014/main" id="{89E9C5F0-60EB-43DD-AC0C-AC94A7024DCA}"/>
            </a:ext>
          </a:extLst>
        </xdr:cNvPr>
        <xdr:cNvCxnSpPr/>
      </xdr:nvCxnSpPr>
      <xdr:spPr>
        <a:xfrm>
          <a:off x="8750300" y="18639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72389</xdr:rowOff>
    </xdr:from>
    <xdr:to>
      <xdr:col>41</xdr:col>
      <xdr:colOff>101600</xdr:colOff>
      <xdr:row>109</xdr:row>
      <xdr:rowOff>2539</xdr:rowOff>
    </xdr:to>
    <xdr:sp macro="" textlink="">
      <xdr:nvSpPr>
        <xdr:cNvPr id="385" name="楕円 384">
          <a:extLst>
            <a:ext uri="{FF2B5EF4-FFF2-40B4-BE49-F238E27FC236}">
              <a16:creationId xmlns:a16="http://schemas.microsoft.com/office/drawing/2014/main" id="{B2C671BE-3494-495F-997B-C819C649E3ED}"/>
            </a:ext>
          </a:extLst>
        </xdr:cNvPr>
        <xdr:cNvSpPr/>
      </xdr:nvSpPr>
      <xdr:spPr>
        <a:xfrm>
          <a:off x="7810500" y="1858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123189</xdr:rowOff>
    </xdr:from>
    <xdr:to>
      <xdr:col>45</xdr:col>
      <xdr:colOff>177800</xdr:colOff>
      <xdr:row>108</xdr:row>
      <xdr:rowOff>123189</xdr:rowOff>
    </xdr:to>
    <xdr:cxnSp macro="">
      <xdr:nvCxnSpPr>
        <xdr:cNvPr id="386" name="直線コネクタ 385">
          <a:extLst>
            <a:ext uri="{FF2B5EF4-FFF2-40B4-BE49-F238E27FC236}">
              <a16:creationId xmlns:a16="http://schemas.microsoft.com/office/drawing/2014/main" id="{69F1C1E2-52C7-400C-BCEA-DC83FF6BFB04}"/>
            </a:ext>
          </a:extLst>
        </xdr:cNvPr>
        <xdr:cNvCxnSpPr/>
      </xdr:nvCxnSpPr>
      <xdr:spPr>
        <a:xfrm>
          <a:off x="7861300" y="18639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72389</xdr:rowOff>
    </xdr:from>
    <xdr:to>
      <xdr:col>36</xdr:col>
      <xdr:colOff>165100</xdr:colOff>
      <xdr:row>109</xdr:row>
      <xdr:rowOff>2539</xdr:rowOff>
    </xdr:to>
    <xdr:sp macro="" textlink="">
      <xdr:nvSpPr>
        <xdr:cNvPr id="387" name="楕円 386">
          <a:extLst>
            <a:ext uri="{FF2B5EF4-FFF2-40B4-BE49-F238E27FC236}">
              <a16:creationId xmlns:a16="http://schemas.microsoft.com/office/drawing/2014/main" id="{3AA0B338-5367-4078-A3BF-592623BE8508}"/>
            </a:ext>
          </a:extLst>
        </xdr:cNvPr>
        <xdr:cNvSpPr/>
      </xdr:nvSpPr>
      <xdr:spPr>
        <a:xfrm>
          <a:off x="6921500" y="1858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123189</xdr:rowOff>
    </xdr:from>
    <xdr:to>
      <xdr:col>41</xdr:col>
      <xdr:colOff>50800</xdr:colOff>
      <xdr:row>108</xdr:row>
      <xdr:rowOff>123189</xdr:rowOff>
    </xdr:to>
    <xdr:cxnSp macro="">
      <xdr:nvCxnSpPr>
        <xdr:cNvPr id="388" name="直線コネクタ 387">
          <a:extLst>
            <a:ext uri="{FF2B5EF4-FFF2-40B4-BE49-F238E27FC236}">
              <a16:creationId xmlns:a16="http://schemas.microsoft.com/office/drawing/2014/main" id="{6DACDA19-F64B-4FBC-B60C-3B5CD896F418}"/>
            </a:ext>
          </a:extLst>
        </xdr:cNvPr>
        <xdr:cNvCxnSpPr/>
      </xdr:nvCxnSpPr>
      <xdr:spPr>
        <a:xfrm>
          <a:off x="6972300" y="186397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166388</xdr:rowOff>
    </xdr:from>
    <xdr:ext cx="469744" cy="259045"/>
    <xdr:sp macro="" textlink="">
      <xdr:nvSpPr>
        <xdr:cNvPr id="389" name="n_1aveValue【市民会館】&#10;一人当たり面積">
          <a:extLst>
            <a:ext uri="{FF2B5EF4-FFF2-40B4-BE49-F238E27FC236}">
              <a16:creationId xmlns:a16="http://schemas.microsoft.com/office/drawing/2014/main" id="{214200F7-F7A4-41CA-B04D-93FDE1AE8188}"/>
            </a:ext>
          </a:extLst>
        </xdr:cNvPr>
        <xdr:cNvSpPr txBox="1"/>
      </xdr:nvSpPr>
      <xdr:spPr>
        <a:xfrm>
          <a:off x="9391727" y="18168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160038</xdr:rowOff>
    </xdr:from>
    <xdr:ext cx="469744" cy="259045"/>
    <xdr:sp macro="" textlink="">
      <xdr:nvSpPr>
        <xdr:cNvPr id="390" name="n_2aveValue【市民会館】&#10;一人当たり面積">
          <a:extLst>
            <a:ext uri="{FF2B5EF4-FFF2-40B4-BE49-F238E27FC236}">
              <a16:creationId xmlns:a16="http://schemas.microsoft.com/office/drawing/2014/main" id="{49BB0174-7444-4A29-98C4-3FD92BFE396E}"/>
            </a:ext>
          </a:extLst>
        </xdr:cNvPr>
        <xdr:cNvSpPr txBox="1"/>
      </xdr:nvSpPr>
      <xdr:spPr>
        <a:xfrm>
          <a:off x="8515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160038</xdr:rowOff>
    </xdr:from>
    <xdr:ext cx="469744" cy="259045"/>
    <xdr:sp macro="" textlink="">
      <xdr:nvSpPr>
        <xdr:cNvPr id="391" name="n_3aveValue【市民会館】&#10;一人当たり面積">
          <a:extLst>
            <a:ext uri="{FF2B5EF4-FFF2-40B4-BE49-F238E27FC236}">
              <a16:creationId xmlns:a16="http://schemas.microsoft.com/office/drawing/2014/main" id="{31EBFD1E-EF89-4DD9-B437-F44525485A63}"/>
            </a:ext>
          </a:extLst>
        </xdr:cNvPr>
        <xdr:cNvSpPr txBox="1"/>
      </xdr:nvSpPr>
      <xdr:spPr>
        <a:xfrm>
          <a:off x="7626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152416</xdr:rowOff>
    </xdr:from>
    <xdr:ext cx="469744" cy="259045"/>
    <xdr:sp macro="" textlink="">
      <xdr:nvSpPr>
        <xdr:cNvPr id="392" name="n_4aveValue【市民会館】&#10;一人当たり面積">
          <a:extLst>
            <a:ext uri="{FF2B5EF4-FFF2-40B4-BE49-F238E27FC236}">
              <a16:creationId xmlns:a16="http://schemas.microsoft.com/office/drawing/2014/main" id="{F17E249F-572B-4A70-93D5-75E781415B23}"/>
            </a:ext>
          </a:extLst>
        </xdr:cNvPr>
        <xdr:cNvSpPr txBox="1"/>
      </xdr:nvSpPr>
      <xdr:spPr>
        <a:xfrm>
          <a:off x="6737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165116</xdr:rowOff>
    </xdr:from>
    <xdr:ext cx="469744" cy="259045"/>
    <xdr:sp macro="" textlink="">
      <xdr:nvSpPr>
        <xdr:cNvPr id="393" name="n_1mainValue【市民会館】&#10;一人当たり面積">
          <a:extLst>
            <a:ext uri="{FF2B5EF4-FFF2-40B4-BE49-F238E27FC236}">
              <a16:creationId xmlns:a16="http://schemas.microsoft.com/office/drawing/2014/main" id="{6316828B-A359-4425-9C86-18696594FE4B}"/>
            </a:ext>
          </a:extLst>
        </xdr:cNvPr>
        <xdr:cNvSpPr txBox="1"/>
      </xdr:nvSpPr>
      <xdr:spPr>
        <a:xfrm>
          <a:off x="9391727" y="1868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165116</xdr:rowOff>
    </xdr:from>
    <xdr:ext cx="469744" cy="259045"/>
    <xdr:sp macro="" textlink="">
      <xdr:nvSpPr>
        <xdr:cNvPr id="394" name="n_2mainValue【市民会館】&#10;一人当たり面積">
          <a:extLst>
            <a:ext uri="{FF2B5EF4-FFF2-40B4-BE49-F238E27FC236}">
              <a16:creationId xmlns:a16="http://schemas.microsoft.com/office/drawing/2014/main" id="{2AA49A69-693B-4AD4-892D-6D1C0FE31BEF}"/>
            </a:ext>
          </a:extLst>
        </xdr:cNvPr>
        <xdr:cNvSpPr txBox="1"/>
      </xdr:nvSpPr>
      <xdr:spPr>
        <a:xfrm>
          <a:off x="8515427" y="1868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165116</xdr:rowOff>
    </xdr:from>
    <xdr:ext cx="469744" cy="259045"/>
    <xdr:sp macro="" textlink="">
      <xdr:nvSpPr>
        <xdr:cNvPr id="395" name="n_3mainValue【市民会館】&#10;一人当たり面積">
          <a:extLst>
            <a:ext uri="{FF2B5EF4-FFF2-40B4-BE49-F238E27FC236}">
              <a16:creationId xmlns:a16="http://schemas.microsoft.com/office/drawing/2014/main" id="{553B0EE4-7052-4CAD-B317-AE839577427C}"/>
            </a:ext>
          </a:extLst>
        </xdr:cNvPr>
        <xdr:cNvSpPr txBox="1"/>
      </xdr:nvSpPr>
      <xdr:spPr>
        <a:xfrm>
          <a:off x="7626427" y="1868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165116</xdr:rowOff>
    </xdr:from>
    <xdr:ext cx="469744" cy="259045"/>
    <xdr:sp macro="" textlink="">
      <xdr:nvSpPr>
        <xdr:cNvPr id="396" name="n_4mainValue【市民会館】&#10;一人当たり面積">
          <a:extLst>
            <a:ext uri="{FF2B5EF4-FFF2-40B4-BE49-F238E27FC236}">
              <a16:creationId xmlns:a16="http://schemas.microsoft.com/office/drawing/2014/main" id="{5892B3BF-5B78-48DE-B7CF-17FB0848DEAA}"/>
            </a:ext>
          </a:extLst>
        </xdr:cNvPr>
        <xdr:cNvSpPr txBox="1"/>
      </xdr:nvSpPr>
      <xdr:spPr>
        <a:xfrm>
          <a:off x="6737427" y="1868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2E122140-F55C-46C8-8BEA-DD8C638715F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391659DB-2CE1-43E2-B499-9B3EEBA7CAD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CA433759-B171-4458-B921-CA4278F291E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25298DB0-8068-4408-91CF-075462165B8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8103770-2A90-4EE2-B00E-0036904FB34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9D8DC365-0A9A-46C5-86E7-13AE6863A6B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66FE45E2-CFBF-4684-9B32-5AD30A0D0F8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BDA40FCC-B50D-4DE2-A9F4-F2921BCE811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6BC49BDF-B52B-4700-9A1D-B022136B25C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58478B42-3406-480E-A8F7-B2E9F565F63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E2AA3DB4-2805-484A-8697-C81DBA2F826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8" name="直線コネクタ 407">
          <a:extLst>
            <a:ext uri="{FF2B5EF4-FFF2-40B4-BE49-F238E27FC236}">
              <a16:creationId xmlns:a16="http://schemas.microsoft.com/office/drawing/2014/main" id="{283AC2AC-3F61-4556-BAD6-8B475C20D3B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9" name="テキスト ボックス 408">
          <a:extLst>
            <a:ext uri="{FF2B5EF4-FFF2-40B4-BE49-F238E27FC236}">
              <a16:creationId xmlns:a16="http://schemas.microsoft.com/office/drawing/2014/main" id="{A213D46D-F1B8-4977-A4AE-A1A0C0D16E0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0" name="直線コネクタ 409">
          <a:extLst>
            <a:ext uri="{FF2B5EF4-FFF2-40B4-BE49-F238E27FC236}">
              <a16:creationId xmlns:a16="http://schemas.microsoft.com/office/drawing/2014/main" id="{F37CC725-CD44-4A61-9996-B4CA4ABB971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1" name="テキスト ボックス 410">
          <a:extLst>
            <a:ext uri="{FF2B5EF4-FFF2-40B4-BE49-F238E27FC236}">
              <a16:creationId xmlns:a16="http://schemas.microsoft.com/office/drawing/2014/main" id="{1753B8C3-2F6F-451C-A2EC-10B12566937F}"/>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2" name="直線コネクタ 411">
          <a:extLst>
            <a:ext uri="{FF2B5EF4-FFF2-40B4-BE49-F238E27FC236}">
              <a16:creationId xmlns:a16="http://schemas.microsoft.com/office/drawing/2014/main" id="{992E501C-D8DA-4A48-B1B5-9DA11C81B2B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3" name="テキスト ボックス 412">
          <a:extLst>
            <a:ext uri="{FF2B5EF4-FFF2-40B4-BE49-F238E27FC236}">
              <a16:creationId xmlns:a16="http://schemas.microsoft.com/office/drawing/2014/main" id="{42326964-85FE-4501-A4C1-B8149B331008}"/>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4" name="直線コネクタ 413">
          <a:extLst>
            <a:ext uri="{FF2B5EF4-FFF2-40B4-BE49-F238E27FC236}">
              <a16:creationId xmlns:a16="http://schemas.microsoft.com/office/drawing/2014/main" id="{F322BE43-9AB7-4099-BA7F-E1733ED76F8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5" name="テキスト ボックス 414">
          <a:extLst>
            <a:ext uri="{FF2B5EF4-FFF2-40B4-BE49-F238E27FC236}">
              <a16:creationId xmlns:a16="http://schemas.microsoft.com/office/drawing/2014/main" id="{848CB23C-1E9C-4AB0-9713-3ABBB7C2C70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6" name="直線コネクタ 415">
          <a:extLst>
            <a:ext uri="{FF2B5EF4-FFF2-40B4-BE49-F238E27FC236}">
              <a16:creationId xmlns:a16="http://schemas.microsoft.com/office/drawing/2014/main" id="{61C2448A-C0C8-46C6-B87D-13F8CB88BA2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7" name="テキスト ボックス 416">
          <a:extLst>
            <a:ext uri="{FF2B5EF4-FFF2-40B4-BE49-F238E27FC236}">
              <a16:creationId xmlns:a16="http://schemas.microsoft.com/office/drawing/2014/main" id="{CB3C4709-00CF-4BE3-BB98-FECE7786F37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5AF7A183-565F-40F4-877E-DC33AD50609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9" name="テキスト ボックス 418">
          <a:extLst>
            <a:ext uri="{FF2B5EF4-FFF2-40B4-BE49-F238E27FC236}">
              <a16:creationId xmlns:a16="http://schemas.microsoft.com/office/drawing/2014/main" id="{FBCC7095-0E9E-4A1F-A08E-1AB85117536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BD2BE371-0CD6-42B1-BDA5-A14E493D73B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421" name="直線コネクタ 420">
          <a:extLst>
            <a:ext uri="{FF2B5EF4-FFF2-40B4-BE49-F238E27FC236}">
              <a16:creationId xmlns:a16="http://schemas.microsoft.com/office/drawing/2014/main" id="{CCE19DC3-A274-4488-B1B9-C08C207EC7EB}"/>
            </a:ext>
          </a:extLst>
        </xdr:cNvPr>
        <xdr:cNvCxnSpPr/>
      </xdr:nvCxnSpPr>
      <xdr:spPr>
        <a:xfrm flipV="1">
          <a:off x="16318864" y="583692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DF8B6ABF-92E0-4718-9EFF-55E9F2DE12F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3" name="直線コネクタ 422">
          <a:extLst>
            <a:ext uri="{FF2B5EF4-FFF2-40B4-BE49-F238E27FC236}">
              <a16:creationId xmlns:a16="http://schemas.microsoft.com/office/drawing/2014/main" id="{1143FE93-2BAD-4A7F-8E1B-6FEFD81EE7B3}"/>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424" name="【一般廃棄物処理施設】&#10;有形固定資産減価償却率最大値テキスト">
          <a:extLst>
            <a:ext uri="{FF2B5EF4-FFF2-40B4-BE49-F238E27FC236}">
              <a16:creationId xmlns:a16="http://schemas.microsoft.com/office/drawing/2014/main" id="{B7CBF5C4-AFDE-4C9C-8F8E-C97EC380F4E1}"/>
            </a:ext>
          </a:extLst>
        </xdr:cNvPr>
        <xdr:cNvSpPr txBox="1"/>
      </xdr:nvSpPr>
      <xdr:spPr>
        <a:xfrm>
          <a:off x="16357600" y="5612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425" name="直線コネクタ 424">
          <a:extLst>
            <a:ext uri="{FF2B5EF4-FFF2-40B4-BE49-F238E27FC236}">
              <a16:creationId xmlns:a16="http://schemas.microsoft.com/office/drawing/2014/main" id="{655DCCA6-110A-48B3-9B5F-513F187F2467}"/>
            </a:ext>
          </a:extLst>
        </xdr:cNvPr>
        <xdr:cNvCxnSpPr/>
      </xdr:nvCxnSpPr>
      <xdr:spPr>
        <a:xfrm>
          <a:off x="16230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100982</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A6F46826-8C38-4511-AF06-E3F5F030BD67}"/>
            </a:ext>
          </a:extLst>
        </xdr:cNvPr>
        <xdr:cNvSpPr txBox="1"/>
      </xdr:nvSpPr>
      <xdr:spPr>
        <a:xfrm>
          <a:off x="16357600" y="6444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427" name="フローチャート: 判断 426">
          <a:extLst>
            <a:ext uri="{FF2B5EF4-FFF2-40B4-BE49-F238E27FC236}">
              <a16:creationId xmlns:a16="http://schemas.microsoft.com/office/drawing/2014/main" id="{46791C19-F4F0-47AD-8257-4B5C3FD25D01}"/>
            </a:ext>
          </a:extLst>
        </xdr:cNvPr>
        <xdr:cNvSpPr/>
      </xdr:nvSpPr>
      <xdr:spPr>
        <a:xfrm>
          <a:off x="162687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428" name="フローチャート: 判断 427">
          <a:extLst>
            <a:ext uri="{FF2B5EF4-FFF2-40B4-BE49-F238E27FC236}">
              <a16:creationId xmlns:a16="http://schemas.microsoft.com/office/drawing/2014/main" id="{7D818ED9-61BB-4512-9C9E-43B817BC4975}"/>
            </a:ext>
          </a:extLst>
        </xdr:cNvPr>
        <xdr:cNvSpPr/>
      </xdr:nvSpPr>
      <xdr:spPr>
        <a:xfrm>
          <a:off x="15430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143510</xdr:rowOff>
    </xdr:from>
    <xdr:to>
      <xdr:col>76</xdr:col>
      <xdr:colOff>165100</xdr:colOff>
      <xdr:row>38</xdr:row>
      <xdr:rowOff>73660</xdr:rowOff>
    </xdr:to>
    <xdr:sp macro="" textlink="">
      <xdr:nvSpPr>
        <xdr:cNvPr id="429" name="フローチャート: 判断 428">
          <a:extLst>
            <a:ext uri="{FF2B5EF4-FFF2-40B4-BE49-F238E27FC236}">
              <a16:creationId xmlns:a16="http://schemas.microsoft.com/office/drawing/2014/main" id="{9E67A6B7-65FB-4C96-A094-BA71619DC6F1}"/>
            </a:ext>
          </a:extLst>
        </xdr:cNvPr>
        <xdr:cNvSpPr/>
      </xdr:nvSpPr>
      <xdr:spPr>
        <a:xfrm>
          <a:off x="14541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162560</xdr:rowOff>
    </xdr:from>
    <xdr:to>
      <xdr:col>72</xdr:col>
      <xdr:colOff>38100</xdr:colOff>
      <xdr:row>38</xdr:row>
      <xdr:rowOff>92710</xdr:rowOff>
    </xdr:to>
    <xdr:sp macro="" textlink="">
      <xdr:nvSpPr>
        <xdr:cNvPr id="430" name="フローチャート: 判断 429">
          <a:extLst>
            <a:ext uri="{FF2B5EF4-FFF2-40B4-BE49-F238E27FC236}">
              <a16:creationId xmlns:a16="http://schemas.microsoft.com/office/drawing/2014/main" id="{A4C59269-5F8C-4E1A-9467-DFB094B6B5C5}"/>
            </a:ext>
          </a:extLst>
        </xdr:cNvPr>
        <xdr:cNvSpPr/>
      </xdr:nvSpPr>
      <xdr:spPr>
        <a:xfrm>
          <a:off x="1365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101600</xdr:rowOff>
    </xdr:from>
    <xdr:to>
      <xdr:col>67</xdr:col>
      <xdr:colOff>101600</xdr:colOff>
      <xdr:row>38</xdr:row>
      <xdr:rowOff>31750</xdr:rowOff>
    </xdr:to>
    <xdr:sp macro="" textlink="">
      <xdr:nvSpPr>
        <xdr:cNvPr id="431" name="フローチャート: 判断 430">
          <a:extLst>
            <a:ext uri="{FF2B5EF4-FFF2-40B4-BE49-F238E27FC236}">
              <a16:creationId xmlns:a16="http://schemas.microsoft.com/office/drawing/2014/main" id="{91774A05-FD49-4DE8-9108-50E4F1843599}"/>
            </a:ext>
          </a:extLst>
        </xdr:cNvPr>
        <xdr:cNvSpPr/>
      </xdr:nvSpPr>
      <xdr:spPr>
        <a:xfrm>
          <a:off x="127635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1455EDB-DA15-4FBE-9725-5DD202AE8FF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FB20057-AF1E-46B8-ABF7-A505CA269B4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AF9D854-678D-4CD9-9F76-923FBFF0FCF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C709D30-1FA5-41E3-8A37-E0DDE68E5E9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B402378-3CEA-4B2C-AE5A-B4438F92426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55880</xdr:rowOff>
    </xdr:from>
    <xdr:to>
      <xdr:col>85</xdr:col>
      <xdr:colOff>177800</xdr:colOff>
      <xdr:row>37</xdr:row>
      <xdr:rowOff>157480</xdr:rowOff>
    </xdr:to>
    <xdr:sp macro="" textlink="">
      <xdr:nvSpPr>
        <xdr:cNvPr id="437" name="楕円 436">
          <a:extLst>
            <a:ext uri="{FF2B5EF4-FFF2-40B4-BE49-F238E27FC236}">
              <a16:creationId xmlns:a16="http://schemas.microsoft.com/office/drawing/2014/main" id="{D0F68D20-79F5-4F97-AD96-2D1F4F6F3796}"/>
            </a:ext>
          </a:extLst>
        </xdr:cNvPr>
        <xdr:cNvSpPr/>
      </xdr:nvSpPr>
      <xdr:spPr>
        <a:xfrm>
          <a:off x="162687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78757</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5F7625A2-1EEE-4919-AA0B-4337BFD54D67}"/>
            </a:ext>
          </a:extLst>
        </xdr:cNvPr>
        <xdr:cNvSpPr txBox="1"/>
      </xdr:nvSpPr>
      <xdr:spPr>
        <a:xfrm>
          <a:off x="16357600"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145415</xdr:rowOff>
    </xdr:from>
    <xdr:to>
      <xdr:col>81</xdr:col>
      <xdr:colOff>101600</xdr:colOff>
      <xdr:row>37</xdr:row>
      <xdr:rowOff>75565</xdr:rowOff>
    </xdr:to>
    <xdr:sp macro="" textlink="">
      <xdr:nvSpPr>
        <xdr:cNvPr id="439" name="楕円 438">
          <a:extLst>
            <a:ext uri="{FF2B5EF4-FFF2-40B4-BE49-F238E27FC236}">
              <a16:creationId xmlns:a16="http://schemas.microsoft.com/office/drawing/2014/main" id="{2B48C325-EBAB-42B0-8823-CC4919314A10}"/>
            </a:ext>
          </a:extLst>
        </xdr:cNvPr>
        <xdr:cNvSpPr/>
      </xdr:nvSpPr>
      <xdr:spPr>
        <a:xfrm>
          <a:off x="15430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24765</xdr:rowOff>
    </xdr:from>
    <xdr:to>
      <xdr:col>85</xdr:col>
      <xdr:colOff>127000</xdr:colOff>
      <xdr:row>37</xdr:row>
      <xdr:rowOff>106680</xdr:rowOff>
    </xdr:to>
    <xdr:cxnSp macro="">
      <xdr:nvCxnSpPr>
        <xdr:cNvPr id="440" name="直線コネクタ 439">
          <a:extLst>
            <a:ext uri="{FF2B5EF4-FFF2-40B4-BE49-F238E27FC236}">
              <a16:creationId xmlns:a16="http://schemas.microsoft.com/office/drawing/2014/main" id="{3DA16D92-9BA6-4763-B173-AC1CA9DCD616}"/>
            </a:ext>
          </a:extLst>
        </xdr:cNvPr>
        <xdr:cNvCxnSpPr/>
      </xdr:nvCxnSpPr>
      <xdr:spPr>
        <a:xfrm>
          <a:off x="15481300" y="6368415"/>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61595</xdr:rowOff>
    </xdr:from>
    <xdr:to>
      <xdr:col>76</xdr:col>
      <xdr:colOff>165100</xdr:colOff>
      <xdr:row>36</xdr:row>
      <xdr:rowOff>163195</xdr:rowOff>
    </xdr:to>
    <xdr:sp macro="" textlink="">
      <xdr:nvSpPr>
        <xdr:cNvPr id="441" name="楕円 440">
          <a:extLst>
            <a:ext uri="{FF2B5EF4-FFF2-40B4-BE49-F238E27FC236}">
              <a16:creationId xmlns:a16="http://schemas.microsoft.com/office/drawing/2014/main" id="{7BAF57E5-5C86-494F-9B2A-AA694162F575}"/>
            </a:ext>
          </a:extLst>
        </xdr:cNvPr>
        <xdr:cNvSpPr/>
      </xdr:nvSpPr>
      <xdr:spPr>
        <a:xfrm>
          <a:off x="14541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112395</xdr:rowOff>
    </xdr:from>
    <xdr:to>
      <xdr:col>81</xdr:col>
      <xdr:colOff>50800</xdr:colOff>
      <xdr:row>37</xdr:row>
      <xdr:rowOff>24765</xdr:rowOff>
    </xdr:to>
    <xdr:cxnSp macro="">
      <xdr:nvCxnSpPr>
        <xdr:cNvPr id="442" name="直線コネクタ 441">
          <a:extLst>
            <a:ext uri="{FF2B5EF4-FFF2-40B4-BE49-F238E27FC236}">
              <a16:creationId xmlns:a16="http://schemas.microsoft.com/office/drawing/2014/main" id="{1AA2A7FD-A842-46BF-BAF1-A6D1F6B52D78}"/>
            </a:ext>
          </a:extLst>
        </xdr:cNvPr>
        <xdr:cNvCxnSpPr/>
      </xdr:nvCxnSpPr>
      <xdr:spPr>
        <a:xfrm>
          <a:off x="14592300" y="628459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147320</xdr:rowOff>
    </xdr:from>
    <xdr:to>
      <xdr:col>72</xdr:col>
      <xdr:colOff>38100</xdr:colOff>
      <xdr:row>36</xdr:row>
      <xdr:rowOff>77470</xdr:rowOff>
    </xdr:to>
    <xdr:sp macro="" textlink="">
      <xdr:nvSpPr>
        <xdr:cNvPr id="443" name="楕円 442">
          <a:extLst>
            <a:ext uri="{FF2B5EF4-FFF2-40B4-BE49-F238E27FC236}">
              <a16:creationId xmlns:a16="http://schemas.microsoft.com/office/drawing/2014/main" id="{960C1A20-D1AE-4770-835D-1D040A4AEE72}"/>
            </a:ext>
          </a:extLst>
        </xdr:cNvPr>
        <xdr:cNvSpPr/>
      </xdr:nvSpPr>
      <xdr:spPr>
        <a:xfrm>
          <a:off x="13652500" y="61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26670</xdr:rowOff>
    </xdr:from>
    <xdr:to>
      <xdr:col>76</xdr:col>
      <xdr:colOff>114300</xdr:colOff>
      <xdr:row>36</xdr:row>
      <xdr:rowOff>112395</xdr:rowOff>
    </xdr:to>
    <xdr:cxnSp macro="">
      <xdr:nvCxnSpPr>
        <xdr:cNvPr id="444" name="直線コネクタ 443">
          <a:extLst>
            <a:ext uri="{FF2B5EF4-FFF2-40B4-BE49-F238E27FC236}">
              <a16:creationId xmlns:a16="http://schemas.microsoft.com/office/drawing/2014/main" id="{1CF0E8EF-1FD9-4DF7-BA88-6E0C35ADA87A}"/>
            </a:ext>
          </a:extLst>
        </xdr:cNvPr>
        <xdr:cNvCxnSpPr/>
      </xdr:nvCxnSpPr>
      <xdr:spPr>
        <a:xfrm>
          <a:off x="13703300" y="619887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61595</xdr:rowOff>
    </xdr:from>
    <xdr:to>
      <xdr:col>67</xdr:col>
      <xdr:colOff>101600</xdr:colOff>
      <xdr:row>35</xdr:row>
      <xdr:rowOff>163195</xdr:rowOff>
    </xdr:to>
    <xdr:sp macro="" textlink="">
      <xdr:nvSpPr>
        <xdr:cNvPr id="445" name="楕円 444">
          <a:extLst>
            <a:ext uri="{FF2B5EF4-FFF2-40B4-BE49-F238E27FC236}">
              <a16:creationId xmlns:a16="http://schemas.microsoft.com/office/drawing/2014/main" id="{6100F081-11E7-41BD-891C-5F723555283A}"/>
            </a:ext>
          </a:extLst>
        </xdr:cNvPr>
        <xdr:cNvSpPr/>
      </xdr:nvSpPr>
      <xdr:spPr>
        <a:xfrm>
          <a:off x="12763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112395</xdr:rowOff>
    </xdr:from>
    <xdr:to>
      <xdr:col>71</xdr:col>
      <xdr:colOff>177800</xdr:colOff>
      <xdr:row>36</xdr:row>
      <xdr:rowOff>26670</xdr:rowOff>
    </xdr:to>
    <xdr:cxnSp macro="">
      <xdr:nvCxnSpPr>
        <xdr:cNvPr id="446" name="直線コネクタ 445">
          <a:extLst>
            <a:ext uri="{FF2B5EF4-FFF2-40B4-BE49-F238E27FC236}">
              <a16:creationId xmlns:a16="http://schemas.microsoft.com/office/drawing/2014/main" id="{93CA56F3-081F-4161-B785-9BF88CA7074D}"/>
            </a:ext>
          </a:extLst>
        </xdr:cNvPr>
        <xdr:cNvCxnSpPr/>
      </xdr:nvCxnSpPr>
      <xdr:spPr>
        <a:xfrm>
          <a:off x="12814300" y="611314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28592</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7A43FC27-BD80-4817-B418-BE9A5E40C727}"/>
            </a:ext>
          </a:extLst>
        </xdr:cNvPr>
        <xdr:cNvSpPr txBox="1"/>
      </xdr:nvSpPr>
      <xdr:spPr>
        <a:xfrm>
          <a:off x="15266044" y="654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64787</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82455BAA-BC04-48C5-B920-5CB1557A95E6}"/>
            </a:ext>
          </a:extLst>
        </xdr:cNvPr>
        <xdr:cNvSpPr txBox="1"/>
      </xdr:nvSpPr>
      <xdr:spPr>
        <a:xfrm>
          <a:off x="14389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83837</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1047BB47-D53C-4D47-91C7-C34E3ADE3578}"/>
            </a:ext>
          </a:extLst>
        </xdr:cNvPr>
        <xdr:cNvSpPr txBox="1"/>
      </xdr:nvSpPr>
      <xdr:spPr>
        <a:xfrm>
          <a:off x="13500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22877</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3BB3D54A-534B-40C6-A22B-A6A0A679F11D}"/>
            </a:ext>
          </a:extLst>
        </xdr:cNvPr>
        <xdr:cNvSpPr txBox="1"/>
      </xdr:nvSpPr>
      <xdr:spPr>
        <a:xfrm>
          <a:off x="12611744"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92092</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8649529B-A9A0-4FE5-A3B9-DF8E5F658A16}"/>
            </a:ext>
          </a:extLst>
        </xdr:cNvPr>
        <xdr:cNvSpPr txBox="1"/>
      </xdr:nvSpPr>
      <xdr:spPr>
        <a:xfrm>
          <a:off x="15266044" y="609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8272</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860AE43D-59D9-4C07-9F95-A1392DB556AD}"/>
            </a:ext>
          </a:extLst>
        </xdr:cNvPr>
        <xdr:cNvSpPr txBox="1"/>
      </xdr:nvSpPr>
      <xdr:spPr>
        <a:xfrm>
          <a:off x="143897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93997</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96D6675D-D3AF-4166-A56F-312FE68DB9E5}"/>
            </a:ext>
          </a:extLst>
        </xdr:cNvPr>
        <xdr:cNvSpPr txBox="1"/>
      </xdr:nvSpPr>
      <xdr:spPr>
        <a:xfrm>
          <a:off x="13500744" y="59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8272</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37AA96A8-B7EC-4159-827F-B6DB03B0DAD6}"/>
            </a:ext>
          </a:extLst>
        </xdr:cNvPr>
        <xdr:cNvSpPr txBox="1"/>
      </xdr:nvSpPr>
      <xdr:spPr>
        <a:xfrm>
          <a:off x="12611744" y="58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BD341E9C-A2BF-4A0C-B15C-742762984B0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10FF0F22-07DB-4829-BFCD-6D4D30C850D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770446AF-44A1-45EB-B60A-812588CDC2D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2461F38D-B239-4B55-B6A5-004054F76FE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403220A7-D25C-4C3F-8630-00D84B60096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AB8F787B-6C12-41E6-863A-D695CD1FFC0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13E197A6-5068-48EE-A26C-C532D856964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81885CC6-142A-4D5F-99AD-D098B34AA60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FDD65570-74E2-44B1-8CCC-ACE1D164461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535B865F-1367-4277-A353-25AE4F1DE319}"/>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5" name="直線コネクタ 464">
          <a:extLst>
            <a:ext uri="{FF2B5EF4-FFF2-40B4-BE49-F238E27FC236}">
              <a16:creationId xmlns:a16="http://schemas.microsoft.com/office/drawing/2014/main" id="{B8F40073-A490-45B1-9604-7949E472584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6" name="テキスト ボックス 465">
          <a:extLst>
            <a:ext uri="{FF2B5EF4-FFF2-40B4-BE49-F238E27FC236}">
              <a16:creationId xmlns:a16="http://schemas.microsoft.com/office/drawing/2014/main" id="{CC93EB7C-1EAF-4EC7-95F9-6CBB536069D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7" name="直線コネクタ 466">
          <a:extLst>
            <a:ext uri="{FF2B5EF4-FFF2-40B4-BE49-F238E27FC236}">
              <a16:creationId xmlns:a16="http://schemas.microsoft.com/office/drawing/2014/main" id="{12097DDE-3263-4533-AA6E-4F7B9E58AB2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8" name="テキスト ボックス 467">
          <a:extLst>
            <a:ext uri="{FF2B5EF4-FFF2-40B4-BE49-F238E27FC236}">
              <a16:creationId xmlns:a16="http://schemas.microsoft.com/office/drawing/2014/main" id="{ED447DB2-1BCA-42EE-8BC9-CE330C4E9CD6}"/>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9" name="直線コネクタ 468">
          <a:extLst>
            <a:ext uri="{FF2B5EF4-FFF2-40B4-BE49-F238E27FC236}">
              <a16:creationId xmlns:a16="http://schemas.microsoft.com/office/drawing/2014/main" id="{C2E9913F-6827-45A2-8217-27CE5C9F11D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70" name="テキスト ボックス 469">
          <a:extLst>
            <a:ext uri="{FF2B5EF4-FFF2-40B4-BE49-F238E27FC236}">
              <a16:creationId xmlns:a16="http://schemas.microsoft.com/office/drawing/2014/main" id="{0AA243E5-E533-4069-A9E2-8E7DE891E84D}"/>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1" name="直線コネクタ 470">
          <a:extLst>
            <a:ext uri="{FF2B5EF4-FFF2-40B4-BE49-F238E27FC236}">
              <a16:creationId xmlns:a16="http://schemas.microsoft.com/office/drawing/2014/main" id="{9861DCDF-3DAD-47F1-865A-46E06BE24D3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2" name="テキスト ボックス 471">
          <a:extLst>
            <a:ext uri="{FF2B5EF4-FFF2-40B4-BE49-F238E27FC236}">
              <a16:creationId xmlns:a16="http://schemas.microsoft.com/office/drawing/2014/main" id="{59C94303-C9DD-4E55-9C3C-A740D4B59166}"/>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3" name="直線コネクタ 472">
          <a:extLst>
            <a:ext uri="{FF2B5EF4-FFF2-40B4-BE49-F238E27FC236}">
              <a16:creationId xmlns:a16="http://schemas.microsoft.com/office/drawing/2014/main" id="{8F3E5E32-2ABD-48E0-825B-47FB3E50EC1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4" name="テキスト ボックス 473">
          <a:extLst>
            <a:ext uri="{FF2B5EF4-FFF2-40B4-BE49-F238E27FC236}">
              <a16:creationId xmlns:a16="http://schemas.microsoft.com/office/drawing/2014/main" id="{5800C1A5-E5C7-4FE6-BE51-CE238C4CC2B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93C3C63B-0F56-4A08-BF62-FE865BA1CE2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6" name="テキスト ボックス 475">
          <a:extLst>
            <a:ext uri="{FF2B5EF4-FFF2-40B4-BE49-F238E27FC236}">
              <a16:creationId xmlns:a16="http://schemas.microsoft.com/office/drawing/2014/main" id="{DE8449F5-9BE3-4917-849A-DB04DCEF9EF0}"/>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679A1C76-47CC-4DE9-B3D7-089A4600692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478" name="直線コネクタ 477">
          <a:extLst>
            <a:ext uri="{FF2B5EF4-FFF2-40B4-BE49-F238E27FC236}">
              <a16:creationId xmlns:a16="http://schemas.microsoft.com/office/drawing/2014/main" id="{049C8726-0E4E-4BD8-B6AB-059B78590E90}"/>
            </a:ext>
          </a:extLst>
        </xdr:cNvPr>
        <xdr:cNvCxnSpPr/>
      </xdr:nvCxnSpPr>
      <xdr:spPr>
        <a:xfrm flipV="1">
          <a:off x="22160864" y="5925847"/>
          <a:ext cx="0" cy="1309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C9A9C608-3954-4AEC-BE8E-86E2C2D51DB9}"/>
            </a:ext>
          </a:extLst>
        </xdr:cNvPr>
        <xdr:cNvSpPr txBox="1"/>
      </xdr:nvSpPr>
      <xdr:spPr>
        <a:xfrm>
          <a:off x="22199600" y="7239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480" name="直線コネクタ 479">
          <a:extLst>
            <a:ext uri="{FF2B5EF4-FFF2-40B4-BE49-F238E27FC236}">
              <a16:creationId xmlns:a16="http://schemas.microsoft.com/office/drawing/2014/main" id="{79B2914B-94B1-4D5C-879C-13A6646BBE81}"/>
            </a:ext>
          </a:extLst>
        </xdr:cNvPr>
        <xdr:cNvCxnSpPr/>
      </xdr:nvCxnSpPr>
      <xdr:spPr>
        <a:xfrm>
          <a:off x="22072600" y="7235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481" name="【一般廃棄物処理施設】&#10;一人当たり有形固定資産（償却資産）額最大値テキスト">
          <a:extLst>
            <a:ext uri="{FF2B5EF4-FFF2-40B4-BE49-F238E27FC236}">
              <a16:creationId xmlns:a16="http://schemas.microsoft.com/office/drawing/2014/main" id="{510ADF26-8106-4821-A0DD-4F02E16C7298}"/>
            </a:ext>
          </a:extLst>
        </xdr:cNvPr>
        <xdr:cNvSpPr txBox="1"/>
      </xdr:nvSpPr>
      <xdr:spPr>
        <a:xfrm>
          <a:off x="22199600" y="5701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482" name="直線コネクタ 481">
          <a:extLst>
            <a:ext uri="{FF2B5EF4-FFF2-40B4-BE49-F238E27FC236}">
              <a16:creationId xmlns:a16="http://schemas.microsoft.com/office/drawing/2014/main" id="{1897AFBB-B209-4D86-9499-1AE73B10172E}"/>
            </a:ext>
          </a:extLst>
        </xdr:cNvPr>
        <xdr:cNvCxnSpPr/>
      </xdr:nvCxnSpPr>
      <xdr:spPr>
        <a:xfrm>
          <a:off x="22072600" y="5925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B6364943-5D72-4DD7-9B8D-A403B92355D8}"/>
            </a:ext>
          </a:extLst>
        </xdr:cNvPr>
        <xdr:cNvSpPr txBox="1"/>
      </xdr:nvSpPr>
      <xdr:spPr>
        <a:xfrm>
          <a:off x="22199600" y="6802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484" name="フローチャート: 判断 483">
          <a:extLst>
            <a:ext uri="{FF2B5EF4-FFF2-40B4-BE49-F238E27FC236}">
              <a16:creationId xmlns:a16="http://schemas.microsoft.com/office/drawing/2014/main" id="{6425A495-6B31-4F1D-8694-3E5CA75AF9E1}"/>
            </a:ext>
          </a:extLst>
        </xdr:cNvPr>
        <xdr:cNvSpPr/>
      </xdr:nvSpPr>
      <xdr:spPr>
        <a:xfrm>
          <a:off x="22110700" y="6950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485" name="フローチャート: 判断 484">
          <a:extLst>
            <a:ext uri="{FF2B5EF4-FFF2-40B4-BE49-F238E27FC236}">
              <a16:creationId xmlns:a16="http://schemas.microsoft.com/office/drawing/2014/main" id="{BDAD77FF-B9BA-4346-AB65-8E5ABEA66544}"/>
            </a:ext>
          </a:extLst>
        </xdr:cNvPr>
        <xdr:cNvSpPr/>
      </xdr:nvSpPr>
      <xdr:spPr>
        <a:xfrm>
          <a:off x="212725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87404</xdr:rowOff>
    </xdr:from>
    <xdr:to>
      <xdr:col>107</xdr:col>
      <xdr:colOff>101600</xdr:colOff>
      <xdr:row>41</xdr:row>
      <xdr:rowOff>17554</xdr:rowOff>
    </xdr:to>
    <xdr:sp macro="" textlink="">
      <xdr:nvSpPr>
        <xdr:cNvPr id="486" name="フローチャート: 判断 485">
          <a:extLst>
            <a:ext uri="{FF2B5EF4-FFF2-40B4-BE49-F238E27FC236}">
              <a16:creationId xmlns:a16="http://schemas.microsoft.com/office/drawing/2014/main" id="{BD006412-77FB-4F65-B813-24EBFACF7A13}"/>
            </a:ext>
          </a:extLst>
        </xdr:cNvPr>
        <xdr:cNvSpPr/>
      </xdr:nvSpPr>
      <xdr:spPr>
        <a:xfrm>
          <a:off x="20383500" y="69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104901</xdr:rowOff>
    </xdr:from>
    <xdr:to>
      <xdr:col>102</xdr:col>
      <xdr:colOff>165100</xdr:colOff>
      <xdr:row>41</xdr:row>
      <xdr:rowOff>35051</xdr:rowOff>
    </xdr:to>
    <xdr:sp macro="" textlink="">
      <xdr:nvSpPr>
        <xdr:cNvPr id="487" name="フローチャート: 判断 486">
          <a:extLst>
            <a:ext uri="{FF2B5EF4-FFF2-40B4-BE49-F238E27FC236}">
              <a16:creationId xmlns:a16="http://schemas.microsoft.com/office/drawing/2014/main" id="{983E5415-A9B7-4D66-84EC-4AC3EDED19F9}"/>
            </a:ext>
          </a:extLst>
        </xdr:cNvPr>
        <xdr:cNvSpPr/>
      </xdr:nvSpPr>
      <xdr:spPr>
        <a:xfrm>
          <a:off x="19494500" y="6962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139157</xdr:rowOff>
    </xdr:from>
    <xdr:to>
      <xdr:col>98</xdr:col>
      <xdr:colOff>38100</xdr:colOff>
      <xdr:row>41</xdr:row>
      <xdr:rowOff>69307</xdr:rowOff>
    </xdr:to>
    <xdr:sp macro="" textlink="">
      <xdr:nvSpPr>
        <xdr:cNvPr id="488" name="フローチャート: 判断 487">
          <a:extLst>
            <a:ext uri="{FF2B5EF4-FFF2-40B4-BE49-F238E27FC236}">
              <a16:creationId xmlns:a16="http://schemas.microsoft.com/office/drawing/2014/main" id="{1E555656-7DD7-4B3A-8F76-7D682D486DBB}"/>
            </a:ext>
          </a:extLst>
        </xdr:cNvPr>
        <xdr:cNvSpPr/>
      </xdr:nvSpPr>
      <xdr:spPr>
        <a:xfrm>
          <a:off x="18605500" y="699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2226956-C3D7-4F0B-927A-C04BCBCFD5F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DC91FA1-2251-436F-827C-762807B8188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7B841724-FB47-4992-AB2D-4D9AE62FCF6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29E8F2D-0A0F-4921-AAC2-0001A190137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61639FAD-D1B3-486C-B23D-A06E9298A42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138802</xdr:rowOff>
    </xdr:from>
    <xdr:to>
      <xdr:col>116</xdr:col>
      <xdr:colOff>114300</xdr:colOff>
      <xdr:row>41</xdr:row>
      <xdr:rowOff>68952</xdr:rowOff>
    </xdr:to>
    <xdr:sp macro="" textlink="">
      <xdr:nvSpPr>
        <xdr:cNvPr id="494" name="楕円 493">
          <a:extLst>
            <a:ext uri="{FF2B5EF4-FFF2-40B4-BE49-F238E27FC236}">
              <a16:creationId xmlns:a16="http://schemas.microsoft.com/office/drawing/2014/main" id="{FAF73B9A-78B0-45BB-BF46-5EFFBFAFEE02}"/>
            </a:ext>
          </a:extLst>
        </xdr:cNvPr>
        <xdr:cNvSpPr/>
      </xdr:nvSpPr>
      <xdr:spPr>
        <a:xfrm>
          <a:off x="22110700" y="699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117229</xdr:rowOff>
    </xdr:from>
    <xdr:ext cx="599010" cy="259045"/>
    <xdr:sp macro="" textlink="">
      <xdr:nvSpPr>
        <xdr:cNvPr id="495" name="【一般廃棄物処理施設】&#10;一人当たり有形固定資産（償却資産）額該当値テキスト">
          <a:extLst>
            <a:ext uri="{FF2B5EF4-FFF2-40B4-BE49-F238E27FC236}">
              <a16:creationId xmlns:a16="http://schemas.microsoft.com/office/drawing/2014/main" id="{470AA659-E0C6-47A4-B504-A7DB6B43393D}"/>
            </a:ext>
          </a:extLst>
        </xdr:cNvPr>
        <xdr:cNvSpPr txBox="1"/>
      </xdr:nvSpPr>
      <xdr:spPr>
        <a:xfrm>
          <a:off x="22199600" y="69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139096</xdr:rowOff>
    </xdr:from>
    <xdr:to>
      <xdr:col>112</xdr:col>
      <xdr:colOff>38100</xdr:colOff>
      <xdr:row>41</xdr:row>
      <xdr:rowOff>69246</xdr:rowOff>
    </xdr:to>
    <xdr:sp macro="" textlink="">
      <xdr:nvSpPr>
        <xdr:cNvPr id="496" name="楕円 495">
          <a:extLst>
            <a:ext uri="{FF2B5EF4-FFF2-40B4-BE49-F238E27FC236}">
              <a16:creationId xmlns:a16="http://schemas.microsoft.com/office/drawing/2014/main" id="{9971EC94-1D0C-4354-83F6-556850F4AE15}"/>
            </a:ext>
          </a:extLst>
        </xdr:cNvPr>
        <xdr:cNvSpPr/>
      </xdr:nvSpPr>
      <xdr:spPr>
        <a:xfrm>
          <a:off x="21272500" y="699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18152</xdr:rowOff>
    </xdr:from>
    <xdr:to>
      <xdr:col>116</xdr:col>
      <xdr:colOff>63500</xdr:colOff>
      <xdr:row>41</xdr:row>
      <xdr:rowOff>18446</xdr:rowOff>
    </xdr:to>
    <xdr:cxnSp macro="">
      <xdr:nvCxnSpPr>
        <xdr:cNvPr id="497" name="直線コネクタ 496">
          <a:extLst>
            <a:ext uri="{FF2B5EF4-FFF2-40B4-BE49-F238E27FC236}">
              <a16:creationId xmlns:a16="http://schemas.microsoft.com/office/drawing/2014/main" id="{924F4FD8-4BBD-47C9-9096-F2B66DB69712}"/>
            </a:ext>
          </a:extLst>
        </xdr:cNvPr>
        <xdr:cNvCxnSpPr/>
      </xdr:nvCxnSpPr>
      <xdr:spPr>
        <a:xfrm flipV="1">
          <a:off x="21323300" y="7047602"/>
          <a:ext cx="838200" cy="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139683</xdr:rowOff>
    </xdr:from>
    <xdr:to>
      <xdr:col>107</xdr:col>
      <xdr:colOff>101600</xdr:colOff>
      <xdr:row>41</xdr:row>
      <xdr:rowOff>69833</xdr:rowOff>
    </xdr:to>
    <xdr:sp macro="" textlink="">
      <xdr:nvSpPr>
        <xdr:cNvPr id="498" name="楕円 497">
          <a:extLst>
            <a:ext uri="{FF2B5EF4-FFF2-40B4-BE49-F238E27FC236}">
              <a16:creationId xmlns:a16="http://schemas.microsoft.com/office/drawing/2014/main" id="{DB2B9FE8-30AA-4960-BB9A-6E933E75640E}"/>
            </a:ext>
          </a:extLst>
        </xdr:cNvPr>
        <xdr:cNvSpPr/>
      </xdr:nvSpPr>
      <xdr:spPr>
        <a:xfrm>
          <a:off x="20383500" y="6997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18446</xdr:rowOff>
    </xdr:from>
    <xdr:to>
      <xdr:col>111</xdr:col>
      <xdr:colOff>177800</xdr:colOff>
      <xdr:row>41</xdr:row>
      <xdr:rowOff>19033</xdr:rowOff>
    </xdr:to>
    <xdr:cxnSp macro="">
      <xdr:nvCxnSpPr>
        <xdr:cNvPr id="499" name="直線コネクタ 498">
          <a:extLst>
            <a:ext uri="{FF2B5EF4-FFF2-40B4-BE49-F238E27FC236}">
              <a16:creationId xmlns:a16="http://schemas.microsoft.com/office/drawing/2014/main" id="{58B88660-907C-4F65-AC6B-FD21AD2D19BD}"/>
            </a:ext>
          </a:extLst>
        </xdr:cNvPr>
        <xdr:cNvCxnSpPr/>
      </xdr:nvCxnSpPr>
      <xdr:spPr>
        <a:xfrm flipV="1">
          <a:off x="20434300" y="7047896"/>
          <a:ext cx="889000" cy="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139333</xdr:rowOff>
    </xdr:from>
    <xdr:to>
      <xdr:col>102</xdr:col>
      <xdr:colOff>165100</xdr:colOff>
      <xdr:row>41</xdr:row>
      <xdr:rowOff>69483</xdr:rowOff>
    </xdr:to>
    <xdr:sp macro="" textlink="">
      <xdr:nvSpPr>
        <xdr:cNvPr id="500" name="楕円 499">
          <a:extLst>
            <a:ext uri="{FF2B5EF4-FFF2-40B4-BE49-F238E27FC236}">
              <a16:creationId xmlns:a16="http://schemas.microsoft.com/office/drawing/2014/main" id="{1C7AB411-68C3-4962-9345-D238A30BB891}"/>
            </a:ext>
          </a:extLst>
        </xdr:cNvPr>
        <xdr:cNvSpPr/>
      </xdr:nvSpPr>
      <xdr:spPr>
        <a:xfrm>
          <a:off x="19494500" y="699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18683</xdr:rowOff>
    </xdr:from>
    <xdr:to>
      <xdr:col>107</xdr:col>
      <xdr:colOff>50800</xdr:colOff>
      <xdr:row>41</xdr:row>
      <xdr:rowOff>19033</xdr:rowOff>
    </xdr:to>
    <xdr:cxnSp macro="">
      <xdr:nvCxnSpPr>
        <xdr:cNvPr id="501" name="直線コネクタ 500">
          <a:extLst>
            <a:ext uri="{FF2B5EF4-FFF2-40B4-BE49-F238E27FC236}">
              <a16:creationId xmlns:a16="http://schemas.microsoft.com/office/drawing/2014/main" id="{F9B56774-109F-4FD2-A3AC-E49B9BD51549}"/>
            </a:ext>
          </a:extLst>
        </xdr:cNvPr>
        <xdr:cNvCxnSpPr/>
      </xdr:nvCxnSpPr>
      <xdr:spPr>
        <a:xfrm>
          <a:off x="19545300" y="7048133"/>
          <a:ext cx="889000" cy="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139414</xdr:rowOff>
    </xdr:from>
    <xdr:to>
      <xdr:col>98</xdr:col>
      <xdr:colOff>38100</xdr:colOff>
      <xdr:row>41</xdr:row>
      <xdr:rowOff>69564</xdr:rowOff>
    </xdr:to>
    <xdr:sp macro="" textlink="">
      <xdr:nvSpPr>
        <xdr:cNvPr id="502" name="楕円 501">
          <a:extLst>
            <a:ext uri="{FF2B5EF4-FFF2-40B4-BE49-F238E27FC236}">
              <a16:creationId xmlns:a16="http://schemas.microsoft.com/office/drawing/2014/main" id="{7C0DCD92-C970-41E5-B9C9-670F968A16F1}"/>
            </a:ext>
          </a:extLst>
        </xdr:cNvPr>
        <xdr:cNvSpPr/>
      </xdr:nvSpPr>
      <xdr:spPr>
        <a:xfrm>
          <a:off x="18605500" y="699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18683</xdr:rowOff>
    </xdr:from>
    <xdr:to>
      <xdr:col>102</xdr:col>
      <xdr:colOff>114300</xdr:colOff>
      <xdr:row>41</xdr:row>
      <xdr:rowOff>18764</xdr:rowOff>
    </xdr:to>
    <xdr:cxnSp macro="">
      <xdr:nvCxnSpPr>
        <xdr:cNvPr id="503" name="直線コネクタ 502">
          <a:extLst>
            <a:ext uri="{FF2B5EF4-FFF2-40B4-BE49-F238E27FC236}">
              <a16:creationId xmlns:a16="http://schemas.microsoft.com/office/drawing/2014/main" id="{3A059212-AE5E-4F6E-A092-D3852FE40E4F}"/>
            </a:ext>
          </a:extLst>
        </xdr:cNvPr>
        <xdr:cNvCxnSpPr/>
      </xdr:nvCxnSpPr>
      <xdr:spPr>
        <a:xfrm flipV="1">
          <a:off x="18656300" y="7048133"/>
          <a:ext cx="889000"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48475</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3378E1E3-CC2A-45A9-AD6C-31600A7FAA44}"/>
            </a:ext>
          </a:extLst>
        </xdr:cNvPr>
        <xdr:cNvSpPr txBox="1"/>
      </xdr:nvSpPr>
      <xdr:spPr>
        <a:xfrm>
          <a:off x="21011095" y="6735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34081</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24B369E5-CDAB-474D-8A06-EE036101158A}"/>
            </a:ext>
          </a:extLst>
        </xdr:cNvPr>
        <xdr:cNvSpPr txBox="1"/>
      </xdr:nvSpPr>
      <xdr:spPr>
        <a:xfrm>
          <a:off x="20134795" y="6720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51578</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32EBB161-72B3-4ADA-9F28-BD085DCE4769}"/>
            </a:ext>
          </a:extLst>
        </xdr:cNvPr>
        <xdr:cNvSpPr txBox="1"/>
      </xdr:nvSpPr>
      <xdr:spPr>
        <a:xfrm>
          <a:off x="19245795" y="6738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85834</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8EB53311-BEC0-49A9-966C-BFC15FD3C3CA}"/>
            </a:ext>
          </a:extLst>
        </xdr:cNvPr>
        <xdr:cNvSpPr txBox="1"/>
      </xdr:nvSpPr>
      <xdr:spPr>
        <a:xfrm>
          <a:off x="18356795" y="6772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41</xdr:row>
      <xdr:rowOff>60373</xdr:rowOff>
    </xdr:from>
    <xdr:ext cx="599010" cy="259045"/>
    <xdr:sp macro="" textlink="">
      <xdr:nvSpPr>
        <xdr:cNvPr id="508" name="n_1mainValue【一般廃棄物処理施設】&#10;一人当たり有形固定資産（償却資産）額">
          <a:extLst>
            <a:ext uri="{FF2B5EF4-FFF2-40B4-BE49-F238E27FC236}">
              <a16:creationId xmlns:a16="http://schemas.microsoft.com/office/drawing/2014/main" id="{3928F7C8-C5E5-4402-A628-55FE05523CEE}"/>
            </a:ext>
          </a:extLst>
        </xdr:cNvPr>
        <xdr:cNvSpPr txBox="1"/>
      </xdr:nvSpPr>
      <xdr:spPr>
        <a:xfrm>
          <a:off x="21011095" y="708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60960</xdr:rowOff>
    </xdr:from>
    <xdr:ext cx="599010" cy="259045"/>
    <xdr:sp macro="" textlink="">
      <xdr:nvSpPr>
        <xdr:cNvPr id="509" name="n_2mainValue【一般廃棄物処理施設】&#10;一人当たり有形固定資産（償却資産）額">
          <a:extLst>
            <a:ext uri="{FF2B5EF4-FFF2-40B4-BE49-F238E27FC236}">
              <a16:creationId xmlns:a16="http://schemas.microsoft.com/office/drawing/2014/main" id="{0FAB51CE-3435-448F-B3F4-7E2F1342AC21}"/>
            </a:ext>
          </a:extLst>
        </xdr:cNvPr>
        <xdr:cNvSpPr txBox="1"/>
      </xdr:nvSpPr>
      <xdr:spPr>
        <a:xfrm>
          <a:off x="20134795" y="7090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60610</xdr:rowOff>
    </xdr:from>
    <xdr:ext cx="599010" cy="259045"/>
    <xdr:sp macro="" textlink="">
      <xdr:nvSpPr>
        <xdr:cNvPr id="510" name="n_3mainValue【一般廃棄物処理施設】&#10;一人当たり有形固定資産（償却資産）額">
          <a:extLst>
            <a:ext uri="{FF2B5EF4-FFF2-40B4-BE49-F238E27FC236}">
              <a16:creationId xmlns:a16="http://schemas.microsoft.com/office/drawing/2014/main" id="{75D01358-333A-4C7E-A00A-6E09B3FFDABA}"/>
            </a:ext>
          </a:extLst>
        </xdr:cNvPr>
        <xdr:cNvSpPr txBox="1"/>
      </xdr:nvSpPr>
      <xdr:spPr>
        <a:xfrm>
          <a:off x="19245795" y="709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60691</xdr:rowOff>
    </xdr:from>
    <xdr:ext cx="599010" cy="259045"/>
    <xdr:sp macro="" textlink="">
      <xdr:nvSpPr>
        <xdr:cNvPr id="511" name="n_4mainValue【一般廃棄物処理施設】&#10;一人当たり有形固定資産（償却資産）額">
          <a:extLst>
            <a:ext uri="{FF2B5EF4-FFF2-40B4-BE49-F238E27FC236}">
              <a16:creationId xmlns:a16="http://schemas.microsoft.com/office/drawing/2014/main" id="{659B833A-F1DE-4D46-AB56-5B00C5B90820}"/>
            </a:ext>
          </a:extLst>
        </xdr:cNvPr>
        <xdr:cNvSpPr txBox="1"/>
      </xdr:nvSpPr>
      <xdr:spPr>
        <a:xfrm>
          <a:off x="18356795" y="7090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2AEF4FF3-08D5-421B-BDD5-BA40E038852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41E980B0-2422-4F48-9566-0A84FE26D1D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84AF3B5C-DDB5-46CF-A8C0-097AF831AE1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3F146F0A-E38A-4798-82F5-0CA1B284014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CBA00937-E494-4F20-BFFA-6C98C8D9D77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DBDFD822-A0B8-4FAA-85D4-F7132A9477A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8356D085-D86F-4456-8A12-32241E13A0C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CED01389-628A-4DE4-86E7-C9C80973485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E534BF50-597F-45F1-980E-2101CF59E46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6049CB13-2724-4E9B-8A2E-84CDD9C01A5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4C7AD941-1DE2-42E5-B44A-296A4FA3AB6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3" name="直線コネクタ 522">
          <a:extLst>
            <a:ext uri="{FF2B5EF4-FFF2-40B4-BE49-F238E27FC236}">
              <a16:creationId xmlns:a16="http://schemas.microsoft.com/office/drawing/2014/main" id="{F7CA273E-CF3E-4D22-A917-24A9795675F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4" name="テキスト ボックス 523">
          <a:extLst>
            <a:ext uri="{FF2B5EF4-FFF2-40B4-BE49-F238E27FC236}">
              <a16:creationId xmlns:a16="http://schemas.microsoft.com/office/drawing/2014/main" id="{E668876D-D420-42F3-9D79-C50116079A02}"/>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5" name="直線コネクタ 524">
          <a:extLst>
            <a:ext uri="{FF2B5EF4-FFF2-40B4-BE49-F238E27FC236}">
              <a16:creationId xmlns:a16="http://schemas.microsoft.com/office/drawing/2014/main" id="{3E59E536-A121-4FC0-B5CD-6B0662F199F1}"/>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6" name="テキスト ボックス 525">
          <a:extLst>
            <a:ext uri="{FF2B5EF4-FFF2-40B4-BE49-F238E27FC236}">
              <a16:creationId xmlns:a16="http://schemas.microsoft.com/office/drawing/2014/main" id="{3579B0ED-A02B-401E-9D6B-0A2ABC0FFCE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7" name="直線コネクタ 526">
          <a:extLst>
            <a:ext uri="{FF2B5EF4-FFF2-40B4-BE49-F238E27FC236}">
              <a16:creationId xmlns:a16="http://schemas.microsoft.com/office/drawing/2014/main" id="{B71E25F6-2BDC-4A60-8B58-8C121FC0BF7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8" name="テキスト ボックス 527">
          <a:extLst>
            <a:ext uri="{FF2B5EF4-FFF2-40B4-BE49-F238E27FC236}">
              <a16:creationId xmlns:a16="http://schemas.microsoft.com/office/drawing/2014/main" id="{49CD9248-83AA-496B-8EB1-9CC1EB24CBF7}"/>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9" name="直線コネクタ 528">
          <a:extLst>
            <a:ext uri="{FF2B5EF4-FFF2-40B4-BE49-F238E27FC236}">
              <a16:creationId xmlns:a16="http://schemas.microsoft.com/office/drawing/2014/main" id="{92ED3983-C99A-4E40-802A-1030F98336C8}"/>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30" name="テキスト ボックス 529">
          <a:extLst>
            <a:ext uri="{FF2B5EF4-FFF2-40B4-BE49-F238E27FC236}">
              <a16:creationId xmlns:a16="http://schemas.microsoft.com/office/drawing/2014/main" id="{C27B747D-9CF9-40AD-993B-E89FCD5AC52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1" name="直線コネクタ 530">
          <a:extLst>
            <a:ext uri="{FF2B5EF4-FFF2-40B4-BE49-F238E27FC236}">
              <a16:creationId xmlns:a16="http://schemas.microsoft.com/office/drawing/2014/main" id="{0A69C2C8-4341-4558-B1EF-4E7AB22C515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2" name="テキスト ボックス 531">
          <a:extLst>
            <a:ext uri="{FF2B5EF4-FFF2-40B4-BE49-F238E27FC236}">
              <a16:creationId xmlns:a16="http://schemas.microsoft.com/office/drawing/2014/main" id="{3828986E-199C-43AA-92E5-DBD53B1326E8}"/>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3" name="直線コネクタ 532">
          <a:extLst>
            <a:ext uri="{FF2B5EF4-FFF2-40B4-BE49-F238E27FC236}">
              <a16:creationId xmlns:a16="http://schemas.microsoft.com/office/drawing/2014/main" id="{509D72AE-A08A-4100-BD20-252117D9C25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4" name="テキスト ボックス 533">
          <a:extLst>
            <a:ext uri="{FF2B5EF4-FFF2-40B4-BE49-F238E27FC236}">
              <a16:creationId xmlns:a16="http://schemas.microsoft.com/office/drawing/2014/main" id="{7B320F3D-AC4F-413E-A377-972942353FA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5" name="直線コネクタ 534">
          <a:extLst>
            <a:ext uri="{FF2B5EF4-FFF2-40B4-BE49-F238E27FC236}">
              <a16:creationId xmlns:a16="http://schemas.microsoft.com/office/drawing/2014/main" id="{17745684-A926-4B32-BCE4-CCB860DA843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6" name="【保健センター・保健所】&#10;有形固定資産減価償却率グラフ枠">
          <a:extLst>
            <a:ext uri="{FF2B5EF4-FFF2-40B4-BE49-F238E27FC236}">
              <a16:creationId xmlns:a16="http://schemas.microsoft.com/office/drawing/2014/main" id="{F9A3D1DF-6738-4649-BBD4-421278BA18D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537" name="直線コネクタ 536">
          <a:extLst>
            <a:ext uri="{FF2B5EF4-FFF2-40B4-BE49-F238E27FC236}">
              <a16:creationId xmlns:a16="http://schemas.microsoft.com/office/drawing/2014/main" id="{A90960D7-9A69-4F33-B2B7-22E75A54222E}"/>
            </a:ext>
          </a:extLst>
        </xdr:cNvPr>
        <xdr:cNvCxnSpPr/>
      </xdr:nvCxnSpPr>
      <xdr:spPr>
        <a:xfrm flipV="1">
          <a:off x="16318864" y="96338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8" name="【保健センター・保健所】&#10;有形固定資産減価償却率最小値テキスト">
          <a:extLst>
            <a:ext uri="{FF2B5EF4-FFF2-40B4-BE49-F238E27FC236}">
              <a16:creationId xmlns:a16="http://schemas.microsoft.com/office/drawing/2014/main" id="{F2A7982C-FCB4-4881-AEB2-7857F121D74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9" name="直線コネクタ 538">
          <a:extLst>
            <a:ext uri="{FF2B5EF4-FFF2-40B4-BE49-F238E27FC236}">
              <a16:creationId xmlns:a16="http://schemas.microsoft.com/office/drawing/2014/main" id="{010E2F33-3294-4678-B41B-7A73F3F41887}"/>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540" name="【保健センター・保健所】&#10;有形固定資産減価償却率最大値テキスト">
          <a:extLst>
            <a:ext uri="{FF2B5EF4-FFF2-40B4-BE49-F238E27FC236}">
              <a16:creationId xmlns:a16="http://schemas.microsoft.com/office/drawing/2014/main" id="{3795C03B-7EA2-437F-AE52-54EB4041DE73}"/>
            </a:ext>
          </a:extLst>
        </xdr:cNvPr>
        <xdr:cNvSpPr txBox="1"/>
      </xdr:nvSpPr>
      <xdr:spPr>
        <a:xfrm>
          <a:off x="16357600" y="940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541" name="直線コネクタ 540">
          <a:extLst>
            <a:ext uri="{FF2B5EF4-FFF2-40B4-BE49-F238E27FC236}">
              <a16:creationId xmlns:a16="http://schemas.microsoft.com/office/drawing/2014/main" id="{4EC685C6-58B6-4712-BE6E-794EE5AA4E60}"/>
            </a:ext>
          </a:extLst>
        </xdr:cNvPr>
        <xdr:cNvCxnSpPr/>
      </xdr:nvCxnSpPr>
      <xdr:spPr>
        <a:xfrm>
          <a:off x="16230600" y="963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542" name="【保健センター・保健所】&#10;有形固定資産減価償却率平均値テキスト">
          <a:extLst>
            <a:ext uri="{FF2B5EF4-FFF2-40B4-BE49-F238E27FC236}">
              <a16:creationId xmlns:a16="http://schemas.microsoft.com/office/drawing/2014/main" id="{A1A24837-2F80-46FF-8A98-4EA77AD96D79}"/>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543" name="フローチャート: 判断 542">
          <a:extLst>
            <a:ext uri="{FF2B5EF4-FFF2-40B4-BE49-F238E27FC236}">
              <a16:creationId xmlns:a16="http://schemas.microsoft.com/office/drawing/2014/main" id="{91FD51AB-0CBE-4DD0-B899-CC8CC0ACFCE2}"/>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4" name="フローチャート: 判断 543">
          <a:extLst>
            <a:ext uri="{FF2B5EF4-FFF2-40B4-BE49-F238E27FC236}">
              <a16:creationId xmlns:a16="http://schemas.microsoft.com/office/drawing/2014/main" id="{C5C44E30-3F6A-4997-8028-00E19D1D2C56}"/>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153307</xdr:rowOff>
    </xdr:from>
    <xdr:to>
      <xdr:col>76</xdr:col>
      <xdr:colOff>165100</xdr:colOff>
      <xdr:row>60</xdr:row>
      <xdr:rowOff>83457</xdr:rowOff>
    </xdr:to>
    <xdr:sp macro="" textlink="">
      <xdr:nvSpPr>
        <xdr:cNvPr id="545" name="フローチャート: 判断 544">
          <a:extLst>
            <a:ext uri="{FF2B5EF4-FFF2-40B4-BE49-F238E27FC236}">
              <a16:creationId xmlns:a16="http://schemas.microsoft.com/office/drawing/2014/main" id="{03B3095F-D880-412F-A869-5BF21BDB6774}"/>
            </a:ext>
          </a:extLst>
        </xdr:cNvPr>
        <xdr:cNvSpPr/>
      </xdr:nvSpPr>
      <xdr:spPr>
        <a:xfrm>
          <a:off x="14541500" y="1026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128815</xdr:rowOff>
    </xdr:from>
    <xdr:to>
      <xdr:col>72</xdr:col>
      <xdr:colOff>38100</xdr:colOff>
      <xdr:row>60</xdr:row>
      <xdr:rowOff>58965</xdr:rowOff>
    </xdr:to>
    <xdr:sp macro="" textlink="">
      <xdr:nvSpPr>
        <xdr:cNvPr id="546" name="フローチャート: 判断 545">
          <a:extLst>
            <a:ext uri="{FF2B5EF4-FFF2-40B4-BE49-F238E27FC236}">
              <a16:creationId xmlns:a16="http://schemas.microsoft.com/office/drawing/2014/main" id="{AB15397D-C7F3-4CA6-BE70-ECEA7317CC7A}"/>
            </a:ext>
          </a:extLst>
        </xdr:cNvPr>
        <xdr:cNvSpPr/>
      </xdr:nvSpPr>
      <xdr:spPr>
        <a:xfrm>
          <a:off x="13652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105954</xdr:rowOff>
    </xdr:from>
    <xdr:to>
      <xdr:col>67</xdr:col>
      <xdr:colOff>101600</xdr:colOff>
      <xdr:row>60</xdr:row>
      <xdr:rowOff>36104</xdr:rowOff>
    </xdr:to>
    <xdr:sp macro="" textlink="">
      <xdr:nvSpPr>
        <xdr:cNvPr id="547" name="フローチャート: 判断 546">
          <a:extLst>
            <a:ext uri="{FF2B5EF4-FFF2-40B4-BE49-F238E27FC236}">
              <a16:creationId xmlns:a16="http://schemas.microsoft.com/office/drawing/2014/main" id="{F1419CED-544B-4E04-B296-106A2339728D}"/>
            </a:ext>
          </a:extLst>
        </xdr:cNvPr>
        <xdr:cNvSpPr/>
      </xdr:nvSpPr>
      <xdr:spPr>
        <a:xfrm>
          <a:off x="12763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60E1FC4-2AC0-4143-BA34-BE89EB66AA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67654EE4-501E-46E0-95E5-88193E05831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3C136C6A-1CBC-4C22-AD93-89F00CFB00D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12C3BED5-B064-4BCA-B7C9-4D960782474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75FA84AC-4CCD-45B2-8661-295426799C8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105954</xdr:rowOff>
    </xdr:from>
    <xdr:to>
      <xdr:col>85</xdr:col>
      <xdr:colOff>177800</xdr:colOff>
      <xdr:row>63</xdr:row>
      <xdr:rowOff>36104</xdr:rowOff>
    </xdr:to>
    <xdr:sp macro="" textlink="">
      <xdr:nvSpPr>
        <xdr:cNvPr id="553" name="楕円 552">
          <a:extLst>
            <a:ext uri="{FF2B5EF4-FFF2-40B4-BE49-F238E27FC236}">
              <a16:creationId xmlns:a16="http://schemas.microsoft.com/office/drawing/2014/main" id="{6467CAA5-6ECD-481B-AA80-195FE219FF50}"/>
            </a:ext>
          </a:extLst>
        </xdr:cNvPr>
        <xdr:cNvSpPr/>
      </xdr:nvSpPr>
      <xdr:spPr>
        <a:xfrm>
          <a:off x="16268700" y="1073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84381</xdr:rowOff>
    </xdr:from>
    <xdr:ext cx="405111" cy="259045"/>
    <xdr:sp macro="" textlink="">
      <xdr:nvSpPr>
        <xdr:cNvPr id="554" name="【保健センター・保健所】&#10;有形固定資産減価償却率該当値テキスト">
          <a:extLst>
            <a:ext uri="{FF2B5EF4-FFF2-40B4-BE49-F238E27FC236}">
              <a16:creationId xmlns:a16="http://schemas.microsoft.com/office/drawing/2014/main" id="{B58383F0-CD5C-4387-8BDA-D6472F906B22}"/>
            </a:ext>
          </a:extLst>
        </xdr:cNvPr>
        <xdr:cNvSpPr txBox="1"/>
      </xdr:nvSpPr>
      <xdr:spPr>
        <a:xfrm>
          <a:off x="16357600" y="10714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32476</xdr:rowOff>
    </xdr:from>
    <xdr:to>
      <xdr:col>81</xdr:col>
      <xdr:colOff>101600</xdr:colOff>
      <xdr:row>62</xdr:row>
      <xdr:rowOff>134076</xdr:rowOff>
    </xdr:to>
    <xdr:sp macro="" textlink="">
      <xdr:nvSpPr>
        <xdr:cNvPr id="555" name="楕円 554">
          <a:extLst>
            <a:ext uri="{FF2B5EF4-FFF2-40B4-BE49-F238E27FC236}">
              <a16:creationId xmlns:a16="http://schemas.microsoft.com/office/drawing/2014/main" id="{08013727-1D62-427D-964E-8E6C218970E5}"/>
            </a:ext>
          </a:extLst>
        </xdr:cNvPr>
        <xdr:cNvSpPr/>
      </xdr:nvSpPr>
      <xdr:spPr>
        <a:xfrm>
          <a:off x="15430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83276</xdr:rowOff>
    </xdr:from>
    <xdr:to>
      <xdr:col>85</xdr:col>
      <xdr:colOff>127000</xdr:colOff>
      <xdr:row>62</xdr:row>
      <xdr:rowOff>156754</xdr:rowOff>
    </xdr:to>
    <xdr:cxnSp macro="">
      <xdr:nvCxnSpPr>
        <xdr:cNvPr id="556" name="直線コネクタ 555">
          <a:extLst>
            <a:ext uri="{FF2B5EF4-FFF2-40B4-BE49-F238E27FC236}">
              <a16:creationId xmlns:a16="http://schemas.microsoft.com/office/drawing/2014/main" id="{F0107D17-26B9-4748-A5F6-F2D99DBA6739}"/>
            </a:ext>
          </a:extLst>
        </xdr:cNvPr>
        <xdr:cNvCxnSpPr/>
      </xdr:nvCxnSpPr>
      <xdr:spPr>
        <a:xfrm>
          <a:off x="15481300" y="10713176"/>
          <a:ext cx="8382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3084</xdr:rowOff>
    </xdr:from>
    <xdr:to>
      <xdr:col>76</xdr:col>
      <xdr:colOff>165100</xdr:colOff>
      <xdr:row>62</xdr:row>
      <xdr:rowOff>104684</xdr:rowOff>
    </xdr:to>
    <xdr:sp macro="" textlink="">
      <xdr:nvSpPr>
        <xdr:cNvPr id="557" name="楕円 556">
          <a:extLst>
            <a:ext uri="{FF2B5EF4-FFF2-40B4-BE49-F238E27FC236}">
              <a16:creationId xmlns:a16="http://schemas.microsoft.com/office/drawing/2014/main" id="{FD9F42D7-9633-4CE8-B84E-DAF133A02918}"/>
            </a:ext>
          </a:extLst>
        </xdr:cNvPr>
        <xdr:cNvSpPr/>
      </xdr:nvSpPr>
      <xdr:spPr>
        <a:xfrm>
          <a:off x="14541500" y="1063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53884</xdr:rowOff>
    </xdr:from>
    <xdr:to>
      <xdr:col>81</xdr:col>
      <xdr:colOff>50800</xdr:colOff>
      <xdr:row>62</xdr:row>
      <xdr:rowOff>83276</xdr:rowOff>
    </xdr:to>
    <xdr:cxnSp macro="">
      <xdr:nvCxnSpPr>
        <xdr:cNvPr id="558" name="直線コネクタ 557">
          <a:extLst>
            <a:ext uri="{FF2B5EF4-FFF2-40B4-BE49-F238E27FC236}">
              <a16:creationId xmlns:a16="http://schemas.microsoft.com/office/drawing/2014/main" id="{6BE2DA6A-0954-49D6-A1D3-AB076DB46026}"/>
            </a:ext>
          </a:extLst>
        </xdr:cNvPr>
        <xdr:cNvCxnSpPr/>
      </xdr:nvCxnSpPr>
      <xdr:spPr>
        <a:xfrm>
          <a:off x="14592300" y="1068378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130447</xdr:rowOff>
    </xdr:from>
    <xdr:to>
      <xdr:col>72</xdr:col>
      <xdr:colOff>38100</xdr:colOff>
      <xdr:row>62</xdr:row>
      <xdr:rowOff>60597</xdr:rowOff>
    </xdr:to>
    <xdr:sp macro="" textlink="">
      <xdr:nvSpPr>
        <xdr:cNvPr id="559" name="楕円 558">
          <a:extLst>
            <a:ext uri="{FF2B5EF4-FFF2-40B4-BE49-F238E27FC236}">
              <a16:creationId xmlns:a16="http://schemas.microsoft.com/office/drawing/2014/main" id="{C3880C26-565E-44DB-994F-533752113F94}"/>
            </a:ext>
          </a:extLst>
        </xdr:cNvPr>
        <xdr:cNvSpPr/>
      </xdr:nvSpPr>
      <xdr:spPr>
        <a:xfrm>
          <a:off x="13652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9797</xdr:rowOff>
    </xdr:from>
    <xdr:to>
      <xdr:col>76</xdr:col>
      <xdr:colOff>114300</xdr:colOff>
      <xdr:row>62</xdr:row>
      <xdr:rowOff>53884</xdr:rowOff>
    </xdr:to>
    <xdr:cxnSp macro="">
      <xdr:nvCxnSpPr>
        <xdr:cNvPr id="560" name="直線コネクタ 559">
          <a:extLst>
            <a:ext uri="{FF2B5EF4-FFF2-40B4-BE49-F238E27FC236}">
              <a16:creationId xmlns:a16="http://schemas.microsoft.com/office/drawing/2014/main" id="{BA027FFF-1FE1-4AF3-8A23-DD7F9C8B1D72}"/>
            </a:ext>
          </a:extLst>
        </xdr:cNvPr>
        <xdr:cNvCxnSpPr/>
      </xdr:nvCxnSpPr>
      <xdr:spPr>
        <a:xfrm>
          <a:off x="13703300" y="1063969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84727</xdr:rowOff>
    </xdr:from>
    <xdr:to>
      <xdr:col>67</xdr:col>
      <xdr:colOff>101600</xdr:colOff>
      <xdr:row>62</xdr:row>
      <xdr:rowOff>14877</xdr:rowOff>
    </xdr:to>
    <xdr:sp macro="" textlink="">
      <xdr:nvSpPr>
        <xdr:cNvPr id="561" name="楕円 560">
          <a:extLst>
            <a:ext uri="{FF2B5EF4-FFF2-40B4-BE49-F238E27FC236}">
              <a16:creationId xmlns:a16="http://schemas.microsoft.com/office/drawing/2014/main" id="{D08B09D7-5431-4B35-8DAD-BDDA1C053D38}"/>
            </a:ext>
          </a:extLst>
        </xdr:cNvPr>
        <xdr:cNvSpPr/>
      </xdr:nvSpPr>
      <xdr:spPr>
        <a:xfrm>
          <a:off x="12763500" y="1054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135527</xdr:rowOff>
    </xdr:from>
    <xdr:to>
      <xdr:col>71</xdr:col>
      <xdr:colOff>177800</xdr:colOff>
      <xdr:row>62</xdr:row>
      <xdr:rowOff>9797</xdr:rowOff>
    </xdr:to>
    <xdr:cxnSp macro="">
      <xdr:nvCxnSpPr>
        <xdr:cNvPr id="562" name="直線コネクタ 561">
          <a:extLst>
            <a:ext uri="{FF2B5EF4-FFF2-40B4-BE49-F238E27FC236}">
              <a16:creationId xmlns:a16="http://schemas.microsoft.com/office/drawing/2014/main" id="{0A0AC09E-0E31-4EAA-91CB-E7FE9AA64296}"/>
            </a:ext>
          </a:extLst>
        </xdr:cNvPr>
        <xdr:cNvCxnSpPr/>
      </xdr:nvCxnSpPr>
      <xdr:spPr>
        <a:xfrm>
          <a:off x="12814300" y="1059397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3" name="n_1aveValue【保健センター・保健所】&#10;有形固定資産減価償却率">
          <a:extLst>
            <a:ext uri="{FF2B5EF4-FFF2-40B4-BE49-F238E27FC236}">
              <a16:creationId xmlns:a16="http://schemas.microsoft.com/office/drawing/2014/main" id="{FF0B14F8-A05D-49E7-A19B-98F7CD21030E}"/>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99984</xdr:rowOff>
    </xdr:from>
    <xdr:ext cx="405111" cy="259045"/>
    <xdr:sp macro="" textlink="">
      <xdr:nvSpPr>
        <xdr:cNvPr id="564" name="n_2aveValue【保健センター・保健所】&#10;有形固定資産減価償却率">
          <a:extLst>
            <a:ext uri="{FF2B5EF4-FFF2-40B4-BE49-F238E27FC236}">
              <a16:creationId xmlns:a16="http://schemas.microsoft.com/office/drawing/2014/main" id="{A9128322-B792-4DB2-A7E5-445D14DCA992}"/>
            </a:ext>
          </a:extLst>
        </xdr:cNvPr>
        <xdr:cNvSpPr txBox="1"/>
      </xdr:nvSpPr>
      <xdr:spPr>
        <a:xfrm>
          <a:off x="14389744" y="1004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75492</xdr:rowOff>
    </xdr:from>
    <xdr:ext cx="405111" cy="259045"/>
    <xdr:sp macro="" textlink="">
      <xdr:nvSpPr>
        <xdr:cNvPr id="565" name="n_3aveValue【保健センター・保健所】&#10;有形固定資産減価償却率">
          <a:extLst>
            <a:ext uri="{FF2B5EF4-FFF2-40B4-BE49-F238E27FC236}">
              <a16:creationId xmlns:a16="http://schemas.microsoft.com/office/drawing/2014/main" id="{06F78410-D299-469F-9F7C-D0DCE9C6638E}"/>
            </a:ext>
          </a:extLst>
        </xdr:cNvPr>
        <xdr:cNvSpPr txBox="1"/>
      </xdr:nvSpPr>
      <xdr:spPr>
        <a:xfrm>
          <a:off x="135007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52631</xdr:rowOff>
    </xdr:from>
    <xdr:ext cx="405111" cy="259045"/>
    <xdr:sp macro="" textlink="">
      <xdr:nvSpPr>
        <xdr:cNvPr id="566" name="n_4aveValue【保健センター・保健所】&#10;有形固定資産減価償却率">
          <a:extLst>
            <a:ext uri="{FF2B5EF4-FFF2-40B4-BE49-F238E27FC236}">
              <a16:creationId xmlns:a16="http://schemas.microsoft.com/office/drawing/2014/main" id="{2BA413BA-51C9-4FBE-8026-AC640E0924CA}"/>
            </a:ext>
          </a:extLst>
        </xdr:cNvPr>
        <xdr:cNvSpPr txBox="1"/>
      </xdr:nvSpPr>
      <xdr:spPr>
        <a:xfrm>
          <a:off x="12611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125203</xdr:rowOff>
    </xdr:from>
    <xdr:ext cx="405111" cy="259045"/>
    <xdr:sp macro="" textlink="">
      <xdr:nvSpPr>
        <xdr:cNvPr id="567" name="n_1mainValue【保健センター・保健所】&#10;有形固定資産減価償却率">
          <a:extLst>
            <a:ext uri="{FF2B5EF4-FFF2-40B4-BE49-F238E27FC236}">
              <a16:creationId xmlns:a16="http://schemas.microsoft.com/office/drawing/2014/main" id="{25804129-B23F-423F-AB63-88EEF27BF283}"/>
            </a:ext>
          </a:extLst>
        </xdr:cNvPr>
        <xdr:cNvSpPr txBox="1"/>
      </xdr:nvSpPr>
      <xdr:spPr>
        <a:xfrm>
          <a:off x="152660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95811</xdr:rowOff>
    </xdr:from>
    <xdr:ext cx="405111" cy="259045"/>
    <xdr:sp macro="" textlink="">
      <xdr:nvSpPr>
        <xdr:cNvPr id="568" name="n_2mainValue【保健センター・保健所】&#10;有形固定資産減価償却率">
          <a:extLst>
            <a:ext uri="{FF2B5EF4-FFF2-40B4-BE49-F238E27FC236}">
              <a16:creationId xmlns:a16="http://schemas.microsoft.com/office/drawing/2014/main" id="{3FA7F568-96C7-408A-A304-2CF20AEA9DF2}"/>
            </a:ext>
          </a:extLst>
        </xdr:cNvPr>
        <xdr:cNvSpPr txBox="1"/>
      </xdr:nvSpPr>
      <xdr:spPr>
        <a:xfrm>
          <a:off x="14389744" y="1072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51724</xdr:rowOff>
    </xdr:from>
    <xdr:ext cx="405111" cy="259045"/>
    <xdr:sp macro="" textlink="">
      <xdr:nvSpPr>
        <xdr:cNvPr id="569" name="n_3mainValue【保健センター・保健所】&#10;有形固定資産減価償却率">
          <a:extLst>
            <a:ext uri="{FF2B5EF4-FFF2-40B4-BE49-F238E27FC236}">
              <a16:creationId xmlns:a16="http://schemas.microsoft.com/office/drawing/2014/main" id="{C3108D5C-A166-45F9-A064-E1ADE0F359D2}"/>
            </a:ext>
          </a:extLst>
        </xdr:cNvPr>
        <xdr:cNvSpPr txBox="1"/>
      </xdr:nvSpPr>
      <xdr:spPr>
        <a:xfrm>
          <a:off x="135007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6004</xdr:rowOff>
    </xdr:from>
    <xdr:ext cx="405111" cy="259045"/>
    <xdr:sp macro="" textlink="">
      <xdr:nvSpPr>
        <xdr:cNvPr id="570" name="n_4mainValue【保健センター・保健所】&#10;有形固定資産減価償却率">
          <a:extLst>
            <a:ext uri="{FF2B5EF4-FFF2-40B4-BE49-F238E27FC236}">
              <a16:creationId xmlns:a16="http://schemas.microsoft.com/office/drawing/2014/main" id="{124A7267-7C17-4C7D-917D-D049CA39A115}"/>
            </a:ext>
          </a:extLst>
        </xdr:cNvPr>
        <xdr:cNvSpPr txBox="1"/>
      </xdr:nvSpPr>
      <xdr:spPr>
        <a:xfrm>
          <a:off x="12611744" y="1063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49AF5EC0-80FE-4299-8365-BF1EC42846A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7EB56DBE-9CAA-4D9A-AFDE-DD763889270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7D5242BA-2401-40AC-A59C-48AECE7D9DE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82F2E51-09B7-47F8-BF54-B1663E4FF74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25A72FDF-C6EA-498C-95BA-D04FC72E030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ABFEC134-9278-4F53-8351-58B64E63440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9B3250FE-A6F9-4A0A-8C3A-F9677499338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40ABB234-9711-4DA0-8613-19D8B063BD8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37DB9D17-B982-4055-8B36-40404845ADF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7AA13014-30D1-4C06-B529-0E801A84EB9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1" name="直線コネクタ 580">
          <a:extLst>
            <a:ext uri="{FF2B5EF4-FFF2-40B4-BE49-F238E27FC236}">
              <a16:creationId xmlns:a16="http://schemas.microsoft.com/office/drawing/2014/main" id="{D1F0893B-7D2B-4691-BEE0-A6FBE22FF9B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2" name="テキスト ボックス 581">
          <a:extLst>
            <a:ext uri="{FF2B5EF4-FFF2-40B4-BE49-F238E27FC236}">
              <a16:creationId xmlns:a16="http://schemas.microsoft.com/office/drawing/2014/main" id="{01211EF1-1FB5-4686-89B2-95CCC3AF747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3" name="直線コネクタ 582">
          <a:extLst>
            <a:ext uri="{FF2B5EF4-FFF2-40B4-BE49-F238E27FC236}">
              <a16:creationId xmlns:a16="http://schemas.microsoft.com/office/drawing/2014/main" id="{03506B94-5B0A-431B-B622-DA5AD1C2671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4" name="テキスト ボックス 583">
          <a:extLst>
            <a:ext uri="{FF2B5EF4-FFF2-40B4-BE49-F238E27FC236}">
              <a16:creationId xmlns:a16="http://schemas.microsoft.com/office/drawing/2014/main" id="{7C28BA06-FDEE-4B91-8DA6-A45E089A68B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5" name="直線コネクタ 584">
          <a:extLst>
            <a:ext uri="{FF2B5EF4-FFF2-40B4-BE49-F238E27FC236}">
              <a16:creationId xmlns:a16="http://schemas.microsoft.com/office/drawing/2014/main" id="{AF1FC3E0-7343-463A-9DCC-1F4B9F92692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6" name="テキスト ボックス 585">
          <a:extLst>
            <a:ext uri="{FF2B5EF4-FFF2-40B4-BE49-F238E27FC236}">
              <a16:creationId xmlns:a16="http://schemas.microsoft.com/office/drawing/2014/main" id="{359DA288-6DF7-4727-AB21-B0225F69D6D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7" name="直線コネクタ 586">
          <a:extLst>
            <a:ext uri="{FF2B5EF4-FFF2-40B4-BE49-F238E27FC236}">
              <a16:creationId xmlns:a16="http://schemas.microsoft.com/office/drawing/2014/main" id="{941612AC-4E73-49EE-BBDB-084C69ADB2E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8" name="テキスト ボックス 587">
          <a:extLst>
            <a:ext uri="{FF2B5EF4-FFF2-40B4-BE49-F238E27FC236}">
              <a16:creationId xmlns:a16="http://schemas.microsoft.com/office/drawing/2014/main" id="{12282762-0431-4EA0-ABA8-4BA1DEC84CA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0F55527E-770D-40CD-9C63-B8770672921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692E4E1B-F365-443E-8AC3-3395219BB7B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2FBB5000-BF76-4EDA-9966-779F9E3C9B5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592" name="直線コネクタ 591">
          <a:extLst>
            <a:ext uri="{FF2B5EF4-FFF2-40B4-BE49-F238E27FC236}">
              <a16:creationId xmlns:a16="http://schemas.microsoft.com/office/drawing/2014/main" id="{F29A4EA4-84A0-4F64-888D-A7FBDBCAFEEE}"/>
            </a:ext>
          </a:extLst>
        </xdr:cNvPr>
        <xdr:cNvCxnSpPr/>
      </xdr:nvCxnSpPr>
      <xdr:spPr>
        <a:xfrm flipV="1">
          <a:off x="22160864" y="9555480"/>
          <a:ext cx="0" cy="1367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E009292A-A784-4A8C-B4BD-3DE099DB4267}"/>
            </a:ext>
          </a:extLst>
        </xdr:cNvPr>
        <xdr:cNvSpPr txBox="1"/>
      </xdr:nvSpPr>
      <xdr:spPr>
        <a:xfrm>
          <a:off x="22199600" y="1092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594" name="直線コネクタ 593">
          <a:extLst>
            <a:ext uri="{FF2B5EF4-FFF2-40B4-BE49-F238E27FC236}">
              <a16:creationId xmlns:a16="http://schemas.microsoft.com/office/drawing/2014/main" id="{42ABAB58-AE73-42C9-8FE5-7DAD438547A6}"/>
            </a:ext>
          </a:extLst>
        </xdr:cNvPr>
        <xdr:cNvCxnSpPr/>
      </xdr:nvCxnSpPr>
      <xdr:spPr>
        <a:xfrm>
          <a:off x="22072600" y="1092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E7F6FCB6-33EB-4A46-A7FA-CBA0688E5507}"/>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596" name="直線コネクタ 595">
          <a:extLst>
            <a:ext uri="{FF2B5EF4-FFF2-40B4-BE49-F238E27FC236}">
              <a16:creationId xmlns:a16="http://schemas.microsoft.com/office/drawing/2014/main" id="{C141E800-991A-44D6-A9EA-35D63033A0F2}"/>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7C41ECFC-7913-4C31-9103-1A6DD3C05A20}"/>
            </a:ext>
          </a:extLst>
        </xdr:cNvPr>
        <xdr:cNvSpPr txBox="1"/>
      </xdr:nvSpPr>
      <xdr:spPr>
        <a:xfrm>
          <a:off x="22199600" y="1043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598" name="フローチャート: 判断 597">
          <a:extLst>
            <a:ext uri="{FF2B5EF4-FFF2-40B4-BE49-F238E27FC236}">
              <a16:creationId xmlns:a16="http://schemas.microsoft.com/office/drawing/2014/main" id="{6B008A6E-5C6B-40BC-8F8F-023C14400621}"/>
            </a:ext>
          </a:extLst>
        </xdr:cNvPr>
        <xdr:cNvSpPr/>
      </xdr:nvSpPr>
      <xdr:spPr>
        <a:xfrm>
          <a:off x="22110700" y="1058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599" name="フローチャート: 判断 598">
          <a:extLst>
            <a:ext uri="{FF2B5EF4-FFF2-40B4-BE49-F238E27FC236}">
              <a16:creationId xmlns:a16="http://schemas.microsoft.com/office/drawing/2014/main" id="{71D0E389-4B8E-4B48-BA4C-D1886CEE1EF6}"/>
            </a:ext>
          </a:extLst>
        </xdr:cNvPr>
        <xdr:cNvSpPr/>
      </xdr:nvSpPr>
      <xdr:spPr>
        <a:xfrm>
          <a:off x="21272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138938</xdr:rowOff>
    </xdr:from>
    <xdr:to>
      <xdr:col>107</xdr:col>
      <xdr:colOff>101600</xdr:colOff>
      <xdr:row>62</xdr:row>
      <xdr:rowOff>69088</xdr:rowOff>
    </xdr:to>
    <xdr:sp macro="" textlink="">
      <xdr:nvSpPr>
        <xdr:cNvPr id="600" name="フローチャート: 判断 599">
          <a:extLst>
            <a:ext uri="{FF2B5EF4-FFF2-40B4-BE49-F238E27FC236}">
              <a16:creationId xmlns:a16="http://schemas.microsoft.com/office/drawing/2014/main" id="{33EEF003-B6EE-480B-8DFC-2F24704DA0C8}"/>
            </a:ext>
          </a:extLst>
        </xdr:cNvPr>
        <xdr:cNvSpPr/>
      </xdr:nvSpPr>
      <xdr:spPr>
        <a:xfrm>
          <a:off x="20383500" y="10597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1" name="フローチャート: 判断 600">
          <a:extLst>
            <a:ext uri="{FF2B5EF4-FFF2-40B4-BE49-F238E27FC236}">
              <a16:creationId xmlns:a16="http://schemas.microsoft.com/office/drawing/2014/main" id="{3D2221E8-17AC-4D44-AF55-486C214889E3}"/>
            </a:ext>
          </a:extLst>
        </xdr:cNvPr>
        <xdr:cNvSpPr/>
      </xdr:nvSpPr>
      <xdr:spPr>
        <a:xfrm>
          <a:off x="19494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31496</xdr:rowOff>
    </xdr:from>
    <xdr:to>
      <xdr:col>98</xdr:col>
      <xdr:colOff>38100</xdr:colOff>
      <xdr:row>62</xdr:row>
      <xdr:rowOff>133096</xdr:rowOff>
    </xdr:to>
    <xdr:sp macro="" textlink="">
      <xdr:nvSpPr>
        <xdr:cNvPr id="602" name="フローチャート: 判断 601">
          <a:extLst>
            <a:ext uri="{FF2B5EF4-FFF2-40B4-BE49-F238E27FC236}">
              <a16:creationId xmlns:a16="http://schemas.microsoft.com/office/drawing/2014/main" id="{39BCE2A6-836F-4B91-999F-0B90E3AA569E}"/>
            </a:ext>
          </a:extLst>
        </xdr:cNvPr>
        <xdr:cNvSpPr/>
      </xdr:nvSpPr>
      <xdr:spPr>
        <a:xfrm>
          <a:off x="18605500" y="10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1074013-3C1B-4208-913A-8E5F29CF87F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6C28BA60-3250-4D3F-AB8C-C2FF9447B34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C4AAE299-8C53-4F2F-AE94-8C858F9816D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BB1F079-FD7E-4D39-87C9-A058FC9073E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BFA479C-2BA5-4ECA-A3FA-B3292631031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168656</xdr:rowOff>
    </xdr:from>
    <xdr:to>
      <xdr:col>116</xdr:col>
      <xdr:colOff>114300</xdr:colOff>
      <xdr:row>63</xdr:row>
      <xdr:rowOff>98806</xdr:rowOff>
    </xdr:to>
    <xdr:sp macro="" textlink="">
      <xdr:nvSpPr>
        <xdr:cNvPr id="608" name="楕円 607">
          <a:extLst>
            <a:ext uri="{FF2B5EF4-FFF2-40B4-BE49-F238E27FC236}">
              <a16:creationId xmlns:a16="http://schemas.microsoft.com/office/drawing/2014/main" id="{68EB12B6-ABA3-4222-A96F-79E8614EDC1D}"/>
            </a:ext>
          </a:extLst>
        </xdr:cNvPr>
        <xdr:cNvSpPr/>
      </xdr:nvSpPr>
      <xdr:spPr>
        <a:xfrm>
          <a:off x="221107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83583</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B37D2ED4-6619-4578-BFCC-C22AB0730654}"/>
            </a:ext>
          </a:extLst>
        </xdr:cNvPr>
        <xdr:cNvSpPr txBox="1"/>
      </xdr:nvSpPr>
      <xdr:spPr>
        <a:xfrm>
          <a:off x="22199600" y="1071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168656</xdr:rowOff>
    </xdr:from>
    <xdr:to>
      <xdr:col>112</xdr:col>
      <xdr:colOff>38100</xdr:colOff>
      <xdr:row>63</xdr:row>
      <xdr:rowOff>98806</xdr:rowOff>
    </xdr:to>
    <xdr:sp macro="" textlink="">
      <xdr:nvSpPr>
        <xdr:cNvPr id="610" name="楕円 609">
          <a:extLst>
            <a:ext uri="{FF2B5EF4-FFF2-40B4-BE49-F238E27FC236}">
              <a16:creationId xmlns:a16="http://schemas.microsoft.com/office/drawing/2014/main" id="{21E86E3E-3042-42B6-9298-47051128E333}"/>
            </a:ext>
          </a:extLst>
        </xdr:cNvPr>
        <xdr:cNvSpPr/>
      </xdr:nvSpPr>
      <xdr:spPr>
        <a:xfrm>
          <a:off x="21272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48006</xdr:rowOff>
    </xdr:from>
    <xdr:to>
      <xdr:col>116</xdr:col>
      <xdr:colOff>63500</xdr:colOff>
      <xdr:row>63</xdr:row>
      <xdr:rowOff>48006</xdr:rowOff>
    </xdr:to>
    <xdr:cxnSp macro="">
      <xdr:nvCxnSpPr>
        <xdr:cNvPr id="611" name="直線コネクタ 610">
          <a:extLst>
            <a:ext uri="{FF2B5EF4-FFF2-40B4-BE49-F238E27FC236}">
              <a16:creationId xmlns:a16="http://schemas.microsoft.com/office/drawing/2014/main" id="{81D81BDC-90A3-447C-8050-4A9881CFCBEF}"/>
            </a:ext>
          </a:extLst>
        </xdr:cNvPr>
        <xdr:cNvCxnSpPr/>
      </xdr:nvCxnSpPr>
      <xdr:spPr>
        <a:xfrm>
          <a:off x="21323300" y="108493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168656</xdr:rowOff>
    </xdr:from>
    <xdr:to>
      <xdr:col>107</xdr:col>
      <xdr:colOff>101600</xdr:colOff>
      <xdr:row>63</xdr:row>
      <xdr:rowOff>98806</xdr:rowOff>
    </xdr:to>
    <xdr:sp macro="" textlink="">
      <xdr:nvSpPr>
        <xdr:cNvPr id="612" name="楕円 611">
          <a:extLst>
            <a:ext uri="{FF2B5EF4-FFF2-40B4-BE49-F238E27FC236}">
              <a16:creationId xmlns:a16="http://schemas.microsoft.com/office/drawing/2014/main" id="{CC30CAE6-2D6D-41FB-8EC2-183A6989A3AC}"/>
            </a:ext>
          </a:extLst>
        </xdr:cNvPr>
        <xdr:cNvSpPr/>
      </xdr:nvSpPr>
      <xdr:spPr>
        <a:xfrm>
          <a:off x="20383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48006</xdr:rowOff>
    </xdr:from>
    <xdr:to>
      <xdr:col>111</xdr:col>
      <xdr:colOff>177800</xdr:colOff>
      <xdr:row>63</xdr:row>
      <xdr:rowOff>48006</xdr:rowOff>
    </xdr:to>
    <xdr:cxnSp macro="">
      <xdr:nvCxnSpPr>
        <xdr:cNvPr id="613" name="直線コネクタ 612">
          <a:extLst>
            <a:ext uri="{FF2B5EF4-FFF2-40B4-BE49-F238E27FC236}">
              <a16:creationId xmlns:a16="http://schemas.microsoft.com/office/drawing/2014/main" id="{0B2688AA-1499-416B-9ECB-3C394475BE3E}"/>
            </a:ext>
          </a:extLst>
        </xdr:cNvPr>
        <xdr:cNvCxnSpPr/>
      </xdr:nvCxnSpPr>
      <xdr:spPr>
        <a:xfrm>
          <a:off x="20434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168656</xdr:rowOff>
    </xdr:from>
    <xdr:to>
      <xdr:col>102</xdr:col>
      <xdr:colOff>165100</xdr:colOff>
      <xdr:row>63</xdr:row>
      <xdr:rowOff>98806</xdr:rowOff>
    </xdr:to>
    <xdr:sp macro="" textlink="">
      <xdr:nvSpPr>
        <xdr:cNvPr id="614" name="楕円 613">
          <a:extLst>
            <a:ext uri="{FF2B5EF4-FFF2-40B4-BE49-F238E27FC236}">
              <a16:creationId xmlns:a16="http://schemas.microsoft.com/office/drawing/2014/main" id="{B2F7304E-8272-4008-AC49-336B66535A67}"/>
            </a:ext>
          </a:extLst>
        </xdr:cNvPr>
        <xdr:cNvSpPr/>
      </xdr:nvSpPr>
      <xdr:spPr>
        <a:xfrm>
          <a:off x="19494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48006</xdr:rowOff>
    </xdr:from>
    <xdr:to>
      <xdr:col>107</xdr:col>
      <xdr:colOff>50800</xdr:colOff>
      <xdr:row>63</xdr:row>
      <xdr:rowOff>48006</xdr:rowOff>
    </xdr:to>
    <xdr:cxnSp macro="">
      <xdr:nvCxnSpPr>
        <xdr:cNvPr id="615" name="直線コネクタ 614">
          <a:extLst>
            <a:ext uri="{FF2B5EF4-FFF2-40B4-BE49-F238E27FC236}">
              <a16:creationId xmlns:a16="http://schemas.microsoft.com/office/drawing/2014/main" id="{33144542-DCDA-41B5-A5DD-8A73E857FFCC}"/>
            </a:ext>
          </a:extLst>
        </xdr:cNvPr>
        <xdr:cNvCxnSpPr/>
      </xdr:nvCxnSpPr>
      <xdr:spPr>
        <a:xfrm>
          <a:off x="19545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168656</xdr:rowOff>
    </xdr:from>
    <xdr:to>
      <xdr:col>98</xdr:col>
      <xdr:colOff>38100</xdr:colOff>
      <xdr:row>63</xdr:row>
      <xdr:rowOff>98806</xdr:rowOff>
    </xdr:to>
    <xdr:sp macro="" textlink="">
      <xdr:nvSpPr>
        <xdr:cNvPr id="616" name="楕円 615">
          <a:extLst>
            <a:ext uri="{FF2B5EF4-FFF2-40B4-BE49-F238E27FC236}">
              <a16:creationId xmlns:a16="http://schemas.microsoft.com/office/drawing/2014/main" id="{56590A0C-385F-4138-882B-EC371481B16B}"/>
            </a:ext>
          </a:extLst>
        </xdr:cNvPr>
        <xdr:cNvSpPr/>
      </xdr:nvSpPr>
      <xdr:spPr>
        <a:xfrm>
          <a:off x="18605500" y="1079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48006</xdr:rowOff>
    </xdr:from>
    <xdr:to>
      <xdr:col>102</xdr:col>
      <xdr:colOff>114300</xdr:colOff>
      <xdr:row>63</xdr:row>
      <xdr:rowOff>48006</xdr:rowOff>
    </xdr:to>
    <xdr:cxnSp macro="">
      <xdr:nvCxnSpPr>
        <xdr:cNvPr id="617" name="直線コネクタ 616">
          <a:extLst>
            <a:ext uri="{FF2B5EF4-FFF2-40B4-BE49-F238E27FC236}">
              <a16:creationId xmlns:a16="http://schemas.microsoft.com/office/drawing/2014/main" id="{D774989F-CD2E-4920-A95A-1424511629EC}"/>
            </a:ext>
          </a:extLst>
        </xdr:cNvPr>
        <xdr:cNvCxnSpPr/>
      </xdr:nvCxnSpPr>
      <xdr:spPr>
        <a:xfrm>
          <a:off x="18656300" y="108493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85615</xdr:rowOff>
    </xdr:from>
    <xdr:ext cx="469744" cy="259045"/>
    <xdr:sp macro="" textlink="">
      <xdr:nvSpPr>
        <xdr:cNvPr id="618" name="n_1aveValue【保健センター・保健所】&#10;一人当たり面積">
          <a:extLst>
            <a:ext uri="{FF2B5EF4-FFF2-40B4-BE49-F238E27FC236}">
              <a16:creationId xmlns:a16="http://schemas.microsoft.com/office/drawing/2014/main" id="{E21ADFAB-0799-45E6-A87C-C383B02E19EA}"/>
            </a:ext>
          </a:extLst>
        </xdr:cNvPr>
        <xdr:cNvSpPr txBox="1"/>
      </xdr:nvSpPr>
      <xdr:spPr>
        <a:xfrm>
          <a:off x="210757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85615</xdr:rowOff>
    </xdr:from>
    <xdr:ext cx="469744" cy="259045"/>
    <xdr:sp macro="" textlink="">
      <xdr:nvSpPr>
        <xdr:cNvPr id="619" name="n_2aveValue【保健センター・保健所】&#10;一人当たり面積">
          <a:extLst>
            <a:ext uri="{FF2B5EF4-FFF2-40B4-BE49-F238E27FC236}">
              <a16:creationId xmlns:a16="http://schemas.microsoft.com/office/drawing/2014/main" id="{B43D8105-135F-449B-942E-E7F8CE8CF936}"/>
            </a:ext>
          </a:extLst>
        </xdr:cNvPr>
        <xdr:cNvSpPr txBox="1"/>
      </xdr:nvSpPr>
      <xdr:spPr>
        <a:xfrm>
          <a:off x="20199427" y="10372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20" name="n_3aveValue【保健センター・保健所】&#10;一人当たり面積">
          <a:extLst>
            <a:ext uri="{FF2B5EF4-FFF2-40B4-BE49-F238E27FC236}">
              <a16:creationId xmlns:a16="http://schemas.microsoft.com/office/drawing/2014/main" id="{0D258C7B-A404-4E1C-A25C-EBD60E8A621E}"/>
            </a:ext>
          </a:extLst>
        </xdr:cNvPr>
        <xdr:cNvSpPr txBox="1"/>
      </xdr:nvSpPr>
      <xdr:spPr>
        <a:xfrm>
          <a:off x="19310427" y="1037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149623</xdr:rowOff>
    </xdr:from>
    <xdr:ext cx="469744" cy="259045"/>
    <xdr:sp macro="" textlink="">
      <xdr:nvSpPr>
        <xdr:cNvPr id="621" name="n_4aveValue【保健センター・保健所】&#10;一人当たり面積">
          <a:extLst>
            <a:ext uri="{FF2B5EF4-FFF2-40B4-BE49-F238E27FC236}">
              <a16:creationId xmlns:a16="http://schemas.microsoft.com/office/drawing/2014/main" id="{8C00752C-1405-408D-BDC1-C6E688B07211}"/>
            </a:ext>
          </a:extLst>
        </xdr:cNvPr>
        <xdr:cNvSpPr txBox="1"/>
      </xdr:nvSpPr>
      <xdr:spPr>
        <a:xfrm>
          <a:off x="18421427" y="104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89933</xdr:rowOff>
    </xdr:from>
    <xdr:ext cx="469744" cy="259045"/>
    <xdr:sp macro="" textlink="">
      <xdr:nvSpPr>
        <xdr:cNvPr id="622" name="n_1mainValue【保健センター・保健所】&#10;一人当たり面積">
          <a:extLst>
            <a:ext uri="{FF2B5EF4-FFF2-40B4-BE49-F238E27FC236}">
              <a16:creationId xmlns:a16="http://schemas.microsoft.com/office/drawing/2014/main" id="{9E351919-D892-42CD-8D57-375BDC3BDAE1}"/>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623" name="n_2mainValue【保健センター・保健所】&#10;一人当たり面積">
          <a:extLst>
            <a:ext uri="{FF2B5EF4-FFF2-40B4-BE49-F238E27FC236}">
              <a16:creationId xmlns:a16="http://schemas.microsoft.com/office/drawing/2014/main" id="{E3A66C0A-EF06-475A-A714-C6F49D93B43F}"/>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89933</xdr:rowOff>
    </xdr:from>
    <xdr:ext cx="469744" cy="259045"/>
    <xdr:sp macro="" textlink="">
      <xdr:nvSpPr>
        <xdr:cNvPr id="624" name="n_3mainValue【保健センター・保健所】&#10;一人当たり面積">
          <a:extLst>
            <a:ext uri="{FF2B5EF4-FFF2-40B4-BE49-F238E27FC236}">
              <a16:creationId xmlns:a16="http://schemas.microsoft.com/office/drawing/2014/main" id="{E2982B60-FCC3-4F7E-84FC-33BBADEEC10E}"/>
            </a:ext>
          </a:extLst>
        </xdr:cNvPr>
        <xdr:cNvSpPr txBox="1"/>
      </xdr:nvSpPr>
      <xdr:spPr>
        <a:xfrm>
          <a:off x="19310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89933</xdr:rowOff>
    </xdr:from>
    <xdr:ext cx="469744" cy="259045"/>
    <xdr:sp macro="" textlink="">
      <xdr:nvSpPr>
        <xdr:cNvPr id="625" name="n_4mainValue【保健センター・保健所】&#10;一人当たり面積">
          <a:extLst>
            <a:ext uri="{FF2B5EF4-FFF2-40B4-BE49-F238E27FC236}">
              <a16:creationId xmlns:a16="http://schemas.microsoft.com/office/drawing/2014/main" id="{5AF238C5-EE0C-426F-896C-0EFEDC68452A}"/>
            </a:ext>
          </a:extLst>
        </xdr:cNvPr>
        <xdr:cNvSpPr txBox="1"/>
      </xdr:nvSpPr>
      <xdr:spPr>
        <a:xfrm>
          <a:off x="18421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DB5D478D-2E73-4477-B06C-F0728582E38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7FDA42AF-EA7B-4072-A13D-5ECB33B2B2F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70B35EB7-F6C0-4F67-94E3-C0560EFB9FE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381B2225-5D22-43AA-A22B-AB53851DAB9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5BF27A12-0649-41C0-AA5A-2DF1086F8AE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54B69344-BC60-457B-B6C9-9BB12A31E89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32E0428F-1ED2-428B-9E44-99EF60634C7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E3329DA3-A768-4398-BD3B-2CECFF68029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E59946CE-C473-46BF-80CD-A3567B7E993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CB108DB3-F19A-4B49-87D1-DAC71BC8579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FC192C47-C1EB-43F9-BAB4-27C9CAEE642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2D71E3F1-0726-4798-8370-B6A8B0345AD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B6480538-643F-44F8-A41E-6A831740499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7CA1D554-F93A-4F72-8BEA-1DCDD5D1578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634C593E-3B56-47FA-A1BB-3ECCBF8A957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08625660-3C47-47DB-99AE-73A00813349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1692BE04-9B65-4E80-A540-9422A9C4355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97E81ADE-AE01-437F-9ECB-C9F710FCCD6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54D2DFD3-E651-44D3-919A-13AC3F0B5BE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DB11F9FB-D8D8-48C9-A5E1-BFD5BA73433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E6815830-C5FE-4FEE-8B1D-8580849EF76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9095C0AC-18F0-4BB0-9112-BFE2453B099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4C9E11FA-6263-4D2C-9406-17076DE2625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65BE5B32-AFDE-493D-A981-7DC89738561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A8F0B89A-9D46-42E3-B2AF-8761A5B80624}"/>
            </a:ext>
          </a:extLst>
        </xdr:cNvPr>
        <xdr:cNvCxnSpPr/>
      </xdr:nvCxnSpPr>
      <xdr:spPr>
        <a:xfrm flipV="1">
          <a:off x="16318864" y="1329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955366E0-CAAE-4754-A5F1-125FE14A70C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3256D5B3-70E4-45BB-9C84-9DD322BFD37C}"/>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C4BDFDC9-ED99-4555-AEB1-E9858542E55A}"/>
            </a:ext>
          </a:extLst>
        </xdr:cNvPr>
        <xdr:cNvSpPr txBox="1"/>
      </xdr:nvSpPr>
      <xdr:spPr>
        <a:xfrm>
          <a:off x="16357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654" name="直線コネクタ 653">
          <a:extLst>
            <a:ext uri="{FF2B5EF4-FFF2-40B4-BE49-F238E27FC236}">
              <a16:creationId xmlns:a16="http://schemas.microsoft.com/office/drawing/2014/main" id="{0EE2C135-990C-4F9B-957D-E183D66CB8CB}"/>
            </a:ext>
          </a:extLst>
        </xdr:cNvPr>
        <xdr:cNvCxnSpPr/>
      </xdr:nvCxnSpPr>
      <xdr:spPr>
        <a:xfrm>
          <a:off x="16230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FE9092AA-AD17-48ED-B01C-FC17AD1E2167}"/>
            </a:ext>
          </a:extLst>
        </xdr:cNvPr>
        <xdr:cNvSpPr txBox="1"/>
      </xdr:nvSpPr>
      <xdr:spPr>
        <a:xfrm>
          <a:off x="16357600" y="1382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656" name="フローチャート: 判断 655">
          <a:extLst>
            <a:ext uri="{FF2B5EF4-FFF2-40B4-BE49-F238E27FC236}">
              <a16:creationId xmlns:a16="http://schemas.microsoft.com/office/drawing/2014/main" id="{2E69137A-C9BD-4E4F-AF24-A83AE1D59ECD}"/>
            </a:ext>
          </a:extLst>
        </xdr:cNvPr>
        <xdr:cNvSpPr/>
      </xdr:nvSpPr>
      <xdr:spPr>
        <a:xfrm>
          <a:off x="16268700" y="1397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657" name="フローチャート: 判断 656">
          <a:extLst>
            <a:ext uri="{FF2B5EF4-FFF2-40B4-BE49-F238E27FC236}">
              <a16:creationId xmlns:a16="http://schemas.microsoft.com/office/drawing/2014/main" id="{7333CEAB-8450-4173-9231-EDEBADBC3E45}"/>
            </a:ext>
          </a:extLst>
        </xdr:cNvPr>
        <xdr:cNvSpPr/>
      </xdr:nvSpPr>
      <xdr:spPr>
        <a:xfrm>
          <a:off x="15430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137795</xdr:rowOff>
    </xdr:from>
    <xdr:to>
      <xdr:col>76</xdr:col>
      <xdr:colOff>165100</xdr:colOff>
      <xdr:row>82</xdr:row>
      <xdr:rowOff>67945</xdr:rowOff>
    </xdr:to>
    <xdr:sp macro="" textlink="">
      <xdr:nvSpPr>
        <xdr:cNvPr id="658" name="フローチャート: 判断 657">
          <a:extLst>
            <a:ext uri="{FF2B5EF4-FFF2-40B4-BE49-F238E27FC236}">
              <a16:creationId xmlns:a16="http://schemas.microsoft.com/office/drawing/2014/main" id="{22881765-927D-4A76-ACB3-DC0C659C8696}"/>
            </a:ext>
          </a:extLst>
        </xdr:cNvPr>
        <xdr:cNvSpPr/>
      </xdr:nvSpPr>
      <xdr:spPr>
        <a:xfrm>
          <a:off x="14541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97789</xdr:rowOff>
    </xdr:from>
    <xdr:to>
      <xdr:col>72</xdr:col>
      <xdr:colOff>38100</xdr:colOff>
      <xdr:row>82</xdr:row>
      <xdr:rowOff>27939</xdr:rowOff>
    </xdr:to>
    <xdr:sp macro="" textlink="">
      <xdr:nvSpPr>
        <xdr:cNvPr id="659" name="フローチャート: 判断 658">
          <a:extLst>
            <a:ext uri="{FF2B5EF4-FFF2-40B4-BE49-F238E27FC236}">
              <a16:creationId xmlns:a16="http://schemas.microsoft.com/office/drawing/2014/main" id="{91BC7764-A77C-432B-83C6-8B21F022D073}"/>
            </a:ext>
          </a:extLst>
        </xdr:cNvPr>
        <xdr:cNvSpPr/>
      </xdr:nvSpPr>
      <xdr:spPr>
        <a:xfrm>
          <a:off x="13652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660" name="フローチャート: 判断 659">
          <a:extLst>
            <a:ext uri="{FF2B5EF4-FFF2-40B4-BE49-F238E27FC236}">
              <a16:creationId xmlns:a16="http://schemas.microsoft.com/office/drawing/2014/main" id="{42C6EB1A-872C-4C8D-9470-4C866FDE30AC}"/>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726BCC4-BB6A-4B6C-8817-76CF00ADC71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E7009B32-1743-40AB-A56B-E77841332EB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F852BF1-6E8D-4B24-8625-013A89BE8F2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BE2C2765-F842-4582-904D-2E595E4ED44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B709A03-DB9F-4000-B96B-80B11A8F605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99695</xdr:rowOff>
    </xdr:from>
    <xdr:to>
      <xdr:col>85</xdr:col>
      <xdr:colOff>177800</xdr:colOff>
      <xdr:row>84</xdr:row>
      <xdr:rowOff>29845</xdr:rowOff>
    </xdr:to>
    <xdr:sp macro="" textlink="">
      <xdr:nvSpPr>
        <xdr:cNvPr id="666" name="楕円 665">
          <a:extLst>
            <a:ext uri="{FF2B5EF4-FFF2-40B4-BE49-F238E27FC236}">
              <a16:creationId xmlns:a16="http://schemas.microsoft.com/office/drawing/2014/main" id="{2ADE0CFF-99FD-4E1F-88A0-F7C8DC7237AA}"/>
            </a:ext>
          </a:extLst>
        </xdr:cNvPr>
        <xdr:cNvSpPr/>
      </xdr:nvSpPr>
      <xdr:spPr>
        <a:xfrm>
          <a:off x="162687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78122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A3A64393-F6B3-4C83-9F33-5EA2D25C912C}"/>
            </a:ext>
          </a:extLst>
        </xdr:cNvPr>
        <xdr:cNvSpPr txBox="1"/>
      </xdr:nvSpPr>
      <xdr:spPr>
        <a:xfrm>
          <a:off x="16357600"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34925</xdr:rowOff>
    </xdr:from>
    <xdr:to>
      <xdr:col>81</xdr:col>
      <xdr:colOff>101600</xdr:colOff>
      <xdr:row>83</xdr:row>
      <xdr:rowOff>136525</xdr:rowOff>
    </xdr:to>
    <xdr:sp macro="" textlink="">
      <xdr:nvSpPr>
        <xdr:cNvPr id="668" name="楕円 667">
          <a:extLst>
            <a:ext uri="{FF2B5EF4-FFF2-40B4-BE49-F238E27FC236}">
              <a16:creationId xmlns:a16="http://schemas.microsoft.com/office/drawing/2014/main" id="{6D30FB42-3E26-4C10-BD29-1C694114C9DF}"/>
            </a:ext>
          </a:extLst>
        </xdr:cNvPr>
        <xdr:cNvSpPr/>
      </xdr:nvSpPr>
      <xdr:spPr>
        <a:xfrm>
          <a:off x="15430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85725</xdr:rowOff>
    </xdr:from>
    <xdr:to>
      <xdr:col>85</xdr:col>
      <xdr:colOff>127000</xdr:colOff>
      <xdr:row>83</xdr:row>
      <xdr:rowOff>150495</xdr:rowOff>
    </xdr:to>
    <xdr:cxnSp macro="">
      <xdr:nvCxnSpPr>
        <xdr:cNvPr id="669" name="直線コネクタ 668">
          <a:extLst>
            <a:ext uri="{FF2B5EF4-FFF2-40B4-BE49-F238E27FC236}">
              <a16:creationId xmlns:a16="http://schemas.microsoft.com/office/drawing/2014/main" id="{3F87BF2C-653C-44DC-944A-8974C3FC2C9A}"/>
            </a:ext>
          </a:extLst>
        </xdr:cNvPr>
        <xdr:cNvCxnSpPr/>
      </xdr:nvCxnSpPr>
      <xdr:spPr>
        <a:xfrm>
          <a:off x="15481300" y="1431607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636</xdr:rowOff>
    </xdr:from>
    <xdr:to>
      <xdr:col>76</xdr:col>
      <xdr:colOff>165100</xdr:colOff>
      <xdr:row>83</xdr:row>
      <xdr:rowOff>102236</xdr:rowOff>
    </xdr:to>
    <xdr:sp macro="" textlink="">
      <xdr:nvSpPr>
        <xdr:cNvPr id="670" name="楕円 669">
          <a:extLst>
            <a:ext uri="{FF2B5EF4-FFF2-40B4-BE49-F238E27FC236}">
              <a16:creationId xmlns:a16="http://schemas.microsoft.com/office/drawing/2014/main" id="{F5A352B0-CBB3-4AD9-B155-47B8B30E60EE}"/>
            </a:ext>
          </a:extLst>
        </xdr:cNvPr>
        <xdr:cNvSpPr/>
      </xdr:nvSpPr>
      <xdr:spPr>
        <a:xfrm>
          <a:off x="14541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51436</xdr:rowOff>
    </xdr:from>
    <xdr:to>
      <xdr:col>81</xdr:col>
      <xdr:colOff>50800</xdr:colOff>
      <xdr:row>83</xdr:row>
      <xdr:rowOff>85725</xdr:rowOff>
    </xdr:to>
    <xdr:cxnSp macro="">
      <xdr:nvCxnSpPr>
        <xdr:cNvPr id="671" name="直線コネクタ 670">
          <a:extLst>
            <a:ext uri="{FF2B5EF4-FFF2-40B4-BE49-F238E27FC236}">
              <a16:creationId xmlns:a16="http://schemas.microsoft.com/office/drawing/2014/main" id="{A79B0CB2-246E-4953-8B00-5C9C543EF714}"/>
            </a:ext>
          </a:extLst>
        </xdr:cNvPr>
        <xdr:cNvCxnSpPr/>
      </xdr:nvCxnSpPr>
      <xdr:spPr>
        <a:xfrm>
          <a:off x="14592300" y="142817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137795</xdr:rowOff>
    </xdr:from>
    <xdr:to>
      <xdr:col>72</xdr:col>
      <xdr:colOff>38100</xdr:colOff>
      <xdr:row>83</xdr:row>
      <xdr:rowOff>67945</xdr:rowOff>
    </xdr:to>
    <xdr:sp macro="" textlink="">
      <xdr:nvSpPr>
        <xdr:cNvPr id="672" name="楕円 671">
          <a:extLst>
            <a:ext uri="{FF2B5EF4-FFF2-40B4-BE49-F238E27FC236}">
              <a16:creationId xmlns:a16="http://schemas.microsoft.com/office/drawing/2014/main" id="{0B016FA4-5579-4D7C-B7F6-61A8345D6508}"/>
            </a:ext>
          </a:extLst>
        </xdr:cNvPr>
        <xdr:cNvSpPr/>
      </xdr:nvSpPr>
      <xdr:spPr>
        <a:xfrm>
          <a:off x="13652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17145</xdr:rowOff>
    </xdr:from>
    <xdr:to>
      <xdr:col>76</xdr:col>
      <xdr:colOff>114300</xdr:colOff>
      <xdr:row>83</xdr:row>
      <xdr:rowOff>51436</xdr:rowOff>
    </xdr:to>
    <xdr:cxnSp macro="">
      <xdr:nvCxnSpPr>
        <xdr:cNvPr id="673" name="直線コネクタ 672">
          <a:extLst>
            <a:ext uri="{FF2B5EF4-FFF2-40B4-BE49-F238E27FC236}">
              <a16:creationId xmlns:a16="http://schemas.microsoft.com/office/drawing/2014/main" id="{3F0A95B9-E9B2-48C5-8C6B-764AE42C6452}"/>
            </a:ext>
          </a:extLst>
        </xdr:cNvPr>
        <xdr:cNvCxnSpPr/>
      </xdr:nvCxnSpPr>
      <xdr:spPr>
        <a:xfrm>
          <a:off x="13703300" y="142474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109220</xdr:rowOff>
    </xdr:from>
    <xdr:to>
      <xdr:col>67</xdr:col>
      <xdr:colOff>101600</xdr:colOff>
      <xdr:row>83</xdr:row>
      <xdr:rowOff>39370</xdr:rowOff>
    </xdr:to>
    <xdr:sp macro="" textlink="">
      <xdr:nvSpPr>
        <xdr:cNvPr id="674" name="楕円 673">
          <a:extLst>
            <a:ext uri="{FF2B5EF4-FFF2-40B4-BE49-F238E27FC236}">
              <a16:creationId xmlns:a16="http://schemas.microsoft.com/office/drawing/2014/main" id="{74DE444F-B03F-4EE1-8FF9-E8773F2AF17E}"/>
            </a:ext>
          </a:extLst>
        </xdr:cNvPr>
        <xdr:cNvSpPr/>
      </xdr:nvSpPr>
      <xdr:spPr>
        <a:xfrm>
          <a:off x="12763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160020</xdr:rowOff>
    </xdr:from>
    <xdr:to>
      <xdr:col>71</xdr:col>
      <xdr:colOff>177800</xdr:colOff>
      <xdr:row>83</xdr:row>
      <xdr:rowOff>17145</xdr:rowOff>
    </xdr:to>
    <xdr:cxnSp macro="">
      <xdr:nvCxnSpPr>
        <xdr:cNvPr id="675" name="直線コネクタ 674">
          <a:extLst>
            <a:ext uri="{FF2B5EF4-FFF2-40B4-BE49-F238E27FC236}">
              <a16:creationId xmlns:a16="http://schemas.microsoft.com/office/drawing/2014/main" id="{A2E3CABC-5056-455E-9621-06F0FB0A1AC5}"/>
            </a:ext>
          </a:extLst>
        </xdr:cNvPr>
        <xdr:cNvCxnSpPr/>
      </xdr:nvCxnSpPr>
      <xdr:spPr>
        <a:xfrm>
          <a:off x="12814300" y="142189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69232</xdr:rowOff>
    </xdr:from>
    <xdr:ext cx="405111" cy="259045"/>
    <xdr:sp macro="" textlink="">
      <xdr:nvSpPr>
        <xdr:cNvPr id="676" name="n_1aveValue【消防施設】&#10;有形固定資産減価償却率">
          <a:extLst>
            <a:ext uri="{FF2B5EF4-FFF2-40B4-BE49-F238E27FC236}">
              <a16:creationId xmlns:a16="http://schemas.microsoft.com/office/drawing/2014/main" id="{F5C0F5AE-8025-4D85-93C0-E8C67B529A36}"/>
            </a:ext>
          </a:extLst>
        </xdr:cNvPr>
        <xdr:cNvSpPr txBox="1"/>
      </xdr:nvSpPr>
      <xdr:spPr>
        <a:xfrm>
          <a:off x="152660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84472</xdr:rowOff>
    </xdr:from>
    <xdr:ext cx="405111" cy="259045"/>
    <xdr:sp macro="" textlink="">
      <xdr:nvSpPr>
        <xdr:cNvPr id="677" name="n_2aveValue【消防施設】&#10;有形固定資産減価償却率">
          <a:extLst>
            <a:ext uri="{FF2B5EF4-FFF2-40B4-BE49-F238E27FC236}">
              <a16:creationId xmlns:a16="http://schemas.microsoft.com/office/drawing/2014/main" id="{CB85578D-4ED8-4A17-877C-15BBC9AB07F1}"/>
            </a:ext>
          </a:extLst>
        </xdr:cNvPr>
        <xdr:cNvSpPr txBox="1"/>
      </xdr:nvSpPr>
      <xdr:spPr>
        <a:xfrm>
          <a:off x="14389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44466</xdr:rowOff>
    </xdr:from>
    <xdr:ext cx="405111" cy="259045"/>
    <xdr:sp macro="" textlink="">
      <xdr:nvSpPr>
        <xdr:cNvPr id="678" name="n_3aveValue【消防施設】&#10;有形固定資産減価償却率">
          <a:extLst>
            <a:ext uri="{FF2B5EF4-FFF2-40B4-BE49-F238E27FC236}">
              <a16:creationId xmlns:a16="http://schemas.microsoft.com/office/drawing/2014/main" id="{2C08DFC1-59ED-4DB0-9113-7E9E10EEC11B}"/>
            </a:ext>
          </a:extLst>
        </xdr:cNvPr>
        <xdr:cNvSpPr txBox="1"/>
      </xdr:nvSpPr>
      <xdr:spPr>
        <a:xfrm>
          <a:off x="13500744" y="13760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679" name="n_4aveValue【消防施設】&#10;有形固定資産減価償却率">
          <a:extLst>
            <a:ext uri="{FF2B5EF4-FFF2-40B4-BE49-F238E27FC236}">
              <a16:creationId xmlns:a16="http://schemas.microsoft.com/office/drawing/2014/main" id="{440852DF-712B-4DE5-90F5-BCFFF363562A}"/>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127652</xdr:rowOff>
    </xdr:from>
    <xdr:ext cx="405111" cy="259045"/>
    <xdr:sp macro="" textlink="">
      <xdr:nvSpPr>
        <xdr:cNvPr id="680" name="n_1mainValue【消防施設】&#10;有形固定資産減価償却率">
          <a:extLst>
            <a:ext uri="{FF2B5EF4-FFF2-40B4-BE49-F238E27FC236}">
              <a16:creationId xmlns:a16="http://schemas.microsoft.com/office/drawing/2014/main" id="{3AC64C24-226D-400B-A3AC-BD82DA99DFE4}"/>
            </a:ext>
          </a:extLst>
        </xdr:cNvPr>
        <xdr:cNvSpPr txBox="1"/>
      </xdr:nvSpPr>
      <xdr:spPr>
        <a:xfrm>
          <a:off x="15266044"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93363</xdr:rowOff>
    </xdr:from>
    <xdr:ext cx="405111" cy="259045"/>
    <xdr:sp macro="" textlink="">
      <xdr:nvSpPr>
        <xdr:cNvPr id="681" name="n_2mainValue【消防施設】&#10;有形固定資産減価償却率">
          <a:extLst>
            <a:ext uri="{FF2B5EF4-FFF2-40B4-BE49-F238E27FC236}">
              <a16:creationId xmlns:a16="http://schemas.microsoft.com/office/drawing/2014/main" id="{A4869CEC-54E9-43AD-9BEA-844D0A2E249A}"/>
            </a:ext>
          </a:extLst>
        </xdr:cNvPr>
        <xdr:cNvSpPr txBox="1"/>
      </xdr:nvSpPr>
      <xdr:spPr>
        <a:xfrm>
          <a:off x="1438974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59072</xdr:rowOff>
    </xdr:from>
    <xdr:ext cx="405111" cy="259045"/>
    <xdr:sp macro="" textlink="">
      <xdr:nvSpPr>
        <xdr:cNvPr id="682" name="n_3mainValue【消防施設】&#10;有形固定資産減価償却率">
          <a:extLst>
            <a:ext uri="{FF2B5EF4-FFF2-40B4-BE49-F238E27FC236}">
              <a16:creationId xmlns:a16="http://schemas.microsoft.com/office/drawing/2014/main" id="{6E11B1F6-BC36-4846-8A8D-6905D26A2964}"/>
            </a:ext>
          </a:extLst>
        </xdr:cNvPr>
        <xdr:cNvSpPr txBox="1"/>
      </xdr:nvSpPr>
      <xdr:spPr>
        <a:xfrm>
          <a:off x="13500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30497</xdr:rowOff>
    </xdr:from>
    <xdr:ext cx="405111" cy="259045"/>
    <xdr:sp macro="" textlink="">
      <xdr:nvSpPr>
        <xdr:cNvPr id="683" name="n_4mainValue【消防施設】&#10;有形固定資産減価償却率">
          <a:extLst>
            <a:ext uri="{FF2B5EF4-FFF2-40B4-BE49-F238E27FC236}">
              <a16:creationId xmlns:a16="http://schemas.microsoft.com/office/drawing/2014/main" id="{04A24D8A-CB74-45E9-BD66-085DD8C4B888}"/>
            </a:ext>
          </a:extLst>
        </xdr:cNvPr>
        <xdr:cNvSpPr txBox="1"/>
      </xdr:nvSpPr>
      <xdr:spPr>
        <a:xfrm>
          <a:off x="126117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C95984BA-1966-4197-A8DE-B914DB7632E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E124142D-8DBA-49AB-A4DE-7370C9303CF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EEADB62A-50CE-434F-9408-6C0E4228BA0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E9893FF3-3F02-4A1B-814B-703A12EEA07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676DE023-8956-4D96-83AA-24986B120F8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D3698C9B-F2AD-49C0-B534-C0CEF863D20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9A807C6A-B6DD-4C50-ABF7-D1B444BAFC8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D5100264-D512-464A-8424-7195A109C2B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C669F720-B0A6-4CE3-B26F-080EBF94727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5E9B0D7E-7073-4568-8E93-F964EB58A3B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0A2B4B11-84D1-4CC2-A853-31A4AC71236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925D355D-31B9-4CB3-B01C-4BADF8A07A5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5D393E0F-8CB6-46CE-B288-A2319857D46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8A668DF8-02BD-480E-AC93-730E24A6321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64D8AD73-A99E-4DC4-BF11-BB0F4FB286D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408EEB75-D697-4AB0-AE7C-5E4670AF188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8364FBE6-6128-4FBB-96AD-FD7D33095F6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D0CBCCA5-4D7C-4BC5-B85B-05594D27113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B01B4A77-AE8B-4683-A304-0645D138602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5B3927FC-40F4-419C-AABA-791FEF4083E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B31D28BC-6F36-43E3-B93E-1A625404013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8C3FCC82-5CC0-43AE-9E2B-60FC1635477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FB1B19A7-B641-4F49-91DA-F6FB1A3D288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707" name="直線コネクタ 706">
          <a:extLst>
            <a:ext uri="{FF2B5EF4-FFF2-40B4-BE49-F238E27FC236}">
              <a16:creationId xmlns:a16="http://schemas.microsoft.com/office/drawing/2014/main" id="{63753952-6043-4626-9537-5F7990711225}"/>
            </a:ext>
          </a:extLst>
        </xdr:cNvPr>
        <xdr:cNvCxnSpPr/>
      </xdr:nvCxnSpPr>
      <xdr:spPr>
        <a:xfrm flipV="1">
          <a:off x="22160864" y="13371195"/>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708" name="【消防施設】&#10;一人当たり面積最小値テキスト">
          <a:extLst>
            <a:ext uri="{FF2B5EF4-FFF2-40B4-BE49-F238E27FC236}">
              <a16:creationId xmlns:a16="http://schemas.microsoft.com/office/drawing/2014/main" id="{C9916CD3-ADA3-484D-86A7-BDA60628D6EC}"/>
            </a:ext>
          </a:extLst>
        </xdr:cNvPr>
        <xdr:cNvSpPr txBox="1"/>
      </xdr:nvSpPr>
      <xdr:spPr>
        <a:xfrm>
          <a:off x="22199600" y="1485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709" name="直線コネクタ 708">
          <a:extLst>
            <a:ext uri="{FF2B5EF4-FFF2-40B4-BE49-F238E27FC236}">
              <a16:creationId xmlns:a16="http://schemas.microsoft.com/office/drawing/2014/main" id="{7DC9254B-361E-4F5C-9393-99E238B3A4EA}"/>
            </a:ext>
          </a:extLst>
        </xdr:cNvPr>
        <xdr:cNvCxnSpPr/>
      </xdr:nvCxnSpPr>
      <xdr:spPr>
        <a:xfrm>
          <a:off x="22072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710" name="【消防施設】&#10;一人当たり面積最大値テキスト">
          <a:extLst>
            <a:ext uri="{FF2B5EF4-FFF2-40B4-BE49-F238E27FC236}">
              <a16:creationId xmlns:a16="http://schemas.microsoft.com/office/drawing/2014/main" id="{3F7C23B7-CFB8-4579-8942-7BF40DC2FA0E}"/>
            </a:ext>
          </a:extLst>
        </xdr:cNvPr>
        <xdr:cNvSpPr txBox="1"/>
      </xdr:nvSpPr>
      <xdr:spPr>
        <a:xfrm>
          <a:off x="22199600" y="13146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711" name="直線コネクタ 710">
          <a:extLst>
            <a:ext uri="{FF2B5EF4-FFF2-40B4-BE49-F238E27FC236}">
              <a16:creationId xmlns:a16="http://schemas.microsoft.com/office/drawing/2014/main" id="{6ECA37CD-751C-4227-B22D-EEC5C769CE7E}"/>
            </a:ext>
          </a:extLst>
        </xdr:cNvPr>
        <xdr:cNvCxnSpPr/>
      </xdr:nvCxnSpPr>
      <xdr:spPr>
        <a:xfrm>
          <a:off x="22072600" y="13371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71138</xdr:rowOff>
    </xdr:from>
    <xdr:ext cx="469744" cy="259045"/>
    <xdr:sp macro="" textlink="">
      <xdr:nvSpPr>
        <xdr:cNvPr id="712" name="【消防施設】&#10;一人当たり面積平均値テキスト">
          <a:extLst>
            <a:ext uri="{FF2B5EF4-FFF2-40B4-BE49-F238E27FC236}">
              <a16:creationId xmlns:a16="http://schemas.microsoft.com/office/drawing/2014/main" id="{545B5DB0-46C1-4600-ABED-08CE5889B373}"/>
            </a:ext>
          </a:extLst>
        </xdr:cNvPr>
        <xdr:cNvSpPr txBox="1"/>
      </xdr:nvSpPr>
      <xdr:spPr>
        <a:xfrm>
          <a:off x="22199600" y="14472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713" name="フローチャート: 判断 712">
          <a:extLst>
            <a:ext uri="{FF2B5EF4-FFF2-40B4-BE49-F238E27FC236}">
              <a16:creationId xmlns:a16="http://schemas.microsoft.com/office/drawing/2014/main" id="{3E474AC8-2B27-42E6-86A7-E744539170AF}"/>
            </a:ext>
          </a:extLst>
        </xdr:cNvPr>
        <xdr:cNvSpPr/>
      </xdr:nvSpPr>
      <xdr:spPr>
        <a:xfrm>
          <a:off x="22110700" y="1462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714" name="フローチャート: 判断 713">
          <a:extLst>
            <a:ext uri="{FF2B5EF4-FFF2-40B4-BE49-F238E27FC236}">
              <a16:creationId xmlns:a16="http://schemas.microsoft.com/office/drawing/2014/main" id="{DEB0F241-4B67-432D-8C9A-6E69A73CA6E2}"/>
            </a:ext>
          </a:extLst>
        </xdr:cNvPr>
        <xdr:cNvSpPr/>
      </xdr:nvSpPr>
      <xdr:spPr>
        <a:xfrm>
          <a:off x="21272500" y="1461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50164</xdr:rowOff>
    </xdr:from>
    <xdr:to>
      <xdr:col>107</xdr:col>
      <xdr:colOff>101600</xdr:colOff>
      <xdr:row>85</xdr:row>
      <xdr:rowOff>151764</xdr:rowOff>
    </xdr:to>
    <xdr:sp macro="" textlink="">
      <xdr:nvSpPr>
        <xdr:cNvPr id="715" name="フローチャート: 判断 714">
          <a:extLst>
            <a:ext uri="{FF2B5EF4-FFF2-40B4-BE49-F238E27FC236}">
              <a16:creationId xmlns:a16="http://schemas.microsoft.com/office/drawing/2014/main" id="{AB486893-945E-4807-A779-485D84F62A66}"/>
            </a:ext>
          </a:extLst>
        </xdr:cNvPr>
        <xdr:cNvSpPr/>
      </xdr:nvSpPr>
      <xdr:spPr>
        <a:xfrm>
          <a:off x="20383500" y="14623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53975</xdr:rowOff>
    </xdr:from>
    <xdr:to>
      <xdr:col>102</xdr:col>
      <xdr:colOff>165100</xdr:colOff>
      <xdr:row>85</xdr:row>
      <xdr:rowOff>155575</xdr:rowOff>
    </xdr:to>
    <xdr:sp macro="" textlink="">
      <xdr:nvSpPr>
        <xdr:cNvPr id="716" name="フローチャート: 判断 715">
          <a:extLst>
            <a:ext uri="{FF2B5EF4-FFF2-40B4-BE49-F238E27FC236}">
              <a16:creationId xmlns:a16="http://schemas.microsoft.com/office/drawing/2014/main" id="{C150F8EA-3C60-4700-B624-3140393019DC}"/>
            </a:ext>
          </a:extLst>
        </xdr:cNvPr>
        <xdr:cNvSpPr/>
      </xdr:nvSpPr>
      <xdr:spPr>
        <a:xfrm>
          <a:off x="19494500" y="14627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4445</xdr:rowOff>
    </xdr:from>
    <xdr:to>
      <xdr:col>98</xdr:col>
      <xdr:colOff>38100</xdr:colOff>
      <xdr:row>85</xdr:row>
      <xdr:rowOff>106045</xdr:rowOff>
    </xdr:to>
    <xdr:sp macro="" textlink="">
      <xdr:nvSpPr>
        <xdr:cNvPr id="717" name="フローチャート: 判断 716">
          <a:extLst>
            <a:ext uri="{FF2B5EF4-FFF2-40B4-BE49-F238E27FC236}">
              <a16:creationId xmlns:a16="http://schemas.microsoft.com/office/drawing/2014/main" id="{B5E71EB2-736C-47B7-8AC7-3E170CEE399E}"/>
            </a:ext>
          </a:extLst>
        </xdr:cNvPr>
        <xdr:cNvSpPr/>
      </xdr:nvSpPr>
      <xdr:spPr>
        <a:xfrm>
          <a:off x="18605500" y="1457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B4FCEDD-8D92-45B3-B1A7-4777D6D9625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42CF8F9-C563-4B4A-80F5-546EE61477A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624A976-8760-4AFC-ACB3-F0580F80662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C881F7F0-ACB0-4481-888D-800D5F52689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32E82E79-1CAA-410D-91DB-ED18FA378F3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141605</xdr:rowOff>
    </xdr:from>
    <xdr:to>
      <xdr:col>116</xdr:col>
      <xdr:colOff>114300</xdr:colOff>
      <xdr:row>86</xdr:row>
      <xdr:rowOff>71755</xdr:rowOff>
    </xdr:to>
    <xdr:sp macro="" textlink="">
      <xdr:nvSpPr>
        <xdr:cNvPr id="723" name="楕円 722">
          <a:extLst>
            <a:ext uri="{FF2B5EF4-FFF2-40B4-BE49-F238E27FC236}">
              <a16:creationId xmlns:a16="http://schemas.microsoft.com/office/drawing/2014/main" id="{23BD42DE-5804-410F-8C08-751E5E036C71}"/>
            </a:ext>
          </a:extLst>
        </xdr:cNvPr>
        <xdr:cNvSpPr/>
      </xdr:nvSpPr>
      <xdr:spPr>
        <a:xfrm>
          <a:off x="221107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56532</xdr:rowOff>
    </xdr:from>
    <xdr:ext cx="469744" cy="259045"/>
    <xdr:sp macro="" textlink="">
      <xdr:nvSpPr>
        <xdr:cNvPr id="724" name="【消防施設】&#10;一人当たり面積該当値テキスト">
          <a:extLst>
            <a:ext uri="{FF2B5EF4-FFF2-40B4-BE49-F238E27FC236}">
              <a16:creationId xmlns:a16="http://schemas.microsoft.com/office/drawing/2014/main" id="{51282866-727E-4B25-9EC4-E5EAEFFBD14A}"/>
            </a:ext>
          </a:extLst>
        </xdr:cNvPr>
        <xdr:cNvSpPr txBox="1"/>
      </xdr:nvSpPr>
      <xdr:spPr>
        <a:xfrm>
          <a:off x="22199600" y="14629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141605</xdr:rowOff>
    </xdr:from>
    <xdr:to>
      <xdr:col>112</xdr:col>
      <xdr:colOff>38100</xdr:colOff>
      <xdr:row>86</xdr:row>
      <xdr:rowOff>71755</xdr:rowOff>
    </xdr:to>
    <xdr:sp macro="" textlink="">
      <xdr:nvSpPr>
        <xdr:cNvPr id="725" name="楕円 724">
          <a:extLst>
            <a:ext uri="{FF2B5EF4-FFF2-40B4-BE49-F238E27FC236}">
              <a16:creationId xmlns:a16="http://schemas.microsoft.com/office/drawing/2014/main" id="{06BFEBF3-17BE-40AE-8684-3ACDE411E6D0}"/>
            </a:ext>
          </a:extLst>
        </xdr:cNvPr>
        <xdr:cNvSpPr/>
      </xdr:nvSpPr>
      <xdr:spPr>
        <a:xfrm>
          <a:off x="21272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20955</xdr:rowOff>
    </xdr:from>
    <xdr:to>
      <xdr:col>116</xdr:col>
      <xdr:colOff>63500</xdr:colOff>
      <xdr:row>86</xdr:row>
      <xdr:rowOff>20955</xdr:rowOff>
    </xdr:to>
    <xdr:cxnSp macro="">
      <xdr:nvCxnSpPr>
        <xdr:cNvPr id="726" name="直線コネクタ 725">
          <a:extLst>
            <a:ext uri="{FF2B5EF4-FFF2-40B4-BE49-F238E27FC236}">
              <a16:creationId xmlns:a16="http://schemas.microsoft.com/office/drawing/2014/main" id="{0D05A74C-158C-4535-9BB3-59ADA78C1848}"/>
            </a:ext>
          </a:extLst>
        </xdr:cNvPr>
        <xdr:cNvCxnSpPr/>
      </xdr:nvCxnSpPr>
      <xdr:spPr>
        <a:xfrm>
          <a:off x="21323300" y="147656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141605</xdr:rowOff>
    </xdr:from>
    <xdr:to>
      <xdr:col>107</xdr:col>
      <xdr:colOff>101600</xdr:colOff>
      <xdr:row>86</xdr:row>
      <xdr:rowOff>71755</xdr:rowOff>
    </xdr:to>
    <xdr:sp macro="" textlink="">
      <xdr:nvSpPr>
        <xdr:cNvPr id="727" name="楕円 726">
          <a:extLst>
            <a:ext uri="{FF2B5EF4-FFF2-40B4-BE49-F238E27FC236}">
              <a16:creationId xmlns:a16="http://schemas.microsoft.com/office/drawing/2014/main" id="{88B2D006-9CBD-43B7-AF46-5391BED258A1}"/>
            </a:ext>
          </a:extLst>
        </xdr:cNvPr>
        <xdr:cNvSpPr/>
      </xdr:nvSpPr>
      <xdr:spPr>
        <a:xfrm>
          <a:off x="20383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20955</xdr:rowOff>
    </xdr:from>
    <xdr:to>
      <xdr:col>111</xdr:col>
      <xdr:colOff>177800</xdr:colOff>
      <xdr:row>86</xdr:row>
      <xdr:rowOff>20955</xdr:rowOff>
    </xdr:to>
    <xdr:cxnSp macro="">
      <xdr:nvCxnSpPr>
        <xdr:cNvPr id="728" name="直線コネクタ 727">
          <a:extLst>
            <a:ext uri="{FF2B5EF4-FFF2-40B4-BE49-F238E27FC236}">
              <a16:creationId xmlns:a16="http://schemas.microsoft.com/office/drawing/2014/main" id="{D55A3E90-9737-4A50-8A4C-8D46F8D01235}"/>
            </a:ext>
          </a:extLst>
        </xdr:cNvPr>
        <xdr:cNvCxnSpPr/>
      </xdr:nvCxnSpPr>
      <xdr:spPr>
        <a:xfrm>
          <a:off x="20434300" y="14765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141605</xdr:rowOff>
    </xdr:from>
    <xdr:to>
      <xdr:col>102</xdr:col>
      <xdr:colOff>165100</xdr:colOff>
      <xdr:row>86</xdr:row>
      <xdr:rowOff>71755</xdr:rowOff>
    </xdr:to>
    <xdr:sp macro="" textlink="">
      <xdr:nvSpPr>
        <xdr:cNvPr id="729" name="楕円 728">
          <a:extLst>
            <a:ext uri="{FF2B5EF4-FFF2-40B4-BE49-F238E27FC236}">
              <a16:creationId xmlns:a16="http://schemas.microsoft.com/office/drawing/2014/main" id="{9CD51539-7B5A-4B61-B96B-9DF872DA76C6}"/>
            </a:ext>
          </a:extLst>
        </xdr:cNvPr>
        <xdr:cNvSpPr/>
      </xdr:nvSpPr>
      <xdr:spPr>
        <a:xfrm>
          <a:off x="19494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20955</xdr:rowOff>
    </xdr:from>
    <xdr:to>
      <xdr:col>107</xdr:col>
      <xdr:colOff>50800</xdr:colOff>
      <xdr:row>86</xdr:row>
      <xdr:rowOff>20955</xdr:rowOff>
    </xdr:to>
    <xdr:cxnSp macro="">
      <xdr:nvCxnSpPr>
        <xdr:cNvPr id="730" name="直線コネクタ 729">
          <a:extLst>
            <a:ext uri="{FF2B5EF4-FFF2-40B4-BE49-F238E27FC236}">
              <a16:creationId xmlns:a16="http://schemas.microsoft.com/office/drawing/2014/main" id="{0B83EF83-2C9B-436D-B106-94941B6E97B7}"/>
            </a:ext>
          </a:extLst>
        </xdr:cNvPr>
        <xdr:cNvCxnSpPr/>
      </xdr:nvCxnSpPr>
      <xdr:spPr>
        <a:xfrm>
          <a:off x="19545300" y="14765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141605</xdr:rowOff>
    </xdr:from>
    <xdr:to>
      <xdr:col>98</xdr:col>
      <xdr:colOff>38100</xdr:colOff>
      <xdr:row>86</xdr:row>
      <xdr:rowOff>71755</xdr:rowOff>
    </xdr:to>
    <xdr:sp macro="" textlink="">
      <xdr:nvSpPr>
        <xdr:cNvPr id="731" name="楕円 730">
          <a:extLst>
            <a:ext uri="{FF2B5EF4-FFF2-40B4-BE49-F238E27FC236}">
              <a16:creationId xmlns:a16="http://schemas.microsoft.com/office/drawing/2014/main" id="{A638A222-9EBC-49EC-9EA8-04342BB5A0A6}"/>
            </a:ext>
          </a:extLst>
        </xdr:cNvPr>
        <xdr:cNvSpPr/>
      </xdr:nvSpPr>
      <xdr:spPr>
        <a:xfrm>
          <a:off x="186055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20955</xdr:rowOff>
    </xdr:from>
    <xdr:to>
      <xdr:col>102</xdr:col>
      <xdr:colOff>114300</xdr:colOff>
      <xdr:row>86</xdr:row>
      <xdr:rowOff>20955</xdr:rowOff>
    </xdr:to>
    <xdr:cxnSp macro="">
      <xdr:nvCxnSpPr>
        <xdr:cNvPr id="732" name="直線コネクタ 731">
          <a:extLst>
            <a:ext uri="{FF2B5EF4-FFF2-40B4-BE49-F238E27FC236}">
              <a16:creationId xmlns:a16="http://schemas.microsoft.com/office/drawing/2014/main" id="{A20C6A96-C86A-4AFC-A7DB-B470675328B1}"/>
            </a:ext>
          </a:extLst>
        </xdr:cNvPr>
        <xdr:cNvCxnSpPr/>
      </xdr:nvCxnSpPr>
      <xdr:spPr>
        <a:xfrm>
          <a:off x="18656300" y="147656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164482</xdr:rowOff>
    </xdr:from>
    <xdr:ext cx="469744" cy="259045"/>
    <xdr:sp macro="" textlink="">
      <xdr:nvSpPr>
        <xdr:cNvPr id="733" name="n_1aveValue【消防施設】&#10;一人当たり面積">
          <a:extLst>
            <a:ext uri="{FF2B5EF4-FFF2-40B4-BE49-F238E27FC236}">
              <a16:creationId xmlns:a16="http://schemas.microsoft.com/office/drawing/2014/main" id="{C2E07B8D-2B67-4F67-8BC3-7BA5C1FD0F58}"/>
            </a:ext>
          </a:extLst>
        </xdr:cNvPr>
        <xdr:cNvSpPr txBox="1"/>
      </xdr:nvSpPr>
      <xdr:spPr>
        <a:xfrm>
          <a:off x="21075727" y="1439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168291</xdr:rowOff>
    </xdr:from>
    <xdr:ext cx="469744" cy="259045"/>
    <xdr:sp macro="" textlink="">
      <xdr:nvSpPr>
        <xdr:cNvPr id="734" name="n_2aveValue【消防施設】&#10;一人当たり面積">
          <a:extLst>
            <a:ext uri="{FF2B5EF4-FFF2-40B4-BE49-F238E27FC236}">
              <a16:creationId xmlns:a16="http://schemas.microsoft.com/office/drawing/2014/main" id="{47DF7305-9B8E-40CB-8078-53B5434EB62D}"/>
            </a:ext>
          </a:extLst>
        </xdr:cNvPr>
        <xdr:cNvSpPr txBox="1"/>
      </xdr:nvSpPr>
      <xdr:spPr>
        <a:xfrm>
          <a:off x="20199427" y="14398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652</xdr:rowOff>
    </xdr:from>
    <xdr:ext cx="469744" cy="259045"/>
    <xdr:sp macro="" textlink="">
      <xdr:nvSpPr>
        <xdr:cNvPr id="735" name="n_3aveValue【消防施設】&#10;一人当たり面積">
          <a:extLst>
            <a:ext uri="{FF2B5EF4-FFF2-40B4-BE49-F238E27FC236}">
              <a16:creationId xmlns:a16="http://schemas.microsoft.com/office/drawing/2014/main" id="{739F99FF-1ABC-497D-992A-5BEEBC0ED91A}"/>
            </a:ext>
          </a:extLst>
        </xdr:cNvPr>
        <xdr:cNvSpPr txBox="1"/>
      </xdr:nvSpPr>
      <xdr:spPr>
        <a:xfrm>
          <a:off x="19310427" y="14402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122572</xdr:rowOff>
    </xdr:from>
    <xdr:ext cx="469744" cy="259045"/>
    <xdr:sp macro="" textlink="">
      <xdr:nvSpPr>
        <xdr:cNvPr id="736" name="n_4aveValue【消防施設】&#10;一人当たり面積">
          <a:extLst>
            <a:ext uri="{FF2B5EF4-FFF2-40B4-BE49-F238E27FC236}">
              <a16:creationId xmlns:a16="http://schemas.microsoft.com/office/drawing/2014/main" id="{D621EED7-82F7-44F1-9A58-2EAB6523FEBD}"/>
            </a:ext>
          </a:extLst>
        </xdr:cNvPr>
        <xdr:cNvSpPr txBox="1"/>
      </xdr:nvSpPr>
      <xdr:spPr>
        <a:xfrm>
          <a:off x="18421427" y="1435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62882</xdr:rowOff>
    </xdr:from>
    <xdr:ext cx="469744" cy="259045"/>
    <xdr:sp macro="" textlink="">
      <xdr:nvSpPr>
        <xdr:cNvPr id="737" name="n_1mainValue【消防施設】&#10;一人当たり面積">
          <a:extLst>
            <a:ext uri="{FF2B5EF4-FFF2-40B4-BE49-F238E27FC236}">
              <a16:creationId xmlns:a16="http://schemas.microsoft.com/office/drawing/2014/main" id="{194CCE13-E499-4A45-8664-0BB307C532B3}"/>
            </a:ext>
          </a:extLst>
        </xdr:cNvPr>
        <xdr:cNvSpPr txBox="1"/>
      </xdr:nvSpPr>
      <xdr:spPr>
        <a:xfrm>
          <a:off x="21075727" y="1480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62882</xdr:rowOff>
    </xdr:from>
    <xdr:ext cx="469744" cy="259045"/>
    <xdr:sp macro="" textlink="">
      <xdr:nvSpPr>
        <xdr:cNvPr id="738" name="n_2mainValue【消防施設】&#10;一人当たり面積">
          <a:extLst>
            <a:ext uri="{FF2B5EF4-FFF2-40B4-BE49-F238E27FC236}">
              <a16:creationId xmlns:a16="http://schemas.microsoft.com/office/drawing/2014/main" id="{4D3376CE-346B-49E6-BDE7-3F4817FECC91}"/>
            </a:ext>
          </a:extLst>
        </xdr:cNvPr>
        <xdr:cNvSpPr txBox="1"/>
      </xdr:nvSpPr>
      <xdr:spPr>
        <a:xfrm>
          <a:off x="20199427" y="1480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62882</xdr:rowOff>
    </xdr:from>
    <xdr:ext cx="469744" cy="259045"/>
    <xdr:sp macro="" textlink="">
      <xdr:nvSpPr>
        <xdr:cNvPr id="739" name="n_3mainValue【消防施設】&#10;一人当たり面積">
          <a:extLst>
            <a:ext uri="{FF2B5EF4-FFF2-40B4-BE49-F238E27FC236}">
              <a16:creationId xmlns:a16="http://schemas.microsoft.com/office/drawing/2014/main" id="{FCE4585B-56D0-449B-A7BD-19F92B171669}"/>
            </a:ext>
          </a:extLst>
        </xdr:cNvPr>
        <xdr:cNvSpPr txBox="1"/>
      </xdr:nvSpPr>
      <xdr:spPr>
        <a:xfrm>
          <a:off x="19310427" y="1480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62882</xdr:rowOff>
    </xdr:from>
    <xdr:ext cx="469744" cy="259045"/>
    <xdr:sp macro="" textlink="">
      <xdr:nvSpPr>
        <xdr:cNvPr id="740" name="n_4mainValue【消防施設】&#10;一人当たり面積">
          <a:extLst>
            <a:ext uri="{FF2B5EF4-FFF2-40B4-BE49-F238E27FC236}">
              <a16:creationId xmlns:a16="http://schemas.microsoft.com/office/drawing/2014/main" id="{D4835DF5-390C-4CFE-838B-7055F02055F9}"/>
            </a:ext>
          </a:extLst>
        </xdr:cNvPr>
        <xdr:cNvSpPr txBox="1"/>
      </xdr:nvSpPr>
      <xdr:spPr>
        <a:xfrm>
          <a:off x="18421427" y="1480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8FA4816C-694E-4BDB-87FE-4712CC4E2C4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531BB109-C176-48BE-8E63-1640ED408D7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2DFD2307-8FC1-46C7-B23D-ECB3952F228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715E88-AEED-49A7-84E1-986C0DDEE6E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F1499F28-772C-4A87-8D0D-CD0E737975C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AD05ADCF-7E0D-494C-82E4-BE33CF38800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AC66177-BFED-4274-A09C-C765C8EC3E3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8DE5E257-5A3C-43D3-AFC4-07823CDFDC6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794E869C-87FB-4B7F-B37E-EE3D28A8CD1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C322C85C-5DB4-48D4-9D57-62615115E59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ECC1DB2-47DC-4ABB-A1FB-6DBCB4CFC08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EFB4832A-1A44-4AD5-93D0-861C2A40EED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7E922EBF-0761-40EF-8D6A-72FB386BC94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B08EA39E-8D49-4FDF-85C9-4215BFD19F9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ACE53727-8659-45B9-9208-51FBAF842D5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6074BC21-22C4-410C-A598-48A4C1481992}"/>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0BBFBD02-19B2-4676-B91A-2286293BC68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E97335A3-DAB2-4201-A5B5-2CA1E66D0A7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F76DAAA-BFED-478A-A228-6822637EE6E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13BFF676-1C3C-48F1-8441-304837B4B11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F97199D2-8965-461F-8169-F64A251DC38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E2C4F4BE-FDBE-4C5F-8F07-336F89927F5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43657A5B-A25E-403E-8E6F-915532B8B52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A7891C36-C4BC-4EC0-8E48-4F35EF1C416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6CE335C6-363C-4A0E-BB00-FEB7B1024F7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766" name="直線コネクタ 765">
          <a:extLst>
            <a:ext uri="{FF2B5EF4-FFF2-40B4-BE49-F238E27FC236}">
              <a16:creationId xmlns:a16="http://schemas.microsoft.com/office/drawing/2014/main" id="{96F45224-4319-4283-8A5A-8FCEA2EC8C64}"/>
            </a:ext>
          </a:extLst>
        </xdr:cNvPr>
        <xdr:cNvCxnSpPr/>
      </xdr:nvCxnSpPr>
      <xdr:spPr>
        <a:xfrm flipV="1">
          <a:off x="16318864" y="17199973"/>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767" name="【庁舎】&#10;有形固定資産減価償却率最小値テキスト">
          <a:extLst>
            <a:ext uri="{FF2B5EF4-FFF2-40B4-BE49-F238E27FC236}">
              <a16:creationId xmlns:a16="http://schemas.microsoft.com/office/drawing/2014/main" id="{F4D097A2-E78F-4094-B1EB-685DCA4E91FE}"/>
            </a:ext>
          </a:extLst>
        </xdr:cNvPr>
        <xdr:cNvSpPr txBox="1"/>
      </xdr:nvSpPr>
      <xdr:spPr>
        <a:xfrm>
          <a:off x="1635760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768" name="直線コネクタ 767">
          <a:extLst>
            <a:ext uri="{FF2B5EF4-FFF2-40B4-BE49-F238E27FC236}">
              <a16:creationId xmlns:a16="http://schemas.microsoft.com/office/drawing/2014/main" id="{14C62806-5FCF-4E28-BCE7-62523CBC34A5}"/>
            </a:ext>
          </a:extLst>
        </xdr:cNvPr>
        <xdr:cNvCxnSpPr/>
      </xdr:nvCxnSpPr>
      <xdr:spPr>
        <a:xfrm>
          <a:off x="16230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769" name="【庁舎】&#10;有形固定資産減価償却率最大値テキスト">
          <a:extLst>
            <a:ext uri="{FF2B5EF4-FFF2-40B4-BE49-F238E27FC236}">
              <a16:creationId xmlns:a16="http://schemas.microsoft.com/office/drawing/2014/main" id="{2982B450-219A-48BD-8549-13B6F5A7F2CB}"/>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770" name="直線コネクタ 769">
          <a:extLst>
            <a:ext uri="{FF2B5EF4-FFF2-40B4-BE49-F238E27FC236}">
              <a16:creationId xmlns:a16="http://schemas.microsoft.com/office/drawing/2014/main" id="{2DF17812-CF13-4294-88D1-8C10B85D6F07}"/>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771" name="【庁舎】&#10;有形固定資産減価償却率平均値テキスト">
          <a:extLst>
            <a:ext uri="{FF2B5EF4-FFF2-40B4-BE49-F238E27FC236}">
              <a16:creationId xmlns:a16="http://schemas.microsoft.com/office/drawing/2014/main" id="{81AB115E-387E-4BBB-BD8C-41E061AD621E}"/>
            </a:ext>
          </a:extLst>
        </xdr:cNvPr>
        <xdr:cNvSpPr txBox="1"/>
      </xdr:nvSpPr>
      <xdr:spPr>
        <a:xfrm>
          <a:off x="16357600" y="176325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772" name="フローチャート: 判断 771">
          <a:extLst>
            <a:ext uri="{FF2B5EF4-FFF2-40B4-BE49-F238E27FC236}">
              <a16:creationId xmlns:a16="http://schemas.microsoft.com/office/drawing/2014/main" id="{BF44E3EB-650A-4270-965A-63C26FD40315}"/>
            </a:ext>
          </a:extLst>
        </xdr:cNvPr>
        <xdr:cNvSpPr/>
      </xdr:nvSpPr>
      <xdr:spPr>
        <a:xfrm>
          <a:off x="162687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773" name="フローチャート: 判断 772">
          <a:extLst>
            <a:ext uri="{FF2B5EF4-FFF2-40B4-BE49-F238E27FC236}">
              <a16:creationId xmlns:a16="http://schemas.microsoft.com/office/drawing/2014/main" id="{E27C9124-FA45-488C-A8A4-6DFF991DA291}"/>
            </a:ext>
          </a:extLst>
        </xdr:cNvPr>
        <xdr:cNvSpPr/>
      </xdr:nvSpPr>
      <xdr:spPr>
        <a:xfrm>
          <a:off x="15430500" y="1778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107043</xdr:rowOff>
    </xdr:from>
    <xdr:to>
      <xdr:col>76</xdr:col>
      <xdr:colOff>165100</xdr:colOff>
      <xdr:row>104</xdr:row>
      <xdr:rowOff>37193</xdr:rowOff>
    </xdr:to>
    <xdr:sp macro="" textlink="">
      <xdr:nvSpPr>
        <xdr:cNvPr id="774" name="フローチャート: 判断 773">
          <a:extLst>
            <a:ext uri="{FF2B5EF4-FFF2-40B4-BE49-F238E27FC236}">
              <a16:creationId xmlns:a16="http://schemas.microsoft.com/office/drawing/2014/main" id="{04A1BCDB-560E-49DF-A83F-1E6C660E27BB}"/>
            </a:ext>
          </a:extLst>
        </xdr:cNvPr>
        <xdr:cNvSpPr/>
      </xdr:nvSpPr>
      <xdr:spPr>
        <a:xfrm>
          <a:off x="14541500" y="1776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84182</xdr:rowOff>
    </xdr:from>
    <xdr:to>
      <xdr:col>72</xdr:col>
      <xdr:colOff>38100</xdr:colOff>
      <xdr:row>104</xdr:row>
      <xdr:rowOff>14332</xdr:rowOff>
    </xdr:to>
    <xdr:sp macro="" textlink="">
      <xdr:nvSpPr>
        <xdr:cNvPr id="775" name="フローチャート: 判断 774">
          <a:extLst>
            <a:ext uri="{FF2B5EF4-FFF2-40B4-BE49-F238E27FC236}">
              <a16:creationId xmlns:a16="http://schemas.microsoft.com/office/drawing/2014/main" id="{F9414AB8-B06F-434C-8492-444B98774DF5}"/>
            </a:ext>
          </a:extLst>
        </xdr:cNvPr>
        <xdr:cNvSpPr/>
      </xdr:nvSpPr>
      <xdr:spPr>
        <a:xfrm>
          <a:off x="13652500" y="1774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776" name="フローチャート: 判断 775">
          <a:extLst>
            <a:ext uri="{FF2B5EF4-FFF2-40B4-BE49-F238E27FC236}">
              <a16:creationId xmlns:a16="http://schemas.microsoft.com/office/drawing/2014/main" id="{9A1373D5-1C2C-46C5-9D38-6C30AB741065}"/>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55DEB5B1-6E20-487D-A80B-2DE34C1596F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FAD7965-8FAA-4507-AB6C-586B0DCE780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A80BFE62-685A-46F0-BB6B-A1D36C727B2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FB733C71-942F-4E88-B52C-F3EAC80BF25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964DCE46-C074-4C85-AF20-97B321C4F80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53158</xdr:rowOff>
    </xdr:from>
    <xdr:to>
      <xdr:col>85</xdr:col>
      <xdr:colOff>177800</xdr:colOff>
      <xdr:row>104</xdr:row>
      <xdr:rowOff>154758</xdr:rowOff>
    </xdr:to>
    <xdr:sp macro="" textlink="">
      <xdr:nvSpPr>
        <xdr:cNvPr id="782" name="楕円 781">
          <a:extLst>
            <a:ext uri="{FF2B5EF4-FFF2-40B4-BE49-F238E27FC236}">
              <a16:creationId xmlns:a16="http://schemas.microsoft.com/office/drawing/2014/main" id="{4FCFAAE3-E027-48FF-ACD2-3E9677108F7D}"/>
            </a:ext>
          </a:extLst>
        </xdr:cNvPr>
        <xdr:cNvSpPr/>
      </xdr:nvSpPr>
      <xdr:spPr>
        <a:xfrm>
          <a:off x="162687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31585</xdr:rowOff>
    </xdr:from>
    <xdr:ext cx="405111" cy="259045"/>
    <xdr:sp macro="" textlink="">
      <xdr:nvSpPr>
        <xdr:cNvPr id="783" name="【庁舎】&#10;有形固定資産減価償却率該当値テキスト">
          <a:extLst>
            <a:ext uri="{FF2B5EF4-FFF2-40B4-BE49-F238E27FC236}">
              <a16:creationId xmlns:a16="http://schemas.microsoft.com/office/drawing/2014/main" id="{3384BB61-FD15-49D1-98B0-2094C88DC4BA}"/>
            </a:ext>
          </a:extLst>
        </xdr:cNvPr>
        <xdr:cNvSpPr txBox="1"/>
      </xdr:nvSpPr>
      <xdr:spPr>
        <a:xfrm>
          <a:off x="16357600" y="1786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162561</xdr:rowOff>
    </xdr:from>
    <xdr:to>
      <xdr:col>81</xdr:col>
      <xdr:colOff>101600</xdr:colOff>
      <xdr:row>104</xdr:row>
      <xdr:rowOff>92711</xdr:rowOff>
    </xdr:to>
    <xdr:sp macro="" textlink="">
      <xdr:nvSpPr>
        <xdr:cNvPr id="784" name="楕円 783">
          <a:extLst>
            <a:ext uri="{FF2B5EF4-FFF2-40B4-BE49-F238E27FC236}">
              <a16:creationId xmlns:a16="http://schemas.microsoft.com/office/drawing/2014/main" id="{28DB5DF2-78D3-4D35-A4EC-E146DE7E7769}"/>
            </a:ext>
          </a:extLst>
        </xdr:cNvPr>
        <xdr:cNvSpPr/>
      </xdr:nvSpPr>
      <xdr:spPr>
        <a:xfrm>
          <a:off x="15430500" y="1782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41911</xdr:rowOff>
    </xdr:from>
    <xdr:to>
      <xdr:col>85</xdr:col>
      <xdr:colOff>127000</xdr:colOff>
      <xdr:row>104</xdr:row>
      <xdr:rowOff>103958</xdr:rowOff>
    </xdr:to>
    <xdr:cxnSp macro="">
      <xdr:nvCxnSpPr>
        <xdr:cNvPr id="785" name="直線コネクタ 784">
          <a:extLst>
            <a:ext uri="{FF2B5EF4-FFF2-40B4-BE49-F238E27FC236}">
              <a16:creationId xmlns:a16="http://schemas.microsoft.com/office/drawing/2014/main" id="{8455ABEB-4917-411C-95DE-DCBD097F0DFC}"/>
            </a:ext>
          </a:extLst>
        </xdr:cNvPr>
        <xdr:cNvCxnSpPr/>
      </xdr:nvCxnSpPr>
      <xdr:spPr>
        <a:xfrm>
          <a:off x="15481300" y="17872711"/>
          <a:ext cx="838200" cy="6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133169</xdr:rowOff>
    </xdr:from>
    <xdr:to>
      <xdr:col>76</xdr:col>
      <xdr:colOff>165100</xdr:colOff>
      <xdr:row>104</xdr:row>
      <xdr:rowOff>63319</xdr:rowOff>
    </xdr:to>
    <xdr:sp macro="" textlink="">
      <xdr:nvSpPr>
        <xdr:cNvPr id="786" name="楕円 785">
          <a:extLst>
            <a:ext uri="{FF2B5EF4-FFF2-40B4-BE49-F238E27FC236}">
              <a16:creationId xmlns:a16="http://schemas.microsoft.com/office/drawing/2014/main" id="{31F9432C-13A9-444C-9C64-0A24A0D71FFF}"/>
            </a:ext>
          </a:extLst>
        </xdr:cNvPr>
        <xdr:cNvSpPr/>
      </xdr:nvSpPr>
      <xdr:spPr>
        <a:xfrm>
          <a:off x="14541500" y="1779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12519</xdr:rowOff>
    </xdr:from>
    <xdr:to>
      <xdr:col>81</xdr:col>
      <xdr:colOff>50800</xdr:colOff>
      <xdr:row>104</xdr:row>
      <xdr:rowOff>41911</xdr:rowOff>
    </xdr:to>
    <xdr:cxnSp macro="">
      <xdr:nvCxnSpPr>
        <xdr:cNvPr id="787" name="直線コネクタ 786">
          <a:extLst>
            <a:ext uri="{FF2B5EF4-FFF2-40B4-BE49-F238E27FC236}">
              <a16:creationId xmlns:a16="http://schemas.microsoft.com/office/drawing/2014/main" id="{4F540270-BFC6-40CC-9706-BED9346ED546}"/>
            </a:ext>
          </a:extLst>
        </xdr:cNvPr>
        <xdr:cNvCxnSpPr/>
      </xdr:nvCxnSpPr>
      <xdr:spPr>
        <a:xfrm>
          <a:off x="14592300" y="1784331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102144</xdr:rowOff>
    </xdr:from>
    <xdr:to>
      <xdr:col>72</xdr:col>
      <xdr:colOff>38100</xdr:colOff>
      <xdr:row>104</xdr:row>
      <xdr:rowOff>32294</xdr:rowOff>
    </xdr:to>
    <xdr:sp macro="" textlink="">
      <xdr:nvSpPr>
        <xdr:cNvPr id="788" name="楕円 787">
          <a:extLst>
            <a:ext uri="{FF2B5EF4-FFF2-40B4-BE49-F238E27FC236}">
              <a16:creationId xmlns:a16="http://schemas.microsoft.com/office/drawing/2014/main" id="{4A97F8FC-CA96-42AB-9311-4002B00ACB2F}"/>
            </a:ext>
          </a:extLst>
        </xdr:cNvPr>
        <xdr:cNvSpPr/>
      </xdr:nvSpPr>
      <xdr:spPr>
        <a:xfrm>
          <a:off x="13652500" y="1776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152944</xdr:rowOff>
    </xdr:from>
    <xdr:to>
      <xdr:col>76</xdr:col>
      <xdr:colOff>114300</xdr:colOff>
      <xdr:row>104</xdr:row>
      <xdr:rowOff>12519</xdr:rowOff>
    </xdr:to>
    <xdr:cxnSp macro="">
      <xdr:nvCxnSpPr>
        <xdr:cNvPr id="789" name="直線コネクタ 788">
          <a:extLst>
            <a:ext uri="{FF2B5EF4-FFF2-40B4-BE49-F238E27FC236}">
              <a16:creationId xmlns:a16="http://schemas.microsoft.com/office/drawing/2014/main" id="{9350792B-46A9-4A6D-9155-90C73C279503}"/>
            </a:ext>
          </a:extLst>
        </xdr:cNvPr>
        <xdr:cNvCxnSpPr/>
      </xdr:nvCxnSpPr>
      <xdr:spPr>
        <a:xfrm>
          <a:off x="13703300" y="1781229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72752</xdr:rowOff>
    </xdr:from>
    <xdr:to>
      <xdr:col>67</xdr:col>
      <xdr:colOff>101600</xdr:colOff>
      <xdr:row>104</xdr:row>
      <xdr:rowOff>2902</xdr:rowOff>
    </xdr:to>
    <xdr:sp macro="" textlink="">
      <xdr:nvSpPr>
        <xdr:cNvPr id="790" name="楕円 789">
          <a:extLst>
            <a:ext uri="{FF2B5EF4-FFF2-40B4-BE49-F238E27FC236}">
              <a16:creationId xmlns:a16="http://schemas.microsoft.com/office/drawing/2014/main" id="{2D0A2B92-2CC1-4E85-836E-A0F78EB5A64B}"/>
            </a:ext>
          </a:extLst>
        </xdr:cNvPr>
        <xdr:cNvSpPr/>
      </xdr:nvSpPr>
      <xdr:spPr>
        <a:xfrm>
          <a:off x="12763500" y="1773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123552</xdr:rowOff>
    </xdr:from>
    <xdr:to>
      <xdr:col>71</xdr:col>
      <xdr:colOff>177800</xdr:colOff>
      <xdr:row>103</xdr:row>
      <xdr:rowOff>152944</xdr:rowOff>
    </xdr:to>
    <xdr:cxnSp macro="">
      <xdr:nvCxnSpPr>
        <xdr:cNvPr id="791" name="直線コネクタ 790">
          <a:extLst>
            <a:ext uri="{FF2B5EF4-FFF2-40B4-BE49-F238E27FC236}">
              <a16:creationId xmlns:a16="http://schemas.microsoft.com/office/drawing/2014/main" id="{628EA631-B046-4D53-8FDB-D12F4B36A8B5}"/>
            </a:ext>
          </a:extLst>
        </xdr:cNvPr>
        <xdr:cNvCxnSpPr/>
      </xdr:nvCxnSpPr>
      <xdr:spPr>
        <a:xfrm>
          <a:off x="12814300" y="1778290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71682</xdr:rowOff>
    </xdr:from>
    <xdr:ext cx="405111" cy="259045"/>
    <xdr:sp macro="" textlink="">
      <xdr:nvSpPr>
        <xdr:cNvPr id="792" name="n_1aveValue【庁舎】&#10;有形固定資産減価償却率">
          <a:extLst>
            <a:ext uri="{FF2B5EF4-FFF2-40B4-BE49-F238E27FC236}">
              <a16:creationId xmlns:a16="http://schemas.microsoft.com/office/drawing/2014/main" id="{AEDA7275-69E6-4E11-8B68-BD922D9F1D34}"/>
            </a:ext>
          </a:extLst>
        </xdr:cNvPr>
        <xdr:cNvSpPr txBox="1"/>
      </xdr:nvSpPr>
      <xdr:spPr>
        <a:xfrm>
          <a:off x="15266044" y="17559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53720</xdr:rowOff>
    </xdr:from>
    <xdr:ext cx="405111" cy="259045"/>
    <xdr:sp macro="" textlink="">
      <xdr:nvSpPr>
        <xdr:cNvPr id="793" name="n_2aveValue【庁舎】&#10;有形固定資産減価償却率">
          <a:extLst>
            <a:ext uri="{FF2B5EF4-FFF2-40B4-BE49-F238E27FC236}">
              <a16:creationId xmlns:a16="http://schemas.microsoft.com/office/drawing/2014/main" id="{C487D192-084B-4DD1-AED8-216DB0141089}"/>
            </a:ext>
          </a:extLst>
        </xdr:cNvPr>
        <xdr:cNvSpPr txBox="1"/>
      </xdr:nvSpPr>
      <xdr:spPr>
        <a:xfrm>
          <a:off x="143897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30859</xdr:rowOff>
    </xdr:from>
    <xdr:ext cx="405111" cy="259045"/>
    <xdr:sp macro="" textlink="">
      <xdr:nvSpPr>
        <xdr:cNvPr id="794" name="n_3aveValue【庁舎】&#10;有形固定資産減価償却率">
          <a:extLst>
            <a:ext uri="{FF2B5EF4-FFF2-40B4-BE49-F238E27FC236}">
              <a16:creationId xmlns:a16="http://schemas.microsoft.com/office/drawing/2014/main" id="{E346C129-64B0-442F-B055-05E896B9A3A8}"/>
            </a:ext>
          </a:extLst>
        </xdr:cNvPr>
        <xdr:cNvSpPr txBox="1"/>
      </xdr:nvSpPr>
      <xdr:spPr>
        <a:xfrm>
          <a:off x="13500744" y="17518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795" name="n_4aveValue【庁舎】&#10;有形固定資産減価償却率">
          <a:extLst>
            <a:ext uri="{FF2B5EF4-FFF2-40B4-BE49-F238E27FC236}">
              <a16:creationId xmlns:a16="http://schemas.microsoft.com/office/drawing/2014/main" id="{FAB960E7-EEB0-451A-B290-F8D2E2F6AC09}"/>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83838</xdr:rowOff>
    </xdr:from>
    <xdr:ext cx="405111" cy="259045"/>
    <xdr:sp macro="" textlink="">
      <xdr:nvSpPr>
        <xdr:cNvPr id="796" name="n_1mainValue【庁舎】&#10;有形固定資産減価償却率">
          <a:extLst>
            <a:ext uri="{FF2B5EF4-FFF2-40B4-BE49-F238E27FC236}">
              <a16:creationId xmlns:a16="http://schemas.microsoft.com/office/drawing/2014/main" id="{DEC203C1-B58A-4C65-927E-2E16009CC43A}"/>
            </a:ext>
          </a:extLst>
        </xdr:cNvPr>
        <xdr:cNvSpPr txBox="1"/>
      </xdr:nvSpPr>
      <xdr:spPr>
        <a:xfrm>
          <a:off x="15266044" y="1791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54446</xdr:rowOff>
    </xdr:from>
    <xdr:ext cx="405111" cy="259045"/>
    <xdr:sp macro="" textlink="">
      <xdr:nvSpPr>
        <xdr:cNvPr id="797" name="n_2mainValue【庁舎】&#10;有形固定資産減価償却率">
          <a:extLst>
            <a:ext uri="{FF2B5EF4-FFF2-40B4-BE49-F238E27FC236}">
              <a16:creationId xmlns:a16="http://schemas.microsoft.com/office/drawing/2014/main" id="{2DD2A122-96C5-422E-B14E-258D77BFFACB}"/>
            </a:ext>
          </a:extLst>
        </xdr:cNvPr>
        <xdr:cNvSpPr txBox="1"/>
      </xdr:nvSpPr>
      <xdr:spPr>
        <a:xfrm>
          <a:off x="14389744" y="1788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23421</xdr:rowOff>
    </xdr:from>
    <xdr:ext cx="405111" cy="259045"/>
    <xdr:sp macro="" textlink="">
      <xdr:nvSpPr>
        <xdr:cNvPr id="798" name="n_3mainValue【庁舎】&#10;有形固定資産減価償却率">
          <a:extLst>
            <a:ext uri="{FF2B5EF4-FFF2-40B4-BE49-F238E27FC236}">
              <a16:creationId xmlns:a16="http://schemas.microsoft.com/office/drawing/2014/main" id="{F9FF7189-7F8D-4632-B8CA-82F792E2EAC3}"/>
            </a:ext>
          </a:extLst>
        </xdr:cNvPr>
        <xdr:cNvSpPr txBox="1"/>
      </xdr:nvSpPr>
      <xdr:spPr>
        <a:xfrm>
          <a:off x="13500744" y="1785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19429</xdr:rowOff>
    </xdr:from>
    <xdr:ext cx="405111" cy="259045"/>
    <xdr:sp macro="" textlink="">
      <xdr:nvSpPr>
        <xdr:cNvPr id="799" name="n_4mainValue【庁舎】&#10;有形固定資産減価償却率">
          <a:extLst>
            <a:ext uri="{FF2B5EF4-FFF2-40B4-BE49-F238E27FC236}">
              <a16:creationId xmlns:a16="http://schemas.microsoft.com/office/drawing/2014/main" id="{4BFB39C9-306C-4735-B734-9076DDCC1CD5}"/>
            </a:ext>
          </a:extLst>
        </xdr:cNvPr>
        <xdr:cNvSpPr txBox="1"/>
      </xdr:nvSpPr>
      <xdr:spPr>
        <a:xfrm>
          <a:off x="12611744" y="1750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D9CF00DC-D99D-4F47-BEA4-566CBC5D0BC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76792091-5165-4919-9EB0-41C18AE83E1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43453672-6917-42AD-B154-A5A4A7EAD3D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83C155B0-E3E0-489E-A8FD-44A959BF766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B40F7897-54A8-4852-B8CF-C806F6DB8F0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7AEBE94E-2AC7-471B-A9A4-CDE25D4EF9E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28F9C4AE-1235-4C9D-913A-03732CE9A51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69147C6C-8CCC-48A9-9913-1A27C4B1E74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4A8AF5F1-EE05-464B-888B-F8023A0A614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78F0943E-D8E4-40BC-9BC7-63C178298DF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0" name="直線コネクタ 809">
          <a:extLst>
            <a:ext uri="{FF2B5EF4-FFF2-40B4-BE49-F238E27FC236}">
              <a16:creationId xmlns:a16="http://schemas.microsoft.com/office/drawing/2014/main" id="{2BB7FAF9-9DA1-42AC-B8BA-4E665910C81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1" name="テキスト ボックス 810">
          <a:extLst>
            <a:ext uri="{FF2B5EF4-FFF2-40B4-BE49-F238E27FC236}">
              <a16:creationId xmlns:a16="http://schemas.microsoft.com/office/drawing/2014/main" id="{8613244C-CE42-46D9-9BA6-F06E0DF62E8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2" name="直線コネクタ 811">
          <a:extLst>
            <a:ext uri="{FF2B5EF4-FFF2-40B4-BE49-F238E27FC236}">
              <a16:creationId xmlns:a16="http://schemas.microsoft.com/office/drawing/2014/main" id="{663399C1-E94A-4B85-BEB9-73CA4D8FB14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3" name="テキスト ボックス 812">
          <a:extLst>
            <a:ext uri="{FF2B5EF4-FFF2-40B4-BE49-F238E27FC236}">
              <a16:creationId xmlns:a16="http://schemas.microsoft.com/office/drawing/2014/main" id="{98D6FBC7-9A62-4722-B84E-28D4EE9E3D9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4" name="直線コネクタ 813">
          <a:extLst>
            <a:ext uri="{FF2B5EF4-FFF2-40B4-BE49-F238E27FC236}">
              <a16:creationId xmlns:a16="http://schemas.microsoft.com/office/drawing/2014/main" id="{C0126090-C13E-4DA9-BDA2-80528AA06A4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5" name="テキスト ボックス 814">
          <a:extLst>
            <a:ext uri="{FF2B5EF4-FFF2-40B4-BE49-F238E27FC236}">
              <a16:creationId xmlns:a16="http://schemas.microsoft.com/office/drawing/2014/main" id="{32450177-DF2E-4C34-8A4F-5DE7DE48D9B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6" name="直線コネクタ 815">
          <a:extLst>
            <a:ext uri="{FF2B5EF4-FFF2-40B4-BE49-F238E27FC236}">
              <a16:creationId xmlns:a16="http://schemas.microsoft.com/office/drawing/2014/main" id="{E684FBB9-EDB9-4E47-9C1E-42B0CE97A85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7" name="テキスト ボックス 816">
          <a:extLst>
            <a:ext uri="{FF2B5EF4-FFF2-40B4-BE49-F238E27FC236}">
              <a16:creationId xmlns:a16="http://schemas.microsoft.com/office/drawing/2014/main" id="{402FBEF5-77B7-48BA-B9B8-C38BCECE94F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8" name="直線コネクタ 817">
          <a:extLst>
            <a:ext uri="{FF2B5EF4-FFF2-40B4-BE49-F238E27FC236}">
              <a16:creationId xmlns:a16="http://schemas.microsoft.com/office/drawing/2014/main" id="{D86D4E59-604E-4393-B27A-702274C2DAA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9" name="テキスト ボックス 818">
          <a:extLst>
            <a:ext uri="{FF2B5EF4-FFF2-40B4-BE49-F238E27FC236}">
              <a16:creationId xmlns:a16="http://schemas.microsoft.com/office/drawing/2014/main" id="{7A5CE733-F68C-4F9C-93E5-441A520A184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0" name="直線コネクタ 819">
          <a:extLst>
            <a:ext uri="{FF2B5EF4-FFF2-40B4-BE49-F238E27FC236}">
              <a16:creationId xmlns:a16="http://schemas.microsoft.com/office/drawing/2014/main" id="{0B6AB52F-2B6A-43CA-B8A0-0281FF628E7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1" name="テキスト ボックス 820">
          <a:extLst>
            <a:ext uri="{FF2B5EF4-FFF2-40B4-BE49-F238E27FC236}">
              <a16:creationId xmlns:a16="http://schemas.microsoft.com/office/drawing/2014/main" id="{C6F10545-AB83-40CF-A422-601AE680AB1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E324AF69-43EB-4131-B335-6B1E3E593E6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5A999E3B-C5B2-4F0C-9393-132F94207D9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2888ACD7-B2A4-42B4-AD19-D541F8409D7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825" name="直線コネクタ 824">
          <a:extLst>
            <a:ext uri="{FF2B5EF4-FFF2-40B4-BE49-F238E27FC236}">
              <a16:creationId xmlns:a16="http://schemas.microsoft.com/office/drawing/2014/main" id="{04DB25C4-3836-4D2E-B2E5-4416840E9786}"/>
            </a:ext>
          </a:extLst>
        </xdr:cNvPr>
        <xdr:cNvCxnSpPr/>
      </xdr:nvCxnSpPr>
      <xdr:spPr>
        <a:xfrm flipV="1">
          <a:off x="22160864" y="17248958"/>
          <a:ext cx="0" cy="1340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826" name="【庁舎】&#10;一人当たり面積最小値テキスト">
          <a:extLst>
            <a:ext uri="{FF2B5EF4-FFF2-40B4-BE49-F238E27FC236}">
              <a16:creationId xmlns:a16="http://schemas.microsoft.com/office/drawing/2014/main" id="{27B04C2E-5B60-489C-922F-CD1362134FEF}"/>
            </a:ext>
          </a:extLst>
        </xdr:cNvPr>
        <xdr:cNvSpPr txBox="1"/>
      </xdr:nvSpPr>
      <xdr:spPr>
        <a:xfrm>
          <a:off x="22199600" y="1859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827" name="直線コネクタ 826">
          <a:extLst>
            <a:ext uri="{FF2B5EF4-FFF2-40B4-BE49-F238E27FC236}">
              <a16:creationId xmlns:a16="http://schemas.microsoft.com/office/drawing/2014/main" id="{DBD8E13B-6490-49F8-B353-BD4CDFB47909}"/>
            </a:ext>
          </a:extLst>
        </xdr:cNvPr>
        <xdr:cNvCxnSpPr/>
      </xdr:nvCxnSpPr>
      <xdr:spPr>
        <a:xfrm>
          <a:off x="22072600" y="1858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828" name="【庁舎】&#10;一人当たり面積最大値テキスト">
          <a:extLst>
            <a:ext uri="{FF2B5EF4-FFF2-40B4-BE49-F238E27FC236}">
              <a16:creationId xmlns:a16="http://schemas.microsoft.com/office/drawing/2014/main" id="{02C57CFC-4968-4EA6-9082-A9E05E96BB72}"/>
            </a:ext>
          </a:extLst>
        </xdr:cNvPr>
        <xdr:cNvSpPr txBox="1"/>
      </xdr:nvSpPr>
      <xdr:spPr>
        <a:xfrm>
          <a:off x="22199600" y="1702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829" name="直線コネクタ 828">
          <a:extLst>
            <a:ext uri="{FF2B5EF4-FFF2-40B4-BE49-F238E27FC236}">
              <a16:creationId xmlns:a16="http://schemas.microsoft.com/office/drawing/2014/main" id="{03B0F9B6-370A-4656-A2A2-04B326F2089A}"/>
            </a:ext>
          </a:extLst>
        </xdr:cNvPr>
        <xdr:cNvCxnSpPr/>
      </xdr:nvCxnSpPr>
      <xdr:spPr>
        <a:xfrm>
          <a:off x="22072600" y="1724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10721</xdr:rowOff>
    </xdr:from>
    <xdr:ext cx="469744" cy="259045"/>
    <xdr:sp macro="" textlink="">
      <xdr:nvSpPr>
        <xdr:cNvPr id="830" name="【庁舎】&#10;一人当たり面積平均値テキスト">
          <a:extLst>
            <a:ext uri="{FF2B5EF4-FFF2-40B4-BE49-F238E27FC236}">
              <a16:creationId xmlns:a16="http://schemas.microsoft.com/office/drawing/2014/main" id="{5B0421EE-F665-4D48-B6EA-57603AF89451}"/>
            </a:ext>
          </a:extLst>
        </xdr:cNvPr>
        <xdr:cNvSpPr txBox="1"/>
      </xdr:nvSpPr>
      <xdr:spPr>
        <a:xfrm>
          <a:off x="22199600" y="1801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831" name="フローチャート: 判断 830">
          <a:extLst>
            <a:ext uri="{FF2B5EF4-FFF2-40B4-BE49-F238E27FC236}">
              <a16:creationId xmlns:a16="http://schemas.microsoft.com/office/drawing/2014/main" id="{3C3735AF-1012-4831-BABE-3C3F0DB3F7ED}"/>
            </a:ext>
          </a:extLst>
        </xdr:cNvPr>
        <xdr:cNvSpPr/>
      </xdr:nvSpPr>
      <xdr:spPr>
        <a:xfrm>
          <a:off x="22110700" y="1816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832" name="フローチャート: 判断 831">
          <a:extLst>
            <a:ext uri="{FF2B5EF4-FFF2-40B4-BE49-F238E27FC236}">
              <a16:creationId xmlns:a16="http://schemas.microsoft.com/office/drawing/2014/main" id="{99A76D42-EDBF-4435-8FF4-3E6AF14635F2}"/>
            </a:ext>
          </a:extLst>
        </xdr:cNvPr>
        <xdr:cNvSpPr/>
      </xdr:nvSpPr>
      <xdr:spPr>
        <a:xfrm>
          <a:off x="21272500" y="1817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12337</xdr:rowOff>
    </xdr:from>
    <xdr:to>
      <xdr:col>107</xdr:col>
      <xdr:colOff>101600</xdr:colOff>
      <xdr:row>106</xdr:row>
      <xdr:rowOff>113937</xdr:rowOff>
    </xdr:to>
    <xdr:sp macro="" textlink="">
      <xdr:nvSpPr>
        <xdr:cNvPr id="833" name="フローチャート: 判断 832">
          <a:extLst>
            <a:ext uri="{FF2B5EF4-FFF2-40B4-BE49-F238E27FC236}">
              <a16:creationId xmlns:a16="http://schemas.microsoft.com/office/drawing/2014/main" id="{B7F9A4D4-AA3A-4297-82D7-AFD97EBF06A9}"/>
            </a:ext>
          </a:extLst>
        </xdr:cNvPr>
        <xdr:cNvSpPr/>
      </xdr:nvSpPr>
      <xdr:spPr>
        <a:xfrm>
          <a:off x="20383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28666</xdr:rowOff>
    </xdr:from>
    <xdr:to>
      <xdr:col>102</xdr:col>
      <xdr:colOff>165100</xdr:colOff>
      <xdr:row>106</xdr:row>
      <xdr:rowOff>130266</xdr:rowOff>
    </xdr:to>
    <xdr:sp macro="" textlink="">
      <xdr:nvSpPr>
        <xdr:cNvPr id="834" name="フローチャート: 判断 833">
          <a:extLst>
            <a:ext uri="{FF2B5EF4-FFF2-40B4-BE49-F238E27FC236}">
              <a16:creationId xmlns:a16="http://schemas.microsoft.com/office/drawing/2014/main" id="{487BA2E8-46F7-434E-B76A-E0FB3E196F49}"/>
            </a:ext>
          </a:extLst>
        </xdr:cNvPr>
        <xdr:cNvSpPr/>
      </xdr:nvSpPr>
      <xdr:spPr>
        <a:xfrm>
          <a:off x="19494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9071</xdr:rowOff>
    </xdr:from>
    <xdr:to>
      <xdr:col>98</xdr:col>
      <xdr:colOff>38100</xdr:colOff>
      <xdr:row>106</xdr:row>
      <xdr:rowOff>110671</xdr:rowOff>
    </xdr:to>
    <xdr:sp macro="" textlink="">
      <xdr:nvSpPr>
        <xdr:cNvPr id="835" name="フローチャート: 判断 834">
          <a:extLst>
            <a:ext uri="{FF2B5EF4-FFF2-40B4-BE49-F238E27FC236}">
              <a16:creationId xmlns:a16="http://schemas.microsoft.com/office/drawing/2014/main" id="{C25A4542-5C3C-49F0-A4B6-68D7335ABEF1}"/>
            </a:ext>
          </a:extLst>
        </xdr:cNvPr>
        <xdr:cNvSpPr/>
      </xdr:nvSpPr>
      <xdr:spPr>
        <a:xfrm>
          <a:off x="18605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8956864E-BAD4-4C4B-B74E-1F780AE6DBD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C15068D5-5C39-4337-8112-5656B778ED0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83F2ED8A-6323-434F-B754-BF16335B87F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9DF7C135-AEEE-458D-95B0-9724A79E3DD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4E67B6F4-3974-409A-9AB0-1872B532F0B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141332</xdr:rowOff>
    </xdr:from>
    <xdr:to>
      <xdr:col>116</xdr:col>
      <xdr:colOff>114300</xdr:colOff>
      <xdr:row>107</xdr:row>
      <xdr:rowOff>71482</xdr:rowOff>
    </xdr:to>
    <xdr:sp macro="" textlink="">
      <xdr:nvSpPr>
        <xdr:cNvPr id="841" name="楕円 840">
          <a:extLst>
            <a:ext uri="{FF2B5EF4-FFF2-40B4-BE49-F238E27FC236}">
              <a16:creationId xmlns:a16="http://schemas.microsoft.com/office/drawing/2014/main" id="{26B5C295-A4AB-4B94-98B0-CB167C6417F7}"/>
            </a:ext>
          </a:extLst>
        </xdr:cNvPr>
        <xdr:cNvSpPr/>
      </xdr:nvSpPr>
      <xdr:spPr>
        <a:xfrm>
          <a:off x="221107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119759</xdr:rowOff>
    </xdr:from>
    <xdr:ext cx="469744" cy="259045"/>
    <xdr:sp macro="" textlink="">
      <xdr:nvSpPr>
        <xdr:cNvPr id="842" name="【庁舎】&#10;一人当たり面積該当値テキスト">
          <a:extLst>
            <a:ext uri="{FF2B5EF4-FFF2-40B4-BE49-F238E27FC236}">
              <a16:creationId xmlns:a16="http://schemas.microsoft.com/office/drawing/2014/main" id="{464C6560-E5DC-4253-8E9A-C01ADDE39108}"/>
            </a:ext>
          </a:extLst>
        </xdr:cNvPr>
        <xdr:cNvSpPr txBox="1"/>
      </xdr:nvSpPr>
      <xdr:spPr>
        <a:xfrm>
          <a:off x="22199600" y="1829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141332</xdr:rowOff>
    </xdr:from>
    <xdr:to>
      <xdr:col>112</xdr:col>
      <xdr:colOff>38100</xdr:colOff>
      <xdr:row>107</xdr:row>
      <xdr:rowOff>71482</xdr:rowOff>
    </xdr:to>
    <xdr:sp macro="" textlink="">
      <xdr:nvSpPr>
        <xdr:cNvPr id="843" name="楕円 842">
          <a:extLst>
            <a:ext uri="{FF2B5EF4-FFF2-40B4-BE49-F238E27FC236}">
              <a16:creationId xmlns:a16="http://schemas.microsoft.com/office/drawing/2014/main" id="{8C78B144-E5BF-40D7-B883-D9B97BEF7F41}"/>
            </a:ext>
          </a:extLst>
        </xdr:cNvPr>
        <xdr:cNvSpPr/>
      </xdr:nvSpPr>
      <xdr:spPr>
        <a:xfrm>
          <a:off x="21272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20682</xdr:rowOff>
    </xdr:from>
    <xdr:to>
      <xdr:col>116</xdr:col>
      <xdr:colOff>63500</xdr:colOff>
      <xdr:row>107</xdr:row>
      <xdr:rowOff>20682</xdr:rowOff>
    </xdr:to>
    <xdr:cxnSp macro="">
      <xdr:nvCxnSpPr>
        <xdr:cNvPr id="844" name="直線コネクタ 843">
          <a:extLst>
            <a:ext uri="{FF2B5EF4-FFF2-40B4-BE49-F238E27FC236}">
              <a16:creationId xmlns:a16="http://schemas.microsoft.com/office/drawing/2014/main" id="{FEBD66E9-9ADF-4A20-A0BF-FB84EA3708AD}"/>
            </a:ext>
          </a:extLst>
        </xdr:cNvPr>
        <xdr:cNvCxnSpPr/>
      </xdr:nvCxnSpPr>
      <xdr:spPr>
        <a:xfrm>
          <a:off x="21323300" y="183658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141332</xdr:rowOff>
    </xdr:from>
    <xdr:to>
      <xdr:col>107</xdr:col>
      <xdr:colOff>101600</xdr:colOff>
      <xdr:row>107</xdr:row>
      <xdr:rowOff>71482</xdr:rowOff>
    </xdr:to>
    <xdr:sp macro="" textlink="">
      <xdr:nvSpPr>
        <xdr:cNvPr id="845" name="楕円 844">
          <a:extLst>
            <a:ext uri="{FF2B5EF4-FFF2-40B4-BE49-F238E27FC236}">
              <a16:creationId xmlns:a16="http://schemas.microsoft.com/office/drawing/2014/main" id="{358417F2-F7F9-4C0B-AC12-7F31B3FD13C4}"/>
            </a:ext>
          </a:extLst>
        </xdr:cNvPr>
        <xdr:cNvSpPr/>
      </xdr:nvSpPr>
      <xdr:spPr>
        <a:xfrm>
          <a:off x="20383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20682</xdr:rowOff>
    </xdr:from>
    <xdr:to>
      <xdr:col>111</xdr:col>
      <xdr:colOff>177800</xdr:colOff>
      <xdr:row>107</xdr:row>
      <xdr:rowOff>20682</xdr:rowOff>
    </xdr:to>
    <xdr:cxnSp macro="">
      <xdr:nvCxnSpPr>
        <xdr:cNvPr id="846" name="直線コネクタ 845">
          <a:extLst>
            <a:ext uri="{FF2B5EF4-FFF2-40B4-BE49-F238E27FC236}">
              <a16:creationId xmlns:a16="http://schemas.microsoft.com/office/drawing/2014/main" id="{BB149D93-3F45-4757-92E6-060F96187ABD}"/>
            </a:ext>
          </a:extLst>
        </xdr:cNvPr>
        <xdr:cNvCxnSpPr/>
      </xdr:nvCxnSpPr>
      <xdr:spPr>
        <a:xfrm>
          <a:off x="20434300" y="183658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141332</xdr:rowOff>
    </xdr:from>
    <xdr:to>
      <xdr:col>102</xdr:col>
      <xdr:colOff>165100</xdr:colOff>
      <xdr:row>107</xdr:row>
      <xdr:rowOff>71482</xdr:rowOff>
    </xdr:to>
    <xdr:sp macro="" textlink="">
      <xdr:nvSpPr>
        <xdr:cNvPr id="847" name="楕円 846">
          <a:extLst>
            <a:ext uri="{FF2B5EF4-FFF2-40B4-BE49-F238E27FC236}">
              <a16:creationId xmlns:a16="http://schemas.microsoft.com/office/drawing/2014/main" id="{DBC108AD-03E8-4957-8BCE-53F345A459D2}"/>
            </a:ext>
          </a:extLst>
        </xdr:cNvPr>
        <xdr:cNvSpPr/>
      </xdr:nvSpPr>
      <xdr:spPr>
        <a:xfrm>
          <a:off x="19494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20682</xdr:rowOff>
    </xdr:from>
    <xdr:to>
      <xdr:col>107</xdr:col>
      <xdr:colOff>50800</xdr:colOff>
      <xdr:row>107</xdr:row>
      <xdr:rowOff>20682</xdr:rowOff>
    </xdr:to>
    <xdr:cxnSp macro="">
      <xdr:nvCxnSpPr>
        <xdr:cNvPr id="848" name="直線コネクタ 847">
          <a:extLst>
            <a:ext uri="{FF2B5EF4-FFF2-40B4-BE49-F238E27FC236}">
              <a16:creationId xmlns:a16="http://schemas.microsoft.com/office/drawing/2014/main" id="{35C4DFA0-8548-41B2-821E-58DAEDDC46DC}"/>
            </a:ext>
          </a:extLst>
        </xdr:cNvPr>
        <xdr:cNvCxnSpPr/>
      </xdr:nvCxnSpPr>
      <xdr:spPr>
        <a:xfrm>
          <a:off x="19545300" y="183658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144599</xdr:rowOff>
    </xdr:from>
    <xdr:to>
      <xdr:col>98</xdr:col>
      <xdr:colOff>38100</xdr:colOff>
      <xdr:row>107</xdr:row>
      <xdr:rowOff>74749</xdr:rowOff>
    </xdr:to>
    <xdr:sp macro="" textlink="">
      <xdr:nvSpPr>
        <xdr:cNvPr id="849" name="楕円 848">
          <a:extLst>
            <a:ext uri="{FF2B5EF4-FFF2-40B4-BE49-F238E27FC236}">
              <a16:creationId xmlns:a16="http://schemas.microsoft.com/office/drawing/2014/main" id="{FC13DF99-35A4-4B2C-8024-193CE0DB8D64}"/>
            </a:ext>
          </a:extLst>
        </xdr:cNvPr>
        <xdr:cNvSpPr/>
      </xdr:nvSpPr>
      <xdr:spPr>
        <a:xfrm>
          <a:off x="18605500" y="1831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20682</xdr:rowOff>
    </xdr:from>
    <xdr:to>
      <xdr:col>102</xdr:col>
      <xdr:colOff>114300</xdr:colOff>
      <xdr:row>107</xdr:row>
      <xdr:rowOff>23949</xdr:rowOff>
    </xdr:to>
    <xdr:cxnSp macro="">
      <xdr:nvCxnSpPr>
        <xdr:cNvPr id="850" name="直線コネクタ 849">
          <a:extLst>
            <a:ext uri="{FF2B5EF4-FFF2-40B4-BE49-F238E27FC236}">
              <a16:creationId xmlns:a16="http://schemas.microsoft.com/office/drawing/2014/main" id="{E98C7792-C59F-4EBF-B461-E0F56B4FC035}"/>
            </a:ext>
          </a:extLst>
        </xdr:cNvPr>
        <xdr:cNvCxnSpPr/>
      </xdr:nvCxnSpPr>
      <xdr:spPr>
        <a:xfrm flipV="1">
          <a:off x="18656300" y="1836583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120666</xdr:rowOff>
    </xdr:from>
    <xdr:ext cx="469744" cy="259045"/>
    <xdr:sp macro="" textlink="">
      <xdr:nvSpPr>
        <xdr:cNvPr id="851" name="n_1aveValue【庁舎】&#10;一人当たり面積">
          <a:extLst>
            <a:ext uri="{FF2B5EF4-FFF2-40B4-BE49-F238E27FC236}">
              <a16:creationId xmlns:a16="http://schemas.microsoft.com/office/drawing/2014/main" id="{E68EB511-874D-4040-AFED-F3ACFC0FE5E0}"/>
            </a:ext>
          </a:extLst>
        </xdr:cNvPr>
        <xdr:cNvSpPr txBox="1"/>
      </xdr:nvSpPr>
      <xdr:spPr>
        <a:xfrm>
          <a:off x="21075727" y="1795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130464</xdr:rowOff>
    </xdr:from>
    <xdr:ext cx="469744" cy="259045"/>
    <xdr:sp macro="" textlink="">
      <xdr:nvSpPr>
        <xdr:cNvPr id="852" name="n_2aveValue【庁舎】&#10;一人当たり面積">
          <a:extLst>
            <a:ext uri="{FF2B5EF4-FFF2-40B4-BE49-F238E27FC236}">
              <a16:creationId xmlns:a16="http://schemas.microsoft.com/office/drawing/2014/main" id="{F33108CB-3C74-4D31-981E-70131E6E703F}"/>
            </a:ext>
          </a:extLst>
        </xdr:cNvPr>
        <xdr:cNvSpPr txBox="1"/>
      </xdr:nvSpPr>
      <xdr:spPr>
        <a:xfrm>
          <a:off x="201994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146793</xdr:rowOff>
    </xdr:from>
    <xdr:ext cx="469744" cy="259045"/>
    <xdr:sp macro="" textlink="">
      <xdr:nvSpPr>
        <xdr:cNvPr id="853" name="n_3aveValue【庁舎】&#10;一人当たり面積">
          <a:extLst>
            <a:ext uri="{FF2B5EF4-FFF2-40B4-BE49-F238E27FC236}">
              <a16:creationId xmlns:a16="http://schemas.microsoft.com/office/drawing/2014/main" id="{F24C043A-A47F-49F6-9ED7-7645B77AC890}"/>
            </a:ext>
          </a:extLst>
        </xdr:cNvPr>
        <xdr:cNvSpPr txBox="1"/>
      </xdr:nvSpPr>
      <xdr:spPr>
        <a:xfrm>
          <a:off x="19310427" y="17977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127198</xdr:rowOff>
    </xdr:from>
    <xdr:ext cx="469744" cy="259045"/>
    <xdr:sp macro="" textlink="">
      <xdr:nvSpPr>
        <xdr:cNvPr id="854" name="n_4aveValue【庁舎】&#10;一人当たり面積">
          <a:extLst>
            <a:ext uri="{FF2B5EF4-FFF2-40B4-BE49-F238E27FC236}">
              <a16:creationId xmlns:a16="http://schemas.microsoft.com/office/drawing/2014/main" id="{4764BAD3-D9E5-409C-80EF-493DD4DE72E1}"/>
            </a:ext>
          </a:extLst>
        </xdr:cNvPr>
        <xdr:cNvSpPr txBox="1"/>
      </xdr:nvSpPr>
      <xdr:spPr>
        <a:xfrm>
          <a:off x="184214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62609</xdr:rowOff>
    </xdr:from>
    <xdr:ext cx="469744" cy="259045"/>
    <xdr:sp macro="" textlink="">
      <xdr:nvSpPr>
        <xdr:cNvPr id="855" name="n_1mainValue【庁舎】&#10;一人当たり面積">
          <a:extLst>
            <a:ext uri="{FF2B5EF4-FFF2-40B4-BE49-F238E27FC236}">
              <a16:creationId xmlns:a16="http://schemas.microsoft.com/office/drawing/2014/main" id="{E6A454D9-B01E-431A-9FFD-FD3BCC931A24}"/>
            </a:ext>
          </a:extLst>
        </xdr:cNvPr>
        <xdr:cNvSpPr txBox="1"/>
      </xdr:nvSpPr>
      <xdr:spPr>
        <a:xfrm>
          <a:off x="21075727" y="1840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62609</xdr:rowOff>
    </xdr:from>
    <xdr:ext cx="469744" cy="259045"/>
    <xdr:sp macro="" textlink="">
      <xdr:nvSpPr>
        <xdr:cNvPr id="856" name="n_2mainValue【庁舎】&#10;一人当たり面積">
          <a:extLst>
            <a:ext uri="{FF2B5EF4-FFF2-40B4-BE49-F238E27FC236}">
              <a16:creationId xmlns:a16="http://schemas.microsoft.com/office/drawing/2014/main" id="{41B9CBA4-AC8C-4B1A-A506-A270D8BBFAB4}"/>
            </a:ext>
          </a:extLst>
        </xdr:cNvPr>
        <xdr:cNvSpPr txBox="1"/>
      </xdr:nvSpPr>
      <xdr:spPr>
        <a:xfrm>
          <a:off x="20199427" y="1840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62609</xdr:rowOff>
    </xdr:from>
    <xdr:ext cx="469744" cy="259045"/>
    <xdr:sp macro="" textlink="">
      <xdr:nvSpPr>
        <xdr:cNvPr id="857" name="n_3mainValue【庁舎】&#10;一人当たり面積">
          <a:extLst>
            <a:ext uri="{FF2B5EF4-FFF2-40B4-BE49-F238E27FC236}">
              <a16:creationId xmlns:a16="http://schemas.microsoft.com/office/drawing/2014/main" id="{7D384DD1-AEEE-4BAA-8E31-343AD369D9A2}"/>
            </a:ext>
          </a:extLst>
        </xdr:cNvPr>
        <xdr:cNvSpPr txBox="1"/>
      </xdr:nvSpPr>
      <xdr:spPr>
        <a:xfrm>
          <a:off x="19310427" y="18407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65876</xdr:rowOff>
    </xdr:from>
    <xdr:ext cx="469744" cy="259045"/>
    <xdr:sp macro="" textlink="">
      <xdr:nvSpPr>
        <xdr:cNvPr id="858" name="n_4mainValue【庁舎】&#10;一人当たり面積">
          <a:extLst>
            <a:ext uri="{FF2B5EF4-FFF2-40B4-BE49-F238E27FC236}">
              <a16:creationId xmlns:a16="http://schemas.microsoft.com/office/drawing/2014/main" id="{5DF23660-E31B-4211-BDB1-9730F4B4344A}"/>
            </a:ext>
          </a:extLst>
        </xdr:cNvPr>
        <xdr:cNvSpPr txBox="1"/>
      </xdr:nvSpPr>
      <xdr:spPr>
        <a:xfrm>
          <a:off x="18421427" y="18411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10C641D0-A147-48B0-A675-55219AD281F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675CBB16-A5A1-4F2B-8531-480BA7A57C0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F6B830C8-D3B7-4973-ADC1-F0AFF3A7C53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・類似団体内平均値と比較して有形固定資産減価償却率が高くなっている</a:t>
          </a:r>
          <a:r>
            <a:rPr kumimoji="1" lang="ja-JP" altLang="en-US" sz="1100">
              <a:solidFill>
                <a:sysClr val="windowText" lastClr="000000"/>
              </a:solidFill>
              <a:effectLst/>
              <a:latin typeface="+mn-lt"/>
              <a:ea typeface="+mn-ea"/>
              <a:cs typeface="+mn-cs"/>
            </a:rPr>
            <a:t>主な</a:t>
          </a:r>
          <a:r>
            <a:rPr kumimoji="1" lang="ja-JP" altLang="ja-JP" sz="1100">
              <a:solidFill>
                <a:sysClr val="windowText" lastClr="000000"/>
              </a:solidFill>
              <a:effectLst/>
              <a:latin typeface="+mn-lt"/>
              <a:ea typeface="+mn-ea"/>
              <a:cs typeface="+mn-cs"/>
            </a:rPr>
            <a:t>施設は、図書館、保健センター・保健所、</a:t>
          </a:r>
          <a:r>
            <a:rPr kumimoji="1" lang="ja-JP" altLang="en-US" sz="1100">
              <a:solidFill>
                <a:sysClr val="windowText" lastClr="000000"/>
              </a:solidFill>
              <a:effectLst/>
              <a:latin typeface="+mn-lt"/>
              <a:ea typeface="+mn-ea"/>
              <a:cs typeface="+mn-cs"/>
            </a:rPr>
            <a:t>消防施設、</a:t>
          </a:r>
          <a:r>
            <a:rPr kumimoji="1" lang="ja-JP" altLang="ja-JP" sz="1100">
              <a:solidFill>
                <a:sysClr val="windowText" lastClr="000000"/>
              </a:solidFill>
              <a:effectLst/>
              <a:latin typeface="+mn-lt"/>
              <a:ea typeface="+mn-ea"/>
              <a:cs typeface="+mn-cs"/>
            </a:rPr>
            <a:t>市民会館の項目である。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建築年数</a:t>
          </a:r>
          <a:r>
            <a:rPr kumimoji="1" lang="ja-JP" altLang="en-US" sz="1100">
              <a:solidFill>
                <a:sysClr val="windowText" lastClr="000000"/>
              </a:solidFill>
              <a:effectLst/>
              <a:latin typeface="+mn-lt"/>
              <a:ea typeface="+mn-ea"/>
              <a:cs typeface="+mn-cs"/>
            </a:rPr>
            <a:t>は</a:t>
          </a:r>
          <a:r>
            <a:rPr kumimoji="1" lang="ja-JP" altLang="ja-JP" sz="1100">
              <a:solidFill>
                <a:sysClr val="windowText" lastClr="000000"/>
              </a:solidFill>
              <a:effectLst/>
              <a:latin typeface="+mn-lt"/>
              <a:ea typeface="+mn-ea"/>
              <a:cs typeface="+mn-cs"/>
            </a:rPr>
            <a:t>図書館</a:t>
          </a:r>
          <a:r>
            <a:rPr kumimoji="1" lang="en-US" altLang="ja-JP" sz="1100">
              <a:solidFill>
                <a:sysClr val="windowText" lastClr="000000"/>
              </a:solidFill>
              <a:effectLst/>
              <a:latin typeface="+mn-lt"/>
              <a:ea typeface="+mn-ea"/>
              <a:cs typeface="+mn-cs"/>
            </a:rPr>
            <a:t>42</a:t>
          </a:r>
          <a:r>
            <a:rPr kumimoji="1" lang="ja-JP" altLang="ja-JP" sz="1100">
              <a:solidFill>
                <a:sysClr val="windowText" lastClr="000000"/>
              </a:solidFill>
              <a:effectLst/>
              <a:latin typeface="+mn-lt"/>
              <a:ea typeface="+mn-ea"/>
              <a:cs typeface="+mn-cs"/>
            </a:rPr>
            <a:t>年、保健センター</a:t>
          </a:r>
          <a:r>
            <a:rPr kumimoji="1" lang="en-US" altLang="ja-JP" sz="1100">
              <a:solidFill>
                <a:sysClr val="windowText" lastClr="000000"/>
              </a:solidFill>
              <a:effectLst/>
              <a:latin typeface="+mn-lt"/>
              <a:ea typeface="+mn-ea"/>
              <a:cs typeface="+mn-cs"/>
            </a:rPr>
            <a:t>38</a:t>
          </a:r>
          <a:r>
            <a:rPr kumimoji="1" lang="ja-JP" altLang="en-US" sz="1100">
              <a:solidFill>
                <a:sysClr val="windowText" lastClr="000000"/>
              </a:solidFill>
              <a:effectLst/>
              <a:latin typeface="+mn-lt"/>
              <a:ea typeface="+mn-ea"/>
              <a:cs typeface="+mn-cs"/>
            </a:rPr>
            <a:t>年、</a:t>
          </a:r>
          <a:r>
            <a:rPr kumimoji="1" lang="ja-JP" altLang="ja-JP" sz="1100">
              <a:solidFill>
                <a:sysClr val="windowText" lastClr="000000"/>
              </a:solidFill>
              <a:effectLst/>
              <a:latin typeface="+mn-lt"/>
              <a:ea typeface="+mn-ea"/>
              <a:cs typeface="+mn-cs"/>
            </a:rPr>
            <a:t>休日急病診療所</a:t>
          </a:r>
          <a:r>
            <a:rPr kumimoji="1" lang="en-US" altLang="ja-JP" sz="1100">
              <a:solidFill>
                <a:sysClr val="windowText" lastClr="000000"/>
              </a:solidFill>
              <a:effectLst/>
              <a:latin typeface="+mn-lt"/>
              <a:ea typeface="+mn-ea"/>
              <a:cs typeface="+mn-cs"/>
            </a:rPr>
            <a:t>50</a:t>
          </a:r>
          <a:r>
            <a:rPr kumimoji="1" lang="ja-JP" altLang="ja-JP" sz="1100">
              <a:solidFill>
                <a:sysClr val="windowText" lastClr="000000"/>
              </a:solidFill>
              <a:effectLst/>
              <a:latin typeface="+mn-lt"/>
              <a:ea typeface="+mn-ea"/>
              <a:cs typeface="+mn-cs"/>
            </a:rPr>
            <a:t>年、</a:t>
          </a:r>
          <a:r>
            <a:rPr kumimoji="1" lang="ja-JP" altLang="en-US" sz="1100">
              <a:solidFill>
                <a:sysClr val="windowText" lastClr="000000"/>
              </a:solidFill>
              <a:effectLst/>
              <a:latin typeface="+mn-lt"/>
              <a:ea typeface="+mn-ea"/>
              <a:cs typeface="+mn-cs"/>
            </a:rPr>
            <a:t>消防庁舎</a:t>
          </a:r>
          <a:r>
            <a:rPr kumimoji="1" lang="en-US" altLang="ja-JP" sz="1100">
              <a:solidFill>
                <a:sysClr val="windowText" lastClr="000000"/>
              </a:solidFill>
              <a:effectLst/>
              <a:latin typeface="+mn-lt"/>
              <a:ea typeface="+mn-ea"/>
              <a:cs typeface="+mn-cs"/>
            </a:rPr>
            <a:t>28</a:t>
          </a:r>
          <a:r>
            <a:rPr kumimoji="1" lang="ja-JP" altLang="en-US" sz="1100">
              <a:solidFill>
                <a:sysClr val="windowText" lastClr="000000"/>
              </a:solidFill>
              <a:effectLst/>
              <a:latin typeface="+mn-lt"/>
              <a:ea typeface="+mn-ea"/>
              <a:cs typeface="+mn-cs"/>
            </a:rPr>
            <a:t>年、</a:t>
          </a:r>
          <a:r>
            <a:rPr kumimoji="1" lang="ja-JP" altLang="ja-JP" sz="1100">
              <a:solidFill>
                <a:sysClr val="windowText" lastClr="000000"/>
              </a:solidFill>
              <a:effectLst/>
              <a:latin typeface="+mn-lt"/>
              <a:ea typeface="+mn-ea"/>
              <a:cs typeface="+mn-cs"/>
            </a:rPr>
            <a:t>市民プラザ（公民館）</a:t>
          </a:r>
          <a:r>
            <a:rPr kumimoji="1" lang="en-US" altLang="ja-JP" sz="1100">
              <a:solidFill>
                <a:sysClr val="windowText" lastClr="000000"/>
              </a:solidFill>
              <a:effectLst/>
              <a:latin typeface="+mn-lt"/>
              <a:ea typeface="+mn-ea"/>
              <a:cs typeface="+mn-cs"/>
            </a:rPr>
            <a:t>49</a:t>
          </a:r>
          <a:r>
            <a:rPr kumimoji="1" lang="ja-JP" altLang="ja-JP" sz="1100">
              <a:solidFill>
                <a:sysClr val="windowText" lastClr="000000"/>
              </a:solidFill>
              <a:effectLst/>
              <a:latin typeface="+mn-lt"/>
              <a:ea typeface="+mn-ea"/>
              <a:cs typeface="+mn-cs"/>
            </a:rPr>
            <a:t>年</a:t>
          </a:r>
          <a:r>
            <a:rPr kumimoji="1" lang="ja-JP" altLang="en-US" sz="1100">
              <a:solidFill>
                <a:sysClr val="windowText" lastClr="000000"/>
              </a:solidFill>
              <a:effectLst/>
              <a:latin typeface="+mn-lt"/>
              <a:ea typeface="+mn-ea"/>
              <a:cs typeface="+mn-cs"/>
            </a:rPr>
            <a:t>が</a:t>
          </a:r>
          <a:r>
            <a:rPr kumimoji="1" lang="ja-JP" altLang="ja-JP" sz="1100">
              <a:solidFill>
                <a:sysClr val="windowText" lastClr="000000"/>
              </a:solidFill>
              <a:effectLst/>
              <a:latin typeface="+mn-lt"/>
              <a:ea typeface="+mn-ea"/>
              <a:cs typeface="+mn-cs"/>
            </a:rPr>
            <a:t>経過し</a:t>
          </a:r>
          <a:r>
            <a:rPr kumimoji="1" lang="ja-JP" altLang="en-US" sz="1100">
              <a:solidFill>
                <a:sysClr val="windowText" lastClr="000000"/>
              </a:solidFill>
              <a:effectLst/>
              <a:latin typeface="+mn-lt"/>
              <a:ea typeface="+mn-ea"/>
              <a:cs typeface="+mn-cs"/>
            </a:rPr>
            <a:t>ており</a:t>
          </a:r>
          <a:r>
            <a:rPr kumimoji="1" lang="ja-JP" altLang="ja-JP" sz="1100">
              <a:solidFill>
                <a:sysClr val="windowText" lastClr="000000"/>
              </a:solidFill>
              <a:effectLst/>
              <a:latin typeface="+mn-lt"/>
              <a:ea typeface="+mn-ea"/>
              <a:cs typeface="+mn-cs"/>
            </a:rPr>
            <a:t>、それぞれ老朽化が進んでいる。平成</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年度に策定した公共施設再配置計画に基づき、</a:t>
          </a:r>
          <a:r>
            <a:rPr kumimoji="1" lang="ja-JP" altLang="en-US" sz="1100">
              <a:solidFill>
                <a:sysClr val="windowText" lastClr="000000"/>
              </a:solidFill>
              <a:effectLst/>
              <a:latin typeface="+mn-lt"/>
              <a:ea typeface="+mn-ea"/>
              <a:cs typeface="+mn-cs"/>
            </a:rPr>
            <a:t>施設の統廃合や</a:t>
          </a:r>
          <a:r>
            <a:rPr kumimoji="1" lang="ja-JP" altLang="ja-JP" sz="1100">
              <a:solidFill>
                <a:sysClr val="windowText" lastClr="000000"/>
              </a:solidFill>
              <a:effectLst/>
              <a:latin typeface="+mn-lt"/>
              <a:ea typeface="+mn-ea"/>
              <a:cs typeface="+mn-cs"/>
            </a:rPr>
            <a:t>複合化等を検討し、より利便性の向上や施設間の相乗効果が期待できる施設の整備、運営に取り組んでいく必要がある。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・類似団体内平均値と比較して特に有形固定資産減価償却率が低くなっている施設は、体育館・プールの項目であり、要因としては岩倉北小学校屋内運動場を整備したためである。</a:t>
          </a:r>
          <a:endParaRPr lang="ja-JP" altLang="ja-JP" sz="1400">
            <a:solidFill>
              <a:sysClr val="windowText" lastClr="000000"/>
            </a:solidFill>
            <a:effectLst/>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6" t="s">
        <v>76</v>
      </c>
      <c r="C1" s="606"/>
      <c r="D1" s="606"/>
      <c r="E1" s="606"/>
      <c r="F1" s="606"/>
      <c r="G1" s="606"/>
      <c r="H1" s="606"/>
      <c r="I1" s="606"/>
      <c r="J1" s="606"/>
      <c r="K1" s="606"/>
      <c r="L1" s="606"/>
      <c r="M1" s="606"/>
      <c r="N1" s="606"/>
      <c r="O1" s="606"/>
      <c r="P1" s="606"/>
      <c r="Q1" s="606"/>
      <c r="R1" s="606"/>
      <c r="S1" s="606"/>
      <c r="T1" s="606"/>
      <c r="U1" s="606"/>
      <c r="V1" s="606"/>
      <c r="W1" s="606"/>
      <c r="X1" s="606"/>
      <c r="Y1" s="606"/>
      <c r="Z1" s="606"/>
      <c r="AA1" s="606"/>
      <c r="AB1" s="606"/>
      <c r="AC1" s="606"/>
      <c r="AD1" s="606"/>
      <c r="AE1" s="606"/>
      <c r="AF1" s="606"/>
      <c r="AG1" s="606"/>
      <c r="AH1" s="606"/>
      <c r="AI1" s="606"/>
      <c r="AJ1" s="606"/>
      <c r="AK1" s="606"/>
      <c r="AL1" s="606"/>
      <c r="AM1" s="606"/>
      <c r="AN1" s="606"/>
      <c r="AO1" s="606"/>
      <c r="AP1" s="606"/>
      <c r="AQ1" s="606"/>
      <c r="AR1" s="606"/>
      <c r="AS1" s="606"/>
      <c r="AT1" s="606"/>
      <c r="AU1" s="606"/>
      <c r="AV1" s="606"/>
      <c r="AW1" s="606"/>
      <c r="AX1" s="606"/>
      <c r="AY1" s="606"/>
      <c r="AZ1" s="606"/>
      <c r="BA1" s="606"/>
      <c r="BB1" s="606"/>
      <c r="BC1" s="606"/>
      <c r="BD1" s="606"/>
      <c r="BE1" s="606"/>
      <c r="BF1" s="606"/>
      <c r="BG1" s="606"/>
      <c r="BH1" s="606"/>
      <c r="BI1" s="606"/>
      <c r="BJ1" s="606"/>
      <c r="BK1" s="606"/>
      <c r="BL1" s="606"/>
      <c r="BM1" s="606"/>
      <c r="BN1" s="606"/>
      <c r="BO1" s="606"/>
      <c r="BP1" s="606"/>
      <c r="BQ1" s="606"/>
      <c r="BR1" s="606"/>
      <c r="BS1" s="606"/>
      <c r="BT1" s="606"/>
      <c r="BU1" s="606"/>
      <c r="BV1" s="606"/>
      <c r="BW1" s="606"/>
      <c r="BX1" s="606"/>
      <c r="BY1" s="606"/>
      <c r="BZ1" s="606"/>
      <c r="CA1" s="606"/>
      <c r="CB1" s="606"/>
      <c r="CC1" s="606"/>
      <c r="CD1" s="606"/>
      <c r="CE1" s="606"/>
      <c r="CF1" s="606"/>
      <c r="CG1" s="606"/>
      <c r="CH1" s="606"/>
      <c r="CI1" s="606"/>
      <c r="CJ1" s="606"/>
      <c r="CK1" s="606"/>
      <c r="CL1" s="606"/>
      <c r="CM1" s="606"/>
      <c r="CN1" s="606"/>
      <c r="CO1" s="606"/>
      <c r="CP1" s="606"/>
      <c r="CQ1" s="606"/>
      <c r="CR1" s="606"/>
      <c r="CS1" s="606"/>
      <c r="CT1" s="606"/>
      <c r="CU1" s="606"/>
      <c r="CV1" s="606"/>
      <c r="CW1" s="606"/>
      <c r="CX1" s="606"/>
      <c r="CY1" s="606"/>
      <c r="CZ1" s="606"/>
      <c r="DA1" s="606"/>
      <c r="DB1" s="606"/>
      <c r="DC1" s="606"/>
      <c r="DD1" s="606"/>
      <c r="DE1" s="606"/>
      <c r="DF1" s="606"/>
      <c r="DG1" s="606"/>
      <c r="DH1" s="606"/>
      <c r="DI1" s="606"/>
      <c r="DJ1" s="163"/>
      <c r="DK1" s="163"/>
      <c r="DL1" s="163"/>
      <c r="DM1" s="163"/>
      <c r="DN1" s="163"/>
      <c r="DO1" s="163"/>
    </row>
    <row r="2" spans="1:119" ht="24" thickBot="1" x14ac:dyDescent="0.25">
      <c r="B2" s="164" t="s">
        <v>77</v>
      </c>
      <c r="C2" s="164"/>
      <c r="D2" s="165"/>
    </row>
    <row r="3" spans="1:119" ht="18.75" customHeight="1" thickBot="1" x14ac:dyDescent="0.25">
      <c r="A3" s="163"/>
      <c r="B3" s="607" t="s">
        <v>78</v>
      </c>
      <c r="C3" s="608"/>
      <c r="D3" s="608"/>
      <c r="E3" s="609"/>
      <c r="F3" s="609"/>
      <c r="G3" s="609"/>
      <c r="H3" s="609"/>
      <c r="I3" s="609"/>
      <c r="J3" s="609"/>
      <c r="K3" s="609"/>
      <c r="L3" s="609" t="s">
        <v>79</v>
      </c>
      <c r="M3" s="609"/>
      <c r="N3" s="609"/>
      <c r="O3" s="609"/>
      <c r="P3" s="609"/>
      <c r="Q3" s="609"/>
      <c r="R3" s="612"/>
      <c r="S3" s="612"/>
      <c r="T3" s="612"/>
      <c r="U3" s="612"/>
      <c r="V3" s="613"/>
      <c r="W3" s="503" t="s">
        <v>80</v>
      </c>
      <c r="X3" s="504"/>
      <c r="Y3" s="504"/>
      <c r="Z3" s="504"/>
      <c r="AA3" s="504"/>
      <c r="AB3" s="608"/>
      <c r="AC3" s="612" t="s">
        <v>81</v>
      </c>
      <c r="AD3" s="504"/>
      <c r="AE3" s="504"/>
      <c r="AF3" s="504"/>
      <c r="AG3" s="504"/>
      <c r="AH3" s="504"/>
      <c r="AI3" s="504"/>
      <c r="AJ3" s="504"/>
      <c r="AK3" s="504"/>
      <c r="AL3" s="574"/>
      <c r="AM3" s="503" t="s">
        <v>82</v>
      </c>
      <c r="AN3" s="504"/>
      <c r="AO3" s="504"/>
      <c r="AP3" s="504"/>
      <c r="AQ3" s="504"/>
      <c r="AR3" s="504"/>
      <c r="AS3" s="504"/>
      <c r="AT3" s="504"/>
      <c r="AU3" s="504"/>
      <c r="AV3" s="504"/>
      <c r="AW3" s="504"/>
      <c r="AX3" s="574"/>
      <c r="AY3" s="566" t="s">
        <v>1</v>
      </c>
      <c r="AZ3" s="567"/>
      <c r="BA3" s="567"/>
      <c r="BB3" s="567"/>
      <c r="BC3" s="567"/>
      <c r="BD3" s="567"/>
      <c r="BE3" s="567"/>
      <c r="BF3" s="567"/>
      <c r="BG3" s="567"/>
      <c r="BH3" s="567"/>
      <c r="BI3" s="567"/>
      <c r="BJ3" s="567"/>
      <c r="BK3" s="567"/>
      <c r="BL3" s="567"/>
      <c r="BM3" s="616"/>
      <c r="BN3" s="503" t="s">
        <v>83</v>
      </c>
      <c r="BO3" s="504"/>
      <c r="BP3" s="504"/>
      <c r="BQ3" s="504"/>
      <c r="BR3" s="504"/>
      <c r="BS3" s="504"/>
      <c r="BT3" s="504"/>
      <c r="BU3" s="574"/>
      <c r="BV3" s="503" t="s">
        <v>84</v>
      </c>
      <c r="BW3" s="504"/>
      <c r="BX3" s="504"/>
      <c r="BY3" s="504"/>
      <c r="BZ3" s="504"/>
      <c r="CA3" s="504"/>
      <c r="CB3" s="504"/>
      <c r="CC3" s="574"/>
      <c r="CD3" s="566" t="s">
        <v>1</v>
      </c>
      <c r="CE3" s="567"/>
      <c r="CF3" s="567"/>
      <c r="CG3" s="567"/>
      <c r="CH3" s="567"/>
      <c r="CI3" s="567"/>
      <c r="CJ3" s="567"/>
      <c r="CK3" s="567"/>
      <c r="CL3" s="567"/>
      <c r="CM3" s="567"/>
      <c r="CN3" s="567"/>
      <c r="CO3" s="567"/>
      <c r="CP3" s="567"/>
      <c r="CQ3" s="567"/>
      <c r="CR3" s="567"/>
      <c r="CS3" s="616"/>
      <c r="CT3" s="503" t="s">
        <v>85</v>
      </c>
      <c r="CU3" s="504"/>
      <c r="CV3" s="504"/>
      <c r="CW3" s="504"/>
      <c r="CX3" s="504"/>
      <c r="CY3" s="504"/>
      <c r="CZ3" s="504"/>
      <c r="DA3" s="574"/>
      <c r="DB3" s="503" t="s">
        <v>86</v>
      </c>
      <c r="DC3" s="504"/>
      <c r="DD3" s="504"/>
      <c r="DE3" s="504"/>
      <c r="DF3" s="504"/>
      <c r="DG3" s="504"/>
      <c r="DH3" s="504"/>
      <c r="DI3" s="574"/>
    </row>
    <row r="4" spans="1:119" ht="18.75" customHeight="1" x14ac:dyDescent="0.2">
      <c r="A4" s="163"/>
      <c r="B4" s="582"/>
      <c r="C4" s="583"/>
      <c r="D4" s="583"/>
      <c r="E4" s="584"/>
      <c r="F4" s="584"/>
      <c r="G4" s="584"/>
      <c r="H4" s="584"/>
      <c r="I4" s="584"/>
      <c r="J4" s="584"/>
      <c r="K4" s="584"/>
      <c r="L4" s="584"/>
      <c r="M4" s="584"/>
      <c r="N4" s="584"/>
      <c r="O4" s="584"/>
      <c r="P4" s="584"/>
      <c r="Q4" s="584"/>
      <c r="R4" s="588"/>
      <c r="S4" s="588"/>
      <c r="T4" s="588"/>
      <c r="U4" s="588"/>
      <c r="V4" s="589"/>
      <c r="W4" s="575"/>
      <c r="X4" s="385"/>
      <c r="Y4" s="385"/>
      <c r="Z4" s="385"/>
      <c r="AA4" s="385"/>
      <c r="AB4" s="583"/>
      <c r="AC4" s="588"/>
      <c r="AD4" s="385"/>
      <c r="AE4" s="385"/>
      <c r="AF4" s="385"/>
      <c r="AG4" s="385"/>
      <c r="AH4" s="385"/>
      <c r="AI4" s="385"/>
      <c r="AJ4" s="385"/>
      <c r="AK4" s="385"/>
      <c r="AL4" s="576"/>
      <c r="AM4" s="525"/>
      <c r="AN4" s="423"/>
      <c r="AO4" s="423"/>
      <c r="AP4" s="423"/>
      <c r="AQ4" s="423"/>
      <c r="AR4" s="423"/>
      <c r="AS4" s="423"/>
      <c r="AT4" s="423"/>
      <c r="AU4" s="423"/>
      <c r="AV4" s="423"/>
      <c r="AW4" s="423"/>
      <c r="AX4" s="615"/>
      <c r="AY4" s="460" t="s">
        <v>87</v>
      </c>
      <c r="AZ4" s="461"/>
      <c r="BA4" s="461"/>
      <c r="BB4" s="461"/>
      <c r="BC4" s="461"/>
      <c r="BD4" s="461"/>
      <c r="BE4" s="461"/>
      <c r="BF4" s="461"/>
      <c r="BG4" s="461"/>
      <c r="BH4" s="461"/>
      <c r="BI4" s="461"/>
      <c r="BJ4" s="461"/>
      <c r="BK4" s="461"/>
      <c r="BL4" s="461"/>
      <c r="BM4" s="462"/>
      <c r="BN4" s="463">
        <v>18844073</v>
      </c>
      <c r="BO4" s="464"/>
      <c r="BP4" s="464"/>
      <c r="BQ4" s="464"/>
      <c r="BR4" s="464"/>
      <c r="BS4" s="464"/>
      <c r="BT4" s="464"/>
      <c r="BU4" s="465"/>
      <c r="BV4" s="463">
        <v>18563367</v>
      </c>
      <c r="BW4" s="464"/>
      <c r="BX4" s="464"/>
      <c r="BY4" s="464"/>
      <c r="BZ4" s="464"/>
      <c r="CA4" s="464"/>
      <c r="CB4" s="464"/>
      <c r="CC4" s="465"/>
      <c r="CD4" s="600" t="s">
        <v>88</v>
      </c>
      <c r="CE4" s="601"/>
      <c r="CF4" s="601"/>
      <c r="CG4" s="601"/>
      <c r="CH4" s="601"/>
      <c r="CI4" s="601"/>
      <c r="CJ4" s="601"/>
      <c r="CK4" s="601"/>
      <c r="CL4" s="601"/>
      <c r="CM4" s="601"/>
      <c r="CN4" s="601"/>
      <c r="CO4" s="601"/>
      <c r="CP4" s="601"/>
      <c r="CQ4" s="601"/>
      <c r="CR4" s="601"/>
      <c r="CS4" s="602"/>
      <c r="CT4" s="603">
        <v>5.8</v>
      </c>
      <c r="CU4" s="604"/>
      <c r="CV4" s="604"/>
      <c r="CW4" s="604"/>
      <c r="CX4" s="604"/>
      <c r="CY4" s="604"/>
      <c r="CZ4" s="604"/>
      <c r="DA4" s="605"/>
      <c r="DB4" s="603">
        <v>6.2</v>
      </c>
      <c r="DC4" s="604"/>
      <c r="DD4" s="604"/>
      <c r="DE4" s="604"/>
      <c r="DF4" s="604"/>
      <c r="DG4" s="604"/>
      <c r="DH4" s="604"/>
      <c r="DI4" s="605"/>
    </row>
    <row r="5" spans="1:119" ht="18.75" customHeight="1" x14ac:dyDescent="0.2">
      <c r="A5" s="163"/>
      <c r="B5" s="610"/>
      <c r="C5" s="424"/>
      <c r="D5" s="424"/>
      <c r="E5" s="611"/>
      <c r="F5" s="611"/>
      <c r="G5" s="611"/>
      <c r="H5" s="611"/>
      <c r="I5" s="611"/>
      <c r="J5" s="611"/>
      <c r="K5" s="611"/>
      <c r="L5" s="611"/>
      <c r="M5" s="611"/>
      <c r="N5" s="611"/>
      <c r="O5" s="611"/>
      <c r="P5" s="611"/>
      <c r="Q5" s="611"/>
      <c r="R5" s="422"/>
      <c r="S5" s="422"/>
      <c r="T5" s="422"/>
      <c r="U5" s="422"/>
      <c r="V5" s="614"/>
      <c r="W5" s="525"/>
      <c r="X5" s="423"/>
      <c r="Y5" s="423"/>
      <c r="Z5" s="423"/>
      <c r="AA5" s="423"/>
      <c r="AB5" s="424"/>
      <c r="AC5" s="422"/>
      <c r="AD5" s="423"/>
      <c r="AE5" s="423"/>
      <c r="AF5" s="423"/>
      <c r="AG5" s="423"/>
      <c r="AH5" s="423"/>
      <c r="AI5" s="423"/>
      <c r="AJ5" s="423"/>
      <c r="AK5" s="423"/>
      <c r="AL5" s="615"/>
      <c r="AM5" s="491" t="s">
        <v>89</v>
      </c>
      <c r="AN5" s="391"/>
      <c r="AO5" s="391"/>
      <c r="AP5" s="391"/>
      <c r="AQ5" s="391"/>
      <c r="AR5" s="391"/>
      <c r="AS5" s="391"/>
      <c r="AT5" s="392"/>
      <c r="AU5" s="492" t="s">
        <v>90</v>
      </c>
      <c r="AV5" s="493"/>
      <c r="AW5" s="493"/>
      <c r="AX5" s="493"/>
      <c r="AY5" s="448" t="s">
        <v>91</v>
      </c>
      <c r="AZ5" s="449"/>
      <c r="BA5" s="449"/>
      <c r="BB5" s="449"/>
      <c r="BC5" s="449"/>
      <c r="BD5" s="449"/>
      <c r="BE5" s="449"/>
      <c r="BF5" s="449"/>
      <c r="BG5" s="449"/>
      <c r="BH5" s="449"/>
      <c r="BI5" s="449"/>
      <c r="BJ5" s="449"/>
      <c r="BK5" s="449"/>
      <c r="BL5" s="449"/>
      <c r="BM5" s="450"/>
      <c r="BN5" s="434">
        <v>18190654</v>
      </c>
      <c r="BO5" s="435"/>
      <c r="BP5" s="435"/>
      <c r="BQ5" s="435"/>
      <c r="BR5" s="435"/>
      <c r="BS5" s="435"/>
      <c r="BT5" s="435"/>
      <c r="BU5" s="436"/>
      <c r="BV5" s="434">
        <v>17776262</v>
      </c>
      <c r="BW5" s="435"/>
      <c r="BX5" s="435"/>
      <c r="BY5" s="435"/>
      <c r="BZ5" s="435"/>
      <c r="CA5" s="435"/>
      <c r="CB5" s="435"/>
      <c r="CC5" s="436"/>
      <c r="CD5" s="474" t="s">
        <v>92</v>
      </c>
      <c r="CE5" s="394"/>
      <c r="CF5" s="394"/>
      <c r="CG5" s="394"/>
      <c r="CH5" s="394"/>
      <c r="CI5" s="394"/>
      <c r="CJ5" s="394"/>
      <c r="CK5" s="394"/>
      <c r="CL5" s="394"/>
      <c r="CM5" s="394"/>
      <c r="CN5" s="394"/>
      <c r="CO5" s="394"/>
      <c r="CP5" s="394"/>
      <c r="CQ5" s="394"/>
      <c r="CR5" s="394"/>
      <c r="CS5" s="475"/>
      <c r="CT5" s="431">
        <v>91.5</v>
      </c>
      <c r="CU5" s="432"/>
      <c r="CV5" s="432"/>
      <c r="CW5" s="432"/>
      <c r="CX5" s="432"/>
      <c r="CY5" s="432"/>
      <c r="CZ5" s="432"/>
      <c r="DA5" s="433"/>
      <c r="DB5" s="431">
        <v>91.6</v>
      </c>
      <c r="DC5" s="432"/>
      <c r="DD5" s="432"/>
      <c r="DE5" s="432"/>
      <c r="DF5" s="432"/>
      <c r="DG5" s="432"/>
      <c r="DH5" s="432"/>
      <c r="DI5" s="433"/>
    </row>
    <row r="6" spans="1:119" ht="18.75" customHeight="1" x14ac:dyDescent="0.2">
      <c r="A6" s="163"/>
      <c r="B6" s="580" t="s">
        <v>93</v>
      </c>
      <c r="C6" s="421"/>
      <c r="D6" s="421"/>
      <c r="E6" s="581"/>
      <c r="F6" s="581"/>
      <c r="G6" s="581"/>
      <c r="H6" s="581"/>
      <c r="I6" s="581"/>
      <c r="J6" s="581"/>
      <c r="K6" s="581"/>
      <c r="L6" s="581" t="s">
        <v>94</v>
      </c>
      <c r="M6" s="581"/>
      <c r="N6" s="581"/>
      <c r="O6" s="581"/>
      <c r="P6" s="581"/>
      <c r="Q6" s="581"/>
      <c r="R6" s="419"/>
      <c r="S6" s="419"/>
      <c r="T6" s="419"/>
      <c r="U6" s="419"/>
      <c r="V6" s="587"/>
      <c r="W6" s="524" t="s">
        <v>95</v>
      </c>
      <c r="X6" s="420"/>
      <c r="Y6" s="420"/>
      <c r="Z6" s="420"/>
      <c r="AA6" s="420"/>
      <c r="AB6" s="421"/>
      <c r="AC6" s="592" t="s">
        <v>96</v>
      </c>
      <c r="AD6" s="593"/>
      <c r="AE6" s="593"/>
      <c r="AF6" s="593"/>
      <c r="AG6" s="593"/>
      <c r="AH6" s="593"/>
      <c r="AI6" s="593"/>
      <c r="AJ6" s="593"/>
      <c r="AK6" s="593"/>
      <c r="AL6" s="594"/>
      <c r="AM6" s="491" t="s">
        <v>97</v>
      </c>
      <c r="AN6" s="391"/>
      <c r="AO6" s="391"/>
      <c r="AP6" s="391"/>
      <c r="AQ6" s="391"/>
      <c r="AR6" s="391"/>
      <c r="AS6" s="391"/>
      <c r="AT6" s="392"/>
      <c r="AU6" s="492" t="s">
        <v>90</v>
      </c>
      <c r="AV6" s="493"/>
      <c r="AW6" s="493"/>
      <c r="AX6" s="493"/>
      <c r="AY6" s="448" t="s">
        <v>98</v>
      </c>
      <c r="AZ6" s="449"/>
      <c r="BA6" s="449"/>
      <c r="BB6" s="449"/>
      <c r="BC6" s="449"/>
      <c r="BD6" s="449"/>
      <c r="BE6" s="449"/>
      <c r="BF6" s="449"/>
      <c r="BG6" s="449"/>
      <c r="BH6" s="449"/>
      <c r="BI6" s="449"/>
      <c r="BJ6" s="449"/>
      <c r="BK6" s="449"/>
      <c r="BL6" s="449"/>
      <c r="BM6" s="450"/>
      <c r="BN6" s="434">
        <v>653419</v>
      </c>
      <c r="BO6" s="435"/>
      <c r="BP6" s="435"/>
      <c r="BQ6" s="435"/>
      <c r="BR6" s="435"/>
      <c r="BS6" s="435"/>
      <c r="BT6" s="435"/>
      <c r="BU6" s="436"/>
      <c r="BV6" s="434">
        <v>787105</v>
      </c>
      <c r="BW6" s="435"/>
      <c r="BX6" s="435"/>
      <c r="BY6" s="435"/>
      <c r="BZ6" s="435"/>
      <c r="CA6" s="435"/>
      <c r="CB6" s="435"/>
      <c r="CC6" s="436"/>
      <c r="CD6" s="474" t="s">
        <v>99</v>
      </c>
      <c r="CE6" s="394"/>
      <c r="CF6" s="394"/>
      <c r="CG6" s="394"/>
      <c r="CH6" s="394"/>
      <c r="CI6" s="394"/>
      <c r="CJ6" s="394"/>
      <c r="CK6" s="394"/>
      <c r="CL6" s="394"/>
      <c r="CM6" s="394"/>
      <c r="CN6" s="394"/>
      <c r="CO6" s="394"/>
      <c r="CP6" s="394"/>
      <c r="CQ6" s="394"/>
      <c r="CR6" s="394"/>
      <c r="CS6" s="475"/>
      <c r="CT6" s="577">
        <v>92</v>
      </c>
      <c r="CU6" s="578"/>
      <c r="CV6" s="578"/>
      <c r="CW6" s="578"/>
      <c r="CX6" s="578"/>
      <c r="CY6" s="578"/>
      <c r="CZ6" s="578"/>
      <c r="DA6" s="579"/>
      <c r="DB6" s="577">
        <v>92.5</v>
      </c>
      <c r="DC6" s="578"/>
      <c r="DD6" s="578"/>
      <c r="DE6" s="578"/>
      <c r="DF6" s="578"/>
      <c r="DG6" s="578"/>
      <c r="DH6" s="578"/>
      <c r="DI6" s="579"/>
    </row>
    <row r="7" spans="1:119" ht="18.75" customHeight="1" x14ac:dyDescent="0.2">
      <c r="A7" s="163"/>
      <c r="B7" s="582"/>
      <c r="C7" s="583"/>
      <c r="D7" s="583"/>
      <c r="E7" s="584"/>
      <c r="F7" s="584"/>
      <c r="G7" s="584"/>
      <c r="H7" s="584"/>
      <c r="I7" s="584"/>
      <c r="J7" s="584"/>
      <c r="K7" s="584"/>
      <c r="L7" s="584"/>
      <c r="M7" s="584"/>
      <c r="N7" s="584"/>
      <c r="O7" s="584"/>
      <c r="P7" s="584"/>
      <c r="Q7" s="584"/>
      <c r="R7" s="588"/>
      <c r="S7" s="588"/>
      <c r="T7" s="588"/>
      <c r="U7" s="588"/>
      <c r="V7" s="589"/>
      <c r="W7" s="575"/>
      <c r="X7" s="385"/>
      <c r="Y7" s="385"/>
      <c r="Z7" s="385"/>
      <c r="AA7" s="385"/>
      <c r="AB7" s="583"/>
      <c r="AC7" s="595"/>
      <c r="AD7" s="386"/>
      <c r="AE7" s="386"/>
      <c r="AF7" s="386"/>
      <c r="AG7" s="386"/>
      <c r="AH7" s="386"/>
      <c r="AI7" s="386"/>
      <c r="AJ7" s="386"/>
      <c r="AK7" s="386"/>
      <c r="AL7" s="596"/>
      <c r="AM7" s="491" t="s">
        <v>100</v>
      </c>
      <c r="AN7" s="391"/>
      <c r="AO7" s="391"/>
      <c r="AP7" s="391"/>
      <c r="AQ7" s="391"/>
      <c r="AR7" s="391"/>
      <c r="AS7" s="391"/>
      <c r="AT7" s="392"/>
      <c r="AU7" s="492" t="s">
        <v>90</v>
      </c>
      <c r="AV7" s="493"/>
      <c r="AW7" s="493"/>
      <c r="AX7" s="493"/>
      <c r="AY7" s="448" t="s">
        <v>101</v>
      </c>
      <c r="AZ7" s="449"/>
      <c r="BA7" s="449"/>
      <c r="BB7" s="449"/>
      <c r="BC7" s="449"/>
      <c r="BD7" s="449"/>
      <c r="BE7" s="449"/>
      <c r="BF7" s="449"/>
      <c r="BG7" s="449"/>
      <c r="BH7" s="449"/>
      <c r="BI7" s="449"/>
      <c r="BJ7" s="449"/>
      <c r="BK7" s="449"/>
      <c r="BL7" s="449"/>
      <c r="BM7" s="450"/>
      <c r="BN7" s="434">
        <v>24814</v>
      </c>
      <c r="BO7" s="435"/>
      <c r="BP7" s="435"/>
      <c r="BQ7" s="435"/>
      <c r="BR7" s="435"/>
      <c r="BS7" s="435"/>
      <c r="BT7" s="435"/>
      <c r="BU7" s="436"/>
      <c r="BV7" s="434">
        <v>140257</v>
      </c>
      <c r="BW7" s="435"/>
      <c r="BX7" s="435"/>
      <c r="BY7" s="435"/>
      <c r="BZ7" s="435"/>
      <c r="CA7" s="435"/>
      <c r="CB7" s="435"/>
      <c r="CC7" s="436"/>
      <c r="CD7" s="474" t="s">
        <v>102</v>
      </c>
      <c r="CE7" s="394"/>
      <c r="CF7" s="394"/>
      <c r="CG7" s="394"/>
      <c r="CH7" s="394"/>
      <c r="CI7" s="394"/>
      <c r="CJ7" s="394"/>
      <c r="CK7" s="394"/>
      <c r="CL7" s="394"/>
      <c r="CM7" s="394"/>
      <c r="CN7" s="394"/>
      <c r="CO7" s="394"/>
      <c r="CP7" s="394"/>
      <c r="CQ7" s="394"/>
      <c r="CR7" s="394"/>
      <c r="CS7" s="475"/>
      <c r="CT7" s="434">
        <v>10827444</v>
      </c>
      <c r="CU7" s="435"/>
      <c r="CV7" s="435"/>
      <c r="CW7" s="435"/>
      <c r="CX7" s="435"/>
      <c r="CY7" s="435"/>
      <c r="CZ7" s="435"/>
      <c r="DA7" s="436"/>
      <c r="DB7" s="434">
        <v>10517173</v>
      </c>
      <c r="DC7" s="435"/>
      <c r="DD7" s="435"/>
      <c r="DE7" s="435"/>
      <c r="DF7" s="435"/>
      <c r="DG7" s="435"/>
      <c r="DH7" s="435"/>
      <c r="DI7" s="436"/>
    </row>
    <row r="8" spans="1:119" ht="18.75" customHeight="1" thickBot="1" x14ac:dyDescent="0.25">
      <c r="A8" s="163"/>
      <c r="B8" s="585"/>
      <c r="C8" s="530"/>
      <c r="D8" s="530"/>
      <c r="E8" s="586"/>
      <c r="F8" s="586"/>
      <c r="G8" s="586"/>
      <c r="H8" s="586"/>
      <c r="I8" s="586"/>
      <c r="J8" s="586"/>
      <c r="K8" s="586"/>
      <c r="L8" s="586"/>
      <c r="M8" s="586"/>
      <c r="N8" s="586"/>
      <c r="O8" s="586"/>
      <c r="P8" s="586"/>
      <c r="Q8" s="586"/>
      <c r="R8" s="590"/>
      <c r="S8" s="590"/>
      <c r="T8" s="590"/>
      <c r="U8" s="590"/>
      <c r="V8" s="591"/>
      <c r="W8" s="505"/>
      <c r="X8" s="506"/>
      <c r="Y8" s="506"/>
      <c r="Z8" s="506"/>
      <c r="AA8" s="506"/>
      <c r="AB8" s="530"/>
      <c r="AC8" s="597"/>
      <c r="AD8" s="598"/>
      <c r="AE8" s="598"/>
      <c r="AF8" s="598"/>
      <c r="AG8" s="598"/>
      <c r="AH8" s="598"/>
      <c r="AI8" s="598"/>
      <c r="AJ8" s="598"/>
      <c r="AK8" s="598"/>
      <c r="AL8" s="599"/>
      <c r="AM8" s="491" t="s">
        <v>103</v>
      </c>
      <c r="AN8" s="391"/>
      <c r="AO8" s="391"/>
      <c r="AP8" s="391"/>
      <c r="AQ8" s="391"/>
      <c r="AR8" s="391"/>
      <c r="AS8" s="391"/>
      <c r="AT8" s="392"/>
      <c r="AU8" s="492" t="s">
        <v>90</v>
      </c>
      <c r="AV8" s="493"/>
      <c r="AW8" s="493"/>
      <c r="AX8" s="493"/>
      <c r="AY8" s="448" t="s">
        <v>104</v>
      </c>
      <c r="AZ8" s="449"/>
      <c r="BA8" s="449"/>
      <c r="BB8" s="449"/>
      <c r="BC8" s="449"/>
      <c r="BD8" s="449"/>
      <c r="BE8" s="449"/>
      <c r="BF8" s="449"/>
      <c r="BG8" s="449"/>
      <c r="BH8" s="449"/>
      <c r="BI8" s="449"/>
      <c r="BJ8" s="449"/>
      <c r="BK8" s="449"/>
      <c r="BL8" s="449"/>
      <c r="BM8" s="450"/>
      <c r="BN8" s="434">
        <v>628605</v>
      </c>
      <c r="BO8" s="435"/>
      <c r="BP8" s="435"/>
      <c r="BQ8" s="435"/>
      <c r="BR8" s="435"/>
      <c r="BS8" s="435"/>
      <c r="BT8" s="435"/>
      <c r="BU8" s="436"/>
      <c r="BV8" s="434">
        <v>646848</v>
      </c>
      <c r="BW8" s="435"/>
      <c r="BX8" s="435"/>
      <c r="BY8" s="435"/>
      <c r="BZ8" s="435"/>
      <c r="CA8" s="435"/>
      <c r="CB8" s="435"/>
      <c r="CC8" s="436"/>
      <c r="CD8" s="474" t="s">
        <v>105</v>
      </c>
      <c r="CE8" s="394"/>
      <c r="CF8" s="394"/>
      <c r="CG8" s="394"/>
      <c r="CH8" s="394"/>
      <c r="CI8" s="394"/>
      <c r="CJ8" s="394"/>
      <c r="CK8" s="394"/>
      <c r="CL8" s="394"/>
      <c r="CM8" s="394"/>
      <c r="CN8" s="394"/>
      <c r="CO8" s="394"/>
      <c r="CP8" s="394"/>
      <c r="CQ8" s="394"/>
      <c r="CR8" s="394"/>
      <c r="CS8" s="475"/>
      <c r="CT8" s="537">
        <v>0.73</v>
      </c>
      <c r="CU8" s="538"/>
      <c r="CV8" s="538"/>
      <c r="CW8" s="538"/>
      <c r="CX8" s="538"/>
      <c r="CY8" s="538"/>
      <c r="CZ8" s="538"/>
      <c r="DA8" s="539"/>
      <c r="DB8" s="537">
        <v>0.74</v>
      </c>
      <c r="DC8" s="538"/>
      <c r="DD8" s="538"/>
      <c r="DE8" s="538"/>
      <c r="DF8" s="538"/>
      <c r="DG8" s="538"/>
      <c r="DH8" s="538"/>
      <c r="DI8" s="539"/>
    </row>
    <row r="9" spans="1:119" ht="18.75" customHeight="1" thickBot="1" x14ac:dyDescent="0.25">
      <c r="A9" s="163"/>
      <c r="B9" s="566" t="s">
        <v>106</v>
      </c>
      <c r="C9" s="567"/>
      <c r="D9" s="567"/>
      <c r="E9" s="567"/>
      <c r="F9" s="567"/>
      <c r="G9" s="567"/>
      <c r="H9" s="567"/>
      <c r="I9" s="567"/>
      <c r="J9" s="567"/>
      <c r="K9" s="485"/>
      <c r="L9" s="568" t="s">
        <v>107</v>
      </c>
      <c r="M9" s="569"/>
      <c r="N9" s="569"/>
      <c r="O9" s="569"/>
      <c r="P9" s="569"/>
      <c r="Q9" s="570"/>
      <c r="R9" s="571">
        <v>47983</v>
      </c>
      <c r="S9" s="572"/>
      <c r="T9" s="572"/>
      <c r="U9" s="572"/>
      <c r="V9" s="573"/>
      <c r="W9" s="503" t="s">
        <v>108</v>
      </c>
      <c r="X9" s="504"/>
      <c r="Y9" s="504"/>
      <c r="Z9" s="504"/>
      <c r="AA9" s="504"/>
      <c r="AB9" s="504"/>
      <c r="AC9" s="504"/>
      <c r="AD9" s="504"/>
      <c r="AE9" s="504"/>
      <c r="AF9" s="504"/>
      <c r="AG9" s="504"/>
      <c r="AH9" s="504"/>
      <c r="AI9" s="504"/>
      <c r="AJ9" s="504"/>
      <c r="AK9" s="504"/>
      <c r="AL9" s="574"/>
      <c r="AM9" s="491" t="s">
        <v>109</v>
      </c>
      <c r="AN9" s="391"/>
      <c r="AO9" s="391"/>
      <c r="AP9" s="391"/>
      <c r="AQ9" s="391"/>
      <c r="AR9" s="391"/>
      <c r="AS9" s="391"/>
      <c r="AT9" s="392"/>
      <c r="AU9" s="492" t="s">
        <v>110</v>
      </c>
      <c r="AV9" s="493"/>
      <c r="AW9" s="493"/>
      <c r="AX9" s="493"/>
      <c r="AY9" s="448" t="s">
        <v>111</v>
      </c>
      <c r="AZ9" s="449"/>
      <c r="BA9" s="449"/>
      <c r="BB9" s="449"/>
      <c r="BC9" s="449"/>
      <c r="BD9" s="449"/>
      <c r="BE9" s="449"/>
      <c r="BF9" s="449"/>
      <c r="BG9" s="449"/>
      <c r="BH9" s="449"/>
      <c r="BI9" s="449"/>
      <c r="BJ9" s="449"/>
      <c r="BK9" s="449"/>
      <c r="BL9" s="449"/>
      <c r="BM9" s="450"/>
      <c r="BN9" s="434">
        <v>-18243</v>
      </c>
      <c r="BO9" s="435"/>
      <c r="BP9" s="435"/>
      <c r="BQ9" s="435"/>
      <c r="BR9" s="435"/>
      <c r="BS9" s="435"/>
      <c r="BT9" s="435"/>
      <c r="BU9" s="436"/>
      <c r="BV9" s="434">
        <v>-232081</v>
      </c>
      <c r="BW9" s="435"/>
      <c r="BX9" s="435"/>
      <c r="BY9" s="435"/>
      <c r="BZ9" s="435"/>
      <c r="CA9" s="435"/>
      <c r="CB9" s="435"/>
      <c r="CC9" s="436"/>
      <c r="CD9" s="474" t="s">
        <v>112</v>
      </c>
      <c r="CE9" s="394"/>
      <c r="CF9" s="394"/>
      <c r="CG9" s="394"/>
      <c r="CH9" s="394"/>
      <c r="CI9" s="394"/>
      <c r="CJ9" s="394"/>
      <c r="CK9" s="394"/>
      <c r="CL9" s="394"/>
      <c r="CM9" s="394"/>
      <c r="CN9" s="394"/>
      <c r="CO9" s="394"/>
      <c r="CP9" s="394"/>
      <c r="CQ9" s="394"/>
      <c r="CR9" s="394"/>
      <c r="CS9" s="475"/>
      <c r="CT9" s="431">
        <v>8.6999999999999993</v>
      </c>
      <c r="CU9" s="432"/>
      <c r="CV9" s="432"/>
      <c r="CW9" s="432"/>
      <c r="CX9" s="432"/>
      <c r="CY9" s="432"/>
      <c r="CZ9" s="432"/>
      <c r="DA9" s="433"/>
      <c r="DB9" s="431">
        <v>9.1</v>
      </c>
      <c r="DC9" s="432"/>
      <c r="DD9" s="432"/>
      <c r="DE9" s="432"/>
      <c r="DF9" s="432"/>
      <c r="DG9" s="432"/>
      <c r="DH9" s="432"/>
      <c r="DI9" s="433"/>
    </row>
    <row r="10" spans="1:119" ht="18.75" customHeight="1" thickBot="1" x14ac:dyDescent="0.25">
      <c r="A10" s="163"/>
      <c r="B10" s="566"/>
      <c r="C10" s="567"/>
      <c r="D10" s="567"/>
      <c r="E10" s="567"/>
      <c r="F10" s="567"/>
      <c r="G10" s="567"/>
      <c r="H10" s="567"/>
      <c r="I10" s="567"/>
      <c r="J10" s="567"/>
      <c r="K10" s="485"/>
      <c r="L10" s="390" t="s">
        <v>113</v>
      </c>
      <c r="M10" s="391"/>
      <c r="N10" s="391"/>
      <c r="O10" s="391"/>
      <c r="P10" s="391"/>
      <c r="Q10" s="392"/>
      <c r="R10" s="387">
        <v>47562</v>
      </c>
      <c r="S10" s="388"/>
      <c r="T10" s="388"/>
      <c r="U10" s="388"/>
      <c r="V10" s="447"/>
      <c r="W10" s="575"/>
      <c r="X10" s="385"/>
      <c r="Y10" s="385"/>
      <c r="Z10" s="385"/>
      <c r="AA10" s="385"/>
      <c r="AB10" s="385"/>
      <c r="AC10" s="385"/>
      <c r="AD10" s="385"/>
      <c r="AE10" s="385"/>
      <c r="AF10" s="385"/>
      <c r="AG10" s="385"/>
      <c r="AH10" s="385"/>
      <c r="AI10" s="385"/>
      <c r="AJ10" s="385"/>
      <c r="AK10" s="385"/>
      <c r="AL10" s="576"/>
      <c r="AM10" s="491" t="s">
        <v>114</v>
      </c>
      <c r="AN10" s="391"/>
      <c r="AO10" s="391"/>
      <c r="AP10" s="391"/>
      <c r="AQ10" s="391"/>
      <c r="AR10" s="391"/>
      <c r="AS10" s="391"/>
      <c r="AT10" s="392"/>
      <c r="AU10" s="492" t="s">
        <v>90</v>
      </c>
      <c r="AV10" s="493"/>
      <c r="AW10" s="493"/>
      <c r="AX10" s="493"/>
      <c r="AY10" s="448" t="s">
        <v>115</v>
      </c>
      <c r="AZ10" s="449"/>
      <c r="BA10" s="449"/>
      <c r="BB10" s="449"/>
      <c r="BC10" s="449"/>
      <c r="BD10" s="449"/>
      <c r="BE10" s="449"/>
      <c r="BF10" s="449"/>
      <c r="BG10" s="449"/>
      <c r="BH10" s="449"/>
      <c r="BI10" s="449"/>
      <c r="BJ10" s="449"/>
      <c r="BK10" s="449"/>
      <c r="BL10" s="449"/>
      <c r="BM10" s="450"/>
      <c r="BN10" s="434">
        <v>302185</v>
      </c>
      <c r="BO10" s="435"/>
      <c r="BP10" s="435"/>
      <c r="BQ10" s="435"/>
      <c r="BR10" s="435"/>
      <c r="BS10" s="435"/>
      <c r="BT10" s="435"/>
      <c r="BU10" s="436"/>
      <c r="BV10" s="434">
        <v>51688</v>
      </c>
      <c r="BW10" s="435"/>
      <c r="BX10" s="435"/>
      <c r="BY10" s="435"/>
      <c r="BZ10" s="435"/>
      <c r="CA10" s="435"/>
      <c r="CB10" s="435"/>
      <c r="CC10" s="43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6"/>
      <c r="C11" s="567"/>
      <c r="D11" s="567"/>
      <c r="E11" s="567"/>
      <c r="F11" s="567"/>
      <c r="G11" s="567"/>
      <c r="H11" s="567"/>
      <c r="I11" s="567"/>
      <c r="J11" s="567"/>
      <c r="K11" s="485"/>
      <c r="L11" s="395" t="s">
        <v>117</v>
      </c>
      <c r="M11" s="396"/>
      <c r="N11" s="396"/>
      <c r="O11" s="396"/>
      <c r="P11" s="396"/>
      <c r="Q11" s="397"/>
      <c r="R11" s="563" t="s">
        <v>118</v>
      </c>
      <c r="S11" s="564"/>
      <c r="T11" s="564"/>
      <c r="U11" s="564"/>
      <c r="V11" s="565"/>
      <c r="W11" s="575"/>
      <c r="X11" s="385"/>
      <c r="Y11" s="385"/>
      <c r="Z11" s="385"/>
      <c r="AA11" s="385"/>
      <c r="AB11" s="385"/>
      <c r="AC11" s="385"/>
      <c r="AD11" s="385"/>
      <c r="AE11" s="385"/>
      <c r="AF11" s="385"/>
      <c r="AG11" s="385"/>
      <c r="AH11" s="385"/>
      <c r="AI11" s="385"/>
      <c r="AJ11" s="385"/>
      <c r="AK11" s="385"/>
      <c r="AL11" s="576"/>
      <c r="AM11" s="491" t="s">
        <v>119</v>
      </c>
      <c r="AN11" s="391"/>
      <c r="AO11" s="391"/>
      <c r="AP11" s="391"/>
      <c r="AQ11" s="391"/>
      <c r="AR11" s="391"/>
      <c r="AS11" s="391"/>
      <c r="AT11" s="392"/>
      <c r="AU11" s="492" t="s">
        <v>90</v>
      </c>
      <c r="AV11" s="493"/>
      <c r="AW11" s="493"/>
      <c r="AX11" s="493"/>
      <c r="AY11" s="448" t="s">
        <v>120</v>
      </c>
      <c r="AZ11" s="449"/>
      <c r="BA11" s="449"/>
      <c r="BB11" s="449"/>
      <c r="BC11" s="449"/>
      <c r="BD11" s="449"/>
      <c r="BE11" s="449"/>
      <c r="BF11" s="449"/>
      <c r="BG11" s="449"/>
      <c r="BH11" s="449"/>
      <c r="BI11" s="449"/>
      <c r="BJ11" s="449"/>
      <c r="BK11" s="449"/>
      <c r="BL11" s="449"/>
      <c r="BM11" s="450"/>
      <c r="BN11" s="434">
        <v>0</v>
      </c>
      <c r="BO11" s="435"/>
      <c r="BP11" s="435"/>
      <c r="BQ11" s="435"/>
      <c r="BR11" s="435"/>
      <c r="BS11" s="435"/>
      <c r="BT11" s="435"/>
      <c r="BU11" s="436"/>
      <c r="BV11" s="434">
        <v>0</v>
      </c>
      <c r="BW11" s="435"/>
      <c r="BX11" s="435"/>
      <c r="BY11" s="435"/>
      <c r="BZ11" s="435"/>
      <c r="CA11" s="435"/>
      <c r="CB11" s="435"/>
      <c r="CC11" s="436"/>
      <c r="CD11" s="474" t="s">
        <v>121</v>
      </c>
      <c r="CE11" s="394"/>
      <c r="CF11" s="394"/>
      <c r="CG11" s="394"/>
      <c r="CH11" s="394"/>
      <c r="CI11" s="394"/>
      <c r="CJ11" s="394"/>
      <c r="CK11" s="394"/>
      <c r="CL11" s="394"/>
      <c r="CM11" s="394"/>
      <c r="CN11" s="394"/>
      <c r="CO11" s="394"/>
      <c r="CP11" s="394"/>
      <c r="CQ11" s="394"/>
      <c r="CR11" s="394"/>
      <c r="CS11" s="475"/>
      <c r="CT11" s="537" t="s">
        <v>122</v>
      </c>
      <c r="CU11" s="538"/>
      <c r="CV11" s="538"/>
      <c r="CW11" s="538"/>
      <c r="CX11" s="538"/>
      <c r="CY11" s="538"/>
      <c r="CZ11" s="538"/>
      <c r="DA11" s="539"/>
      <c r="DB11" s="537" t="s">
        <v>122</v>
      </c>
      <c r="DC11" s="538"/>
      <c r="DD11" s="538"/>
      <c r="DE11" s="538"/>
      <c r="DF11" s="538"/>
      <c r="DG11" s="538"/>
      <c r="DH11" s="538"/>
      <c r="DI11" s="539"/>
    </row>
    <row r="12" spans="1:119" ht="18.75" customHeight="1" x14ac:dyDescent="0.2">
      <c r="A12" s="163"/>
      <c r="B12" s="540" t="s">
        <v>123</v>
      </c>
      <c r="C12" s="541"/>
      <c r="D12" s="541"/>
      <c r="E12" s="541"/>
      <c r="F12" s="541"/>
      <c r="G12" s="541"/>
      <c r="H12" s="541"/>
      <c r="I12" s="541"/>
      <c r="J12" s="541"/>
      <c r="K12" s="542"/>
      <c r="L12" s="549" t="s">
        <v>124</v>
      </c>
      <c r="M12" s="550"/>
      <c r="N12" s="550"/>
      <c r="O12" s="550"/>
      <c r="P12" s="550"/>
      <c r="Q12" s="551"/>
      <c r="R12" s="552">
        <v>47761</v>
      </c>
      <c r="S12" s="553"/>
      <c r="T12" s="553"/>
      <c r="U12" s="553"/>
      <c r="V12" s="554"/>
      <c r="W12" s="555" t="s">
        <v>1</v>
      </c>
      <c r="X12" s="493"/>
      <c r="Y12" s="493"/>
      <c r="Z12" s="493"/>
      <c r="AA12" s="493"/>
      <c r="AB12" s="556"/>
      <c r="AC12" s="557" t="s">
        <v>125</v>
      </c>
      <c r="AD12" s="558"/>
      <c r="AE12" s="558"/>
      <c r="AF12" s="558"/>
      <c r="AG12" s="559"/>
      <c r="AH12" s="557" t="s">
        <v>126</v>
      </c>
      <c r="AI12" s="558"/>
      <c r="AJ12" s="558"/>
      <c r="AK12" s="558"/>
      <c r="AL12" s="560"/>
      <c r="AM12" s="491" t="s">
        <v>127</v>
      </c>
      <c r="AN12" s="391"/>
      <c r="AO12" s="391"/>
      <c r="AP12" s="391"/>
      <c r="AQ12" s="391"/>
      <c r="AR12" s="391"/>
      <c r="AS12" s="391"/>
      <c r="AT12" s="392"/>
      <c r="AU12" s="492" t="s">
        <v>90</v>
      </c>
      <c r="AV12" s="493"/>
      <c r="AW12" s="493"/>
      <c r="AX12" s="493"/>
      <c r="AY12" s="448" t="s">
        <v>128</v>
      </c>
      <c r="AZ12" s="449"/>
      <c r="BA12" s="449"/>
      <c r="BB12" s="449"/>
      <c r="BC12" s="449"/>
      <c r="BD12" s="449"/>
      <c r="BE12" s="449"/>
      <c r="BF12" s="449"/>
      <c r="BG12" s="449"/>
      <c r="BH12" s="449"/>
      <c r="BI12" s="449"/>
      <c r="BJ12" s="449"/>
      <c r="BK12" s="449"/>
      <c r="BL12" s="449"/>
      <c r="BM12" s="450"/>
      <c r="BN12" s="434">
        <v>190000</v>
      </c>
      <c r="BO12" s="435"/>
      <c r="BP12" s="435"/>
      <c r="BQ12" s="435"/>
      <c r="BR12" s="435"/>
      <c r="BS12" s="435"/>
      <c r="BT12" s="435"/>
      <c r="BU12" s="436"/>
      <c r="BV12" s="434">
        <v>100000</v>
      </c>
      <c r="BW12" s="435"/>
      <c r="BX12" s="435"/>
      <c r="BY12" s="435"/>
      <c r="BZ12" s="435"/>
      <c r="CA12" s="435"/>
      <c r="CB12" s="435"/>
      <c r="CC12" s="436"/>
      <c r="CD12" s="474" t="s">
        <v>129</v>
      </c>
      <c r="CE12" s="394"/>
      <c r="CF12" s="394"/>
      <c r="CG12" s="394"/>
      <c r="CH12" s="394"/>
      <c r="CI12" s="394"/>
      <c r="CJ12" s="394"/>
      <c r="CK12" s="394"/>
      <c r="CL12" s="394"/>
      <c r="CM12" s="394"/>
      <c r="CN12" s="394"/>
      <c r="CO12" s="394"/>
      <c r="CP12" s="394"/>
      <c r="CQ12" s="394"/>
      <c r="CR12" s="394"/>
      <c r="CS12" s="475"/>
      <c r="CT12" s="537" t="s">
        <v>122</v>
      </c>
      <c r="CU12" s="538"/>
      <c r="CV12" s="538"/>
      <c r="CW12" s="538"/>
      <c r="CX12" s="538"/>
      <c r="CY12" s="538"/>
      <c r="CZ12" s="538"/>
      <c r="DA12" s="539"/>
      <c r="DB12" s="537" t="s">
        <v>122</v>
      </c>
      <c r="DC12" s="538"/>
      <c r="DD12" s="538"/>
      <c r="DE12" s="538"/>
      <c r="DF12" s="538"/>
      <c r="DG12" s="538"/>
      <c r="DH12" s="538"/>
      <c r="DI12" s="539"/>
    </row>
    <row r="13" spans="1:119" ht="18.75" customHeight="1" x14ac:dyDescent="0.2">
      <c r="A13" s="163"/>
      <c r="B13" s="543"/>
      <c r="C13" s="544"/>
      <c r="D13" s="544"/>
      <c r="E13" s="544"/>
      <c r="F13" s="544"/>
      <c r="G13" s="544"/>
      <c r="H13" s="544"/>
      <c r="I13" s="544"/>
      <c r="J13" s="544"/>
      <c r="K13" s="545"/>
      <c r="L13" s="172"/>
      <c r="M13" s="518" t="s">
        <v>130</v>
      </c>
      <c r="N13" s="519"/>
      <c r="O13" s="519"/>
      <c r="P13" s="519"/>
      <c r="Q13" s="520"/>
      <c r="R13" s="521">
        <v>44297</v>
      </c>
      <c r="S13" s="522"/>
      <c r="T13" s="522"/>
      <c r="U13" s="522"/>
      <c r="V13" s="523"/>
      <c r="W13" s="524" t="s">
        <v>131</v>
      </c>
      <c r="X13" s="420"/>
      <c r="Y13" s="420"/>
      <c r="Z13" s="420"/>
      <c r="AA13" s="420"/>
      <c r="AB13" s="421"/>
      <c r="AC13" s="387">
        <v>215</v>
      </c>
      <c r="AD13" s="388"/>
      <c r="AE13" s="388"/>
      <c r="AF13" s="388"/>
      <c r="AG13" s="389"/>
      <c r="AH13" s="387">
        <v>239</v>
      </c>
      <c r="AI13" s="388"/>
      <c r="AJ13" s="388"/>
      <c r="AK13" s="388"/>
      <c r="AL13" s="447"/>
      <c r="AM13" s="491" t="s">
        <v>132</v>
      </c>
      <c r="AN13" s="391"/>
      <c r="AO13" s="391"/>
      <c r="AP13" s="391"/>
      <c r="AQ13" s="391"/>
      <c r="AR13" s="391"/>
      <c r="AS13" s="391"/>
      <c r="AT13" s="392"/>
      <c r="AU13" s="492" t="s">
        <v>110</v>
      </c>
      <c r="AV13" s="493"/>
      <c r="AW13" s="493"/>
      <c r="AX13" s="493"/>
      <c r="AY13" s="448" t="s">
        <v>133</v>
      </c>
      <c r="AZ13" s="449"/>
      <c r="BA13" s="449"/>
      <c r="BB13" s="449"/>
      <c r="BC13" s="449"/>
      <c r="BD13" s="449"/>
      <c r="BE13" s="449"/>
      <c r="BF13" s="449"/>
      <c r="BG13" s="449"/>
      <c r="BH13" s="449"/>
      <c r="BI13" s="449"/>
      <c r="BJ13" s="449"/>
      <c r="BK13" s="449"/>
      <c r="BL13" s="449"/>
      <c r="BM13" s="450"/>
      <c r="BN13" s="434">
        <v>93942</v>
      </c>
      <c r="BO13" s="435"/>
      <c r="BP13" s="435"/>
      <c r="BQ13" s="435"/>
      <c r="BR13" s="435"/>
      <c r="BS13" s="435"/>
      <c r="BT13" s="435"/>
      <c r="BU13" s="436"/>
      <c r="BV13" s="434">
        <v>-280393</v>
      </c>
      <c r="BW13" s="435"/>
      <c r="BX13" s="435"/>
      <c r="BY13" s="435"/>
      <c r="BZ13" s="435"/>
      <c r="CA13" s="435"/>
      <c r="CB13" s="435"/>
      <c r="CC13" s="436"/>
      <c r="CD13" s="474" t="s">
        <v>134</v>
      </c>
      <c r="CE13" s="394"/>
      <c r="CF13" s="394"/>
      <c r="CG13" s="394"/>
      <c r="CH13" s="394"/>
      <c r="CI13" s="394"/>
      <c r="CJ13" s="394"/>
      <c r="CK13" s="394"/>
      <c r="CL13" s="394"/>
      <c r="CM13" s="394"/>
      <c r="CN13" s="394"/>
      <c r="CO13" s="394"/>
      <c r="CP13" s="394"/>
      <c r="CQ13" s="394"/>
      <c r="CR13" s="394"/>
      <c r="CS13" s="475"/>
      <c r="CT13" s="431">
        <v>4.2</v>
      </c>
      <c r="CU13" s="432"/>
      <c r="CV13" s="432"/>
      <c r="CW13" s="432"/>
      <c r="CX13" s="432"/>
      <c r="CY13" s="432"/>
      <c r="CZ13" s="432"/>
      <c r="DA13" s="433"/>
      <c r="DB13" s="431">
        <v>3.8</v>
      </c>
      <c r="DC13" s="432"/>
      <c r="DD13" s="432"/>
      <c r="DE13" s="432"/>
      <c r="DF13" s="432"/>
      <c r="DG13" s="432"/>
      <c r="DH13" s="432"/>
      <c r="DI13" s="433"/>
    </row>
    <row r="14" spans="1:119" ht="18.75" customHeight="1" thickBot="1" x14ac:dyDescent="0.25">
      <c r="A14" s="163"/>
      <c r="B14" s="543"/>
      <c r="C14" s="544"/>
      <c r="D14" s="544"/>
      <c r="E14" s="544"/>
      <c r="F14" s="544"/>
      <c r="G14" s="544"/>
      <c r="H14" s="544"/>
      <c r="I14" s="544"/>
      <c r="J14" s="544"/>
      <c r="K14" s="545"/>
      <c r="L14" s="508" t="s">
        <v>135</v>
      </c>
      <c r="M14" s="561"/>
      <c r="N14" s="561"/>
      <c r="O14" s="561"/>
      <c r="P14" s="561"/>
      <c r="Q14" s="562"/>
      <c r="R14" s="521">
        <v>47839</v>
      </c>
      <c r="S14" s="522"/>
      <c r="T14" s="522"/>
      <c r="U14" s="522"/>
      <c r="V14" s="523"/>
      <c r="W14" s="525"/>
      <c r="X14" s="423"/>
      <c r="Y14" s="423"/>
      <c r="Z14" s="423"/>
      <c r="AA14" s="423"/>
      <c r="AB14" s="424"/>
      <c r="AC14" s="514">
        <v>1</v>
      </c>
      <c r="AD14" s="515"/>
      <c r="AE14" s="515"/>
      <c r="AF14" s="515"/>
      <c r="AG14" s="516"/>
      <c r="AH14" s="514">
        <v>1.1000000000000001</v>
      </c>
      <c r="AI14" s="515"/>
      <c r="AJ14" s="515"/>
      <c r="AK14" s="515"/>
      <c r="AL14" s="517"/>
      <c r="AM14" s="491"/>
      <c r="AN14" s="391"/>
      <c r="AO14" s="391"/>
      <c r="AP14" s="391"/>
      <c r="AQ14" s="391"/>
      <c r="AR14" s="391"/>
      <c r="AS14" s="391"/>
      <c r="AT14" s="392"/>
      <c r="AU14" s="492"/>
      <c r="AV14" s="493"/>
      <c r="AW14" s="493"/>
      <c r="AX14" s="493"/>
      <c r="AY14" s="448"/>
      <c r="AZ14" s="449"/>
      <c r="BA14" s="449"/>
      <c r="BB14" s="449"/>
      <c r="BC14" s="449"/>
      <c r="BD14" s="449"/>
      <c r="BE14" s="449"/>
      <c r="BF14" s="449"/>
      <c r="BG14" s="449"/>
      <c r="BH14" s="449"/>
      <c r="BI14" s="449"/>
      <c r="BJ14" s="449"/>
      <c r="BK14" s="449"/>
      <c r="BL14" s="449"/>
      <c r="BM14" s="450"/>
      <c r="BN14" s="434"/>
      <c r="BO14" s="435"/>
      <c r="BP14" s="435"/>
      <c r="BQ14" s="435"/>
      <c r="BR14" s="435"/>
      <c r="BS14" s="435"/>
      <c r="BT14" s="435"/>
      <c r="BU14" s="436"/>
      <c r="BV14" s="434"/>
      <c r="BW14" s="435"/>
      <c r="BX14" s="435"/>
      <c r="BY14" s="435"/>
      <c r="BZ14" s="435"/>
      <c r="CA14" s="435"/>
      <c r="CB14" s="435"/>
      <c r="CC14" s="436"/>
      <c r="CD14" s="471" t="s">
        <v>136</v>
      </c>
      <c r="CE14" s="472"/>
      <c r="CF14" s="472"/>
      <c r="CG14" s="472"/>
      <c r="CH14" s="472"/>
      <c r="CI14" s="472"/>
      <c r="CJ14" s="472"/>
      <c r="CK14" s="472"/>
      <c r="CL14" s="472"/>
      <c r="CM14" s="472"/>
      <c r="CN14" s="472"/>
      <c r="CO14" s="472"/>
      <c r="CP14" s="472"/>
      <c r="CQ14" s="472"/>
      <c r="CR14" s="472"/>
      <c r="CS14" s="473"/>
      <c r="CT14" s="531">
        <v>6.4</v>
      </c>
      <c r="CU14" s="532"/>
      <c r="CV14" s="532"/>
      <c r="CW14" s="532"/>
      <c r="CX14" s="532"/>
      <c r="CY14" s="532"/>
      <c r="CZ14" s="532"/>
      <c r="DA14" s="533"/>
      <c r="DB14" s="531">
        <v>4</v>
      </c>
      <c r="DC14" s="532"/>
      <c r="DD14" s="532"/>
      <c r="DE14" s="532"/>
      <c r="DF14" s="532"/>
      <c r="DG14" s="532"/>
      <c r="DH14" s="532"/>
      <c r="DI14" s="533"/>
    </row>
    <row r="15" spans="1:119" ht="18.75" customHeight="1" x14ac:dyDescent="0.2">
      <c r="A15" s="163"/>
      <c r="B15" s="543"/>
      <c r="C15" s="544"/>
      <c r="D15" s="544"/>
      <c r="E15" s="544"/>
      <c r="F15" s="544"/>
      <c r="G15" s="544"/>
      <c r="H15" s="544"/>
      <c r="I15" s="544"/>
      <c r="J15" s="544"/>
      <c r="K15" s="545"/>
      <c r="L15" s="172"/>
      <c r="M15" s="518" t="s">
        <v>130</v>
      </c>
      <c r="N15" s="519"/>
      <c r="O15" s="519"/>
      <c r="P15" s="519"/>
      <c r="Q15" s="520"/>
      <c r="R15" s="521">
        <v>44643</v>
      </c>
      <c r="S15" s="522"/>
      <c r="T15" s="522"/>
      <c r="U15" s="522"/>
      <c r="V15" s="523"/>
      <c r="W15" s="524" t="s">
        <v>137</v>
      </c>
      <c r="X15" s="420"/>
      <c r="Y15" s="420"/>
      <c r="Z15" s="420"/>
      <c r="AA15" s="420"/>
      <c r="AB15" s="421"/>
      <c r="AC15" s="387">
        <v>6345</v>
      </c>
      <c r="AD15" s="388"/>
      <c r="AE15" s="388"/>
      <c r="AF15" s="388"/>
      <c r="AG15" s="389"/>
      <c r="AH15" s="387">
        <v>6613</v>
      </c>
      <c r="AI15" s="388"/>
      <c r="AJ15" s="388"/>
      <c r="AK15" s="388"/>
      <c r="AL15" s="447"/>
      <c r="AM15" s="491"/>
      <c r="AN15" s="391"/>
      <c r="AO15" s="391"/>
      <c r="AP15" s="391"/>
      <c r="AQ15" s="391"/>
      <c r="AR15" s="391"/>
      <c r="AS15" s="391"/>
      <c r="AT15" s="392"/>
      <c r="AU15" s="492"/>
      <c r="AV15" s="493"/>
      <c r="AW15" s="493"/>
      <c r="AX15" s="493"/>
      <c r="AY15" s="460" t="s">
        <v>138</v>
      </c>
      <c r="AZ15" s="461"/>
      <c r="BA15" s="461"/>
      <c r="BB15" s="461"/>
      <c r="BC15" s="461"/>
      <c r="BD15" s="461"/>
      <c r="BE15" s="461"/>
      <c r="BF15" s="461"/>
      <c r="BG15" s="461"/>
      <c r="BH15" s="461"/>
      <c r="BI15" s="461"/>
      <c r="BJ15" s="461"/>
      <c r="BK15" s="461"/>
      <c r="BL15" s="461"/>
      <c r="BM15" s="462"/>
      <c r="BN15" s="463">
        <v>6459321</v>
      </c>
      <c r="BO15" s="464"/>
      <c r="BP15" s="464"/>
      <c r="BQ15" s="464"/>
      <c r="BR15" s="464"/>
      <c r="BS15" s="464"/>
      <c r="BT15" s="464"/>
      <c r="BU15" s="465"/>
      <c r="BV15" s="463">
        <v>6374862</v>
      </c>
      <c r="BW15" s="464"/>
      <c r="BX15" s="464"/>
      <c r="BY15" s="464"/>
      <c r="BZ15" s="464"/>
      <c r="CA15" s="464"/>
      <c r="CB15" s="464"/>
      <c r="CC15" s="465"/>
      <c r="CD15" s="534" t="s">
        <v>139</v>
      </c>
      <c r="CE15" s="535"/>
      <c r="CF15" s="535"/>
      <c r="CG15" s="535"/>
      <c r="CH15" s="535"/>
      <c r="CI15" s="535"/>
      <c r="CJ15" s="535"/>
      <c r="CK15" s="535"/>
      <c r="CL15" s="535"/>
      <c r="CM15" s="535"/>
      <c r="CN15" s="535"/>
      <c r="CO15" s="535"/>
      <c r="CP15" s="535"/>
      <c r="CQ15" s="535"/>
      <c r="CR15" s="535"/>
      <c r="CS15" s="53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3"/>
      <c r="C16" s="544"/>
      <c r="D16" s="544"/>
      <c r="E16" s="544"/>
      <c r="F16" s="544"/>
      <c r="G16" s="544"/>
      <c r="H16" s="544"/>
      <c r="I16" s="544"/>
      <c r="J16" s="544"/>
      <c r="K16" s="545"/>
      <c r="L16" s="508" t="s">
        <v>140</v>
      </c>
      <c r="M16" s="509"/>
      <c r="N16" s="509"/>
      <c r="O16" s="509"/>
      <c r="P16" s="509"/>
      <c r="Q16" s="510"/>
      <c r="R16" s="511" t="s">
        <v>141</v>
      </c>
      <c r="S16" s="512"/>
      <c r="T16" s="512"/>
      <c r="U16" s="512"/>
      <c r="V16" s="513"/>
      <c r="W16" s="525"/>
      <c r="X16" s="423"/>
      <c r="Y16" s="423"/>
      <c r="Z16" s="423"/>
      <c r="AA16" s="423"/>
      <c r="AB16" s="424"/>
      <c r="AC16" s="514">
        <v>29.6</v>
      </c>
      <c r="AD16" s="515"/>
      <c r="AE16" s="515"/>
      <c r="AF16" s="515"/>
      <c r="AG16" s="516"/>
      <c r="AH16" s="514">
        <v>30.9</v>
      </c>
      <c r="AI16" s="515"/>
      <c r="AJ16" s="515"/>
      <c r="AK16" s="515"/>
      <c r="AL16" s="517"/>
      <c r="AM16" s="491"/>
      <c r="AN16" s="391"/>
      <c r="AO16" s="391"/>
      <c r="AP16" s="391"/>
      <c r="AQ16" s="391"/>
      <c r="AR16" s="391"/>
      <c r="AS16" s="391"/>
      <c r="AT16" s="392"/>
      <c r="AU16" s="492"/>
      <c r="AV16" s="493"/>
      <c r="AW16" s="493"/>
      <c r="AX16" s="493"/>
      <c r="AY16" s="448" t="s">
        <v>142</v>
      </c>
      <c r="AZ16" s="449"/>
      <c r="BA16" s="449"/>
      <c r="BB16" s="449"/>
      <c r="BC16" s="449"/>
      <c r="BD16" s="449"/>
      <c r="BE16" s="449"/>
      <c r="BF16" s="449"/>
      <c r="BG16" s="449"/>
      <c r="BH16" s="449"/>
      <c r="BI16" s="449"/>
      <c r="BJ16" s="449"/>
      <c r="BK16" s="449"/>
      <c r="BL16" s="449"/>
      <c r="BM16" s="450"/>
      <c r="BN16" s="434">
        <v>9055666</v>
      </c>
      <c r="BO16" s="435"/>
      <c r="BP16" s="435"/>
      <c r="BQ16" s="435"/>
      <c r="BR16" s="435"/>
      <c r="BS16" s="435"/>
      <c r="BT16" s="435"/>
      <c r="BU16" s="436"/>
      <c r="BV16" s="434">
        <v>8715751</v>
      </c>
      <c r="BW16" s="435"/>
      <c r="BX16" s="435"/>
      <c r="BY16" s="435"/>
      <c r="BZ16" s="435"/>
      <c r="CA16" s="435"/>
      <c r="CB16" s="435"/>
      <c r="CC16" s="436"/>
      <c r="CD16" s="176"/>
      <c r="CE16" s="466"/>
      <c r="CF16" s="466"/>
      <c r="CG16" s="466"/>
      <c r="CH16" s="466"/>
      <c r="CI16" s="466"/>
      <c r="CJ16" s="466"/>
      <c r="CK16" s="466"/>
      <c r="CL16" s="466"/>
      <c r="CM16" s="466"/>
      <c r="CN16" s="466"/>
      <c r="CO16" s="466"/>
      <c r="CP16" s="466"/>
      <c r="CQ16" s="466"/>
      <c r="CR16" s="466"/>
      <c r="CS16" s="467"/>
      <c r="CT16" s="431"/>
      <c r="CU16" s="432"/>
      <c r="CV16" s="432"/>
      <c r="CW16" s="432"/>
      <c r="CX16" s="432"/>
      <c r="CY16" s="432"/>
      <c r="CZ16" s="432"/>
      <c r="DA16" s="433"/>
      <c r="DB16" s="431"/>
      <c r="DC16" s="432"/>
      <c r="DD16" s="432"/>
      <c r="DE16" s="432"/>
      <c r="DF16" s="432"/>
      <c r="DG16" s="432"/>
      <c r="DH16" s="432"/>
      <c r="DI16" s="433"/>
    </row>
    <row r="17" spans="1:113" ht="18.75" customHeight="1" thickBot="1" x14ac:dyDescent="0.25">
      <c r="A17" s="163"/>
      <c r="B17" s="546"/>
      <c r="C17" s="547"/>
      <c r="D17" s="547"/>
      <c r="E17" s="547"/>
      <c r="F17" s="547"/>
      <c r="G17" s="547"/>
      <c r="H17" s="547"/>
      <c r="I17" s="547"/>
      <c r="J17" s="547"/>
      <c r="K17" s="548"/>
      <c r="L17" s="177"/>
      <c r="M17" s="527" t="s">
        <v>143</v>
      </c>
      <c r="N17" s="528"/>
      <c r="O17" s="528"/>
      <c r="P17" s="528"/>
      <c r="Q17" s="529"/>
      <c r="R17" s="511" t="s">
        <v>144</v>
      </c>
      <c r="S17" s="512"/>
      <c r="T17" s="512"/>
      <c r="U17" s="512"/>
      <c r="V17" s="513"/>
      <c r="W17" s="524" t="s">
        <v>145</v>
      </c>
      <c r="X17" s="420"/>
      <c r="Y17" s="420"/>
      <c r="Z17" s="420"/>
      <c r="AA17" s="420"/>
      <c r="AB17" s="421"/>
      <c r="AC17" s="387">
        <v>14891</v>
      </c>
      <c r="AD17" s="388"/>
      <c r="AE17" s="388"/>
      <c r="AF17" s="388"/>
      <c r="AG17" s="389"/>
      <c r="AH17" s="387">
        <v>14525</v>
      </c>
      <c r="AI17" s="388"/>
      <c r="AJ17" s="388"/>
      <c r="AK17" s="388"/>
      <c r="AL17" s="447"/>
      <c r="AM17" s="491"/>
      <c r="AN17" s="391"/>
      <c r="AO17" s="391"/>
      <c r="AP17" s="391"/>
      <c r="AQ17" s="391"/>
      <c r="AR17" s="391"/>
      <c r="AS17" s="391"/>
      <c r="AT17" s="392"/>
      <c r="AU17" s="492"/>
      <c r="AV17" s="493"/>
      <c r="AW17" s="493"/>
      <c r="AX17" s="493"/>
      <c r="AY17" s="448" t="s">
        <v>146</v>
      </c>
      <c r="AZ17" s="449"/>
      <c r="BA17" s="449"/>
      <c r="BB17" s="449"/>
      <c r="BC17" s="449"/>
      <c r="BD17" s="449"/>
      <c r="BE17" s="449"/>
      <c r="BF17" s="449"/>
      <c r="BG17" s="449"/>
      <c r="BH17" s="449"/>
      <c r="BI17" s="449"/>
      <c r="BJ17" s="449"/>
      <c r="BK17" s="449"/>
      <c r="BL17" s="449"/>
      <c r="BM17" s="450"/>
      <c r="BN17" s="434">
        <v>8175474</v>
      </c>
      <c r="BO17" s="435"/>
      <c r="BP17" s="435"/>
      <c r="BQ17" s="435"/>
      <c r="BR17" s="435"/>
      <c r="BS17" s="435"/>
      <c r="BT17" s="435"/>
      <c r="BU17" s="436"/>
      <c r="BV17" s="434">
        <v>8059729</v>
      </c>
      <c r="BW17" s="435"/>
      <c r="BX17" s="435"/>
      <c r="BY17" s="435"/>
      <c r="BZ17" s="435"/>
      <c r="CA17" s="435"/>
      <c r="CB17" s="435"/>
      <c r="CC17" s="436"/>
      <c r="CD17" s="176"/>
      <c r="CE17" s="466"/>
      <c r="CF17" s="466"/>
      <c r="CG17" s="466"/>
      <c r="CH17" s="466"/>
      <c r="CI17" s="466"/>
      <c r="CJ17" s="466"/>
      <c r="CK17" s="466"/>
      <c r="CL17" s="466"/>
      <c r="CM17" s="466"/>
      <c r="CN17" s="466"/>
      <c r="CO17" s="466"/>
      <c r="CP17" s="466"/>
      <c r="CQ17" s="466"/>
      <c r="CR17" s="466"/>
      <c r="CS17" s="467"/>
      <c r="CT17" s="431"/>
      <c r="CU17" s="432"/>
      <c r="CV17" s="432"/>
      <c r="CW17" s="432"/>
      <c r="CX17" s="432"/>
      <c r="CY17" s="432"/>
      <c r="CZ17" s="432"/>
      <c r="DA17" s="433"/>
      <c r="DB17" s="431"/>
      <c r="DC17" s="432"/>
      <c r="DD17" s="432"/>
      <c r="DE17" s="432"/>
      <c r="DF17" s="432"/>
      <c r="DG17" s="432"/>
      <c r="DH17" s="432"/>
      <c r="DI17" s="433"/>
    </row>
    <row r="18" spans="1:113" ht="18.75" customHeight="1" thickBot="1" x14ac:dyDescent="0.25">
      <c r="A18" s="163"/>
      <c r="B18" s="484" t="s">
        <v>147</v>
      </c>
      <c r="C18" s="485"/>
      <c r="D18" s="485"/>
      <c r="E18" s="486"/>
      <c r="F18" s="486"/>
      <c r="G18" s="486"/>
      <c r="H18" s="486"/>
      <c r="I18" s="486"/>
      <c r="J18" s="486"/>
      <c r="K18" s="486"/>
      <c r="L18" s="487">
        <v>10.47</v>
      </c>
      <c r="M18" s="487"/>
      <c r="N18" s="487"/>
      <c r="O18" s="487"/>
      <c r="P18" s="487"/>
      <c r="Q18" s="487"/>
      <c r="R18" s="488"/>
      <c r="S18" s="488"/>
      <c r="T18" s="488"/>
      <c r="U18" s="488"/>
      <c r="V18" s="489"/>
      <c r="W18" s="505"/>
      <c r="X18" s="506"/>
      <c r="Y18" s="506"/>
      <c r="Z18" s="506"/>
      <c r="AA18" s="506"/>
      <c r="AB18" s="530"/>
      <c r="AC18" s="404">
        <v>69.400000000000006</v>
      </c>
      <c r="AD18" s="405"/>
      <c r="AE18" s="405"/>
      <c r="AF18" s="405"/>
      <c r="AG18" s="490"/>
      <c r="AH18" s="404">
        <v>67.900000000000006</v>
      </c>
      <c r="AI18" s="405"/>
      <c r="AJ18" s="405"/>
      <c r="AK18" s="405"/>
      <c r="AL18" s="406"/>
      <c r="AM18" s="491"/>
      <c r="AN18" s="391"/>
      <c r="AO18" s="391"/>
      <c r="AP18" s="391"/>
      <c r="AQ18" s="391"/>
      <c r="AR18" s="391"/>
      <c r="AS18" s="391"/>
      <c r="AT18" s="392"/>
      <c r="AU18" s="492"/>
      <c r="AV18" s="493"/>
      <c r="AW18" s="493"/>
      <c r="AX18" s="493"/>
      <c r="AY18" s="448" t="s">
        <v>148</v>
      </c>
      <c r="AZ18" s="449"/>
      <c r="BA18" s="449"/>
      <c r="BB18" s="449"/>
      <c r="BC18" s="449"/>
      <c r="BD18" s="449"/>
      <c r="BE18" s="449"/>
      <c r="BF18" s="449"/>
      <c r="BG18" s="449"/>
      <c r="BH18" s="449"/>
      <c r="BI18" s="449"/>
      <c r="BJ18" s="449"/>
      <c r="BK18" s="449"/>
      <c r="BL18" s="449"/>
      <c r="BM18" s="450"/>
      <c r="BN18" s="434">
        <v>10378891</v>
      </c>
      <c r="BO18" s="435"/>
      <c r="BP18" s="435"/>
      <c r="BQ18" s="435"/>
      <c r="BR18" s="435"/>
      <c r="BS18" s="435"/>
      <c r="BT18" s="435"/>
      <c r="BU18" s="436"/>
      <c r="BV18" s="434">
        <v>9722852</v>
      </c>
      <c r="BW18" s="435"/>
      <c r="BX18" s="435"/>
      <c r="BY18" s="435"/>
      <c r="BZ18" s="435"/>
      <c r="CA18" s="435"/>
      <c r="CB18" s="435"/>
      <c r="CC18" s="436"/>
      <c r="CD18" s="176"/>
      <c r="CE18" s="466"/>
      <c r="CF18" s="466"/>
      <c r="CG18" s="466"/>
      <c r="CH18" s="466"/>
      <c r="CI18" s="466"/>
      <c r="CJ18" s="466"/>
      <c r="CK18" s="466"/>
      <c r="CL18" s="466"/>
      <c r="CM18" s="466"/>
      <c r="CN18" s="466"/>
      <c r="CO18" s="466"/>
      <c r="CP18" s="466"/>
      <c r="CQ18" s="466"/>
      <c r="CR18" s="466"/>
      <c r="CS18" s="467"/>
      <c r="CT18" s="431"/>
      <c r="CU18" s="432"/>
      <c r="CV18" s="432"/>
      <c r="CW18" s="432"/>
      <c r="CX18" s="432"/>
      <c r="CY18" s="432"/>
      <c r="CZ18" s="432"/>
      <c r="DA18" s="433"/>
      <c r="DB18" s="431"/>
      <c r="DC18" s="432"/>
      <c r="DD18" s="432"/>
      <c r="DE18" s="432"/>
      <c r="DF18" s="432"/>
      <c r="DG18" s="432"/>
      <c r="DH18" s="432"/>
      <c r="DI18" s="433"/>
    </row>
    <row r="19" spans="1:113" ht="18.75" customHeight="1" thickBot="1" x14ac:dyDescent="0.25">
      <c r="A19" s="163"/>
      <c r="B19" s="484" t="s">
        <v>149</v>
      </c>
      <c r="C19" s="485"/>
      <c r="D19" s="485"/>
      <c r="E19" s="486"/>
      <c r="F19" s="486"/>
      <c r="G19" s="486"/>
      <c r="H19" s="486"/>
      <c r="I19" s="486"/>
      <c r="J19" s="486"/>
      <c r="K19" s="486"/>
      <c r="L19" s="494">
        <v>4583</v>
      </c>
      <c r="M19" s="494"/>
      <c r="N19" s="494"/>
      <c r="O19" s="494"/>
      <c r="P19" s="494"/>
      <c r="Q19" s="494"/>
      <c r="R19" s="495"/>
      <c r="S19" s="495"/>
      <c r="T19" s="495"/>
      <c r="U19" s="495"/>
      <c r="V19" s="496"/>
      <c r="W19" s="503"/>
      <c r="X19" s="504"/>
      <c r="Y19" s="504"/>
      <c r="Z19" s="504"/>
      <c r="AA19" s="504"/>
      <c r="AB19" s="504"/>
      <c r="AC19" s="507"/>
      <c r="AD19" s="507"/>
      <c r="AE19" s="507"/>
      <c r="AF19" s="507"/>
      <c r="AG19" s="507"/>
      <c r="AH19" s="507"/>
      <c r="AI19" s="507"/>
      <c r="AJ19" s="507"/>
      <c r="AK19" s="507"/>
      <c r="AL19" s="526"/>
      <c r="AM19" s="491"/>
      <c r="AN19" s="391"/>
      <c r="AO19" s="391"/>
      <c r="AP19" s="391"/>
      <c r="AQ19" s="391"/>
      <c r="AR19" s="391"/>
      <c r="AS19" s="391"/>
      <c r="AT19" s="392"/>
      <c r="AU19" s="492"/>
      <c r="AV19" s="493"/>
      <c r="AW19" s="493"/>
      <c r="AX19" s="493"/>
      <c r="AY19" s="448" t="s">
        <v>150</v>
      </c>
      <c r="AZ19" s="449"/>
      <c r="BA19" s="449"/>
      <c r="BB19" s="449"/>
      <c r="BC19" s="449"/>
      <c r="BD19" s="449"/>
      <c r="BE19" s="449"/>
      <c r="BF19" s="449"/>
      <c r="BG19" s="449"/>
      <c r="BH19" s="449"/>
      <c r="BI19" s="449"/>
      <c r="BJ19" s="449"/>
      <c r="BK19" s="449"/>
      <c r="BL19" s="449"/>
      <c r="BM19" s="450"/>
      <c r="BN19" s="434">
        <v>13785400</v>
      </c>
      <c r="BO19" s="435"/>
      <c r="BP19" s="435"/>
      <c r="BQ19" s="435"/>
      <c r="BR19" s="435"/>
      <c r="BS19" s="435"/>
      <c r="BT19" s="435"/>
      <c r="BU19" s="436"/>
      <c r="BV19" s="434">
        <v>13557374</v>
      </c>
      <c r="BW19" s="435"/>
      <c r="BX19" s="435"/>
      <c r="BY19" s="435"/>
      <c r="BZ19" s="435"/>
      <c r="CA19" s="435"/>
      <c r="CB19" s="435"/>
      <c r="CC19" s="436"/>
      <c r="CD19" s="176"/>
      <c r="CE19" s="466"/>
      <c r="CF19" s="466"/>
      <c r="CG19" s="466"/>
      <c r="CH19" s="466"/>
      <c r="CI19" s="466"/>
      <c r="CJ19" s="466"/>
      <c r="CK19" s="466"/>
      <c r="CL19" s="466"/>
      <c r="CM19" s="466"/>
      <c r="CN19" s="466"/>
      <c r="CO19" s="466"/>
      <c r="CP19" s="466"/>
      <c r="CQ19" s="466"/>
      <c r="CR19" s="466"/>
      <c r="CS19" s="467"/>
      <c r="CT19" s="431"/>
      <c r="CU19" s="432"/>
      <c r="CV19" s="432"/>
      <c r="CW19" s="432"/>
      <c r="CX19" s="432"/>
      <c r="CY19" s="432"/>
      <c r="CZ19" s="432"/>
      <c r="DA19" s="433"/>
      <c r="DB19" s="431"/>
      <c r="DC19" s="432"/>
      <c r="DD19" s="432"/>
      <c r="DE19" s="432"/>
      <c r="DF19" s="432"/>
      <c r="DG19" s="432"/>
      <c r="DH19" s="432"/>
      <c r="DI19" s="433"/>
    </row>
    <row r="20" spans="1:113" ht="18.75" customHeight="1" thickBot="1" x14ac:dyDescent="0.25">
      <c r="A20" s="163"/>
      <c r="B20" s="484" t="s">
        <v>151</v>
      </c>
      <c r="C20" s="485"/>
      <c r="D20" s="485"/>
      <c r="E20" s="486"/>
      <c r="F20" s="486"/>
      <c r="G20" s="486"/>
      <c r="H20" s="486"/>
      <c r="I20" s="486"/>
      <c r="J20" s="486"/>
      <c r="K20" s="486"/>
      <c r="L20" s="494">
        <v>21498</v>
      </c>
      <c r="M20" s="494"/>
      <c r="N20" s="494"/>
      <c r="O20" s="494"/>
      <c r="P20" s="494"/>
      <c r="Q20" s="494"/>
      <c r="R20" s="495"/>
      <c r="S20" s="495"/>
      <c r="T20" s="495"/>
      <c r="U20" s="495"/>
      <c r="V20" s="496"/>
      <c r="W20" s="505"/>
      <c r="X20" s="506"/>
      <c r="Y20" s="506"/>
      <c r="Z20" s="506"/>
      <c r="AA20" s="506"/>
      <c r="AB20" s="506"/>
      <c r="AC20" s="497"/>
      <c r="AD20" s="497"/>
      <c r="AE20" s="497"/>
      <c r="AF20" s="497"/>
      <c r="AG20" s="497"/>
      <c r="AH20" s="497"/>
      <c r="AI20" s="497"/>
      <c r="AJ20" s="497"/>
      <c r="AK20" s="497"/>
      <c r="AL20" s="498"/>
      <c r="AM20" s="499"/>
      <c r="AN20" s="396"/>
      <c r="AO20" s="396"/>
      <c r="AP20" s="396"/>
      <c r="AQ20" s="396"/>
      <c r="AR20" s="396"/>
      <c r="AS20" s="396"/>
      <c r="AT20" s="397"/>
      <c r="AU20" s="500"/>
      <c r="AV20" s="501"/>
      <c r="AW20" s="501"/>
      <c r="AX20" s="502"/>
      <c r="AY20" s="448"/>
      <c r="AZ20" s="449"/>
      <c r="BA20" s="449"/>
      <c r="BB20" s="449"/>
      <c r="BC20" s="449"/>
      <c r="BD20" s="449"/>
      <c r="BE20" s="449"/>
      <c r="BF20" s="449"/>
      <c r="BG20" s="449"/>
      <c r="BH20" s="449"/>
      <c r="BI20" s="449"/>
      <c r="BJ20" s="449"/>
      <c r="BK20" s="449"/>
      <c r="BL20" s="449"/>
      <c r="BM20" s="450"/>
      <c r="BN20" s="434"/>
      <c r="BO20" s="435"/>
      <c r="BP20" s="435"/>
      <c r="BQ20" s="435"/>
      <c r="BR20" s="435"/>
      <c r="BS20" s="435"/>
      <c r="BT20" s="435"/>
      <c r="BU20" s="436"/>
      <c r="BV20" s="434"/>
      <c r="BW20" s="435"/>
      <c r="BX20" s="435"/>
      <c r="BY20" s="435"/>
      <c r="BZ20" s="435"/>
      <c r="CA20" s="435"/>
      <c r="CB20" s="435"/>
      <c r="CC20" s="436"/>
      <c r="CD20" s="176"/>
      <c r="CE20" s="466"/>
      <c r="CF20" s="466"/>
      <c r="CG20" s="466"/>
      <c r="CH20" s="466"/>
      <c r="CI20" s="466"/>
      <c r="CJ20" s="466"/>
      <c r="CK20" s="466"/>
      <c r="CL20" s="466"/>
      <c r="CM20" s="466"/>
      <c r="CN20" s="466"/>
      <c r="CO20" s="466"/>
      <c r="CP20" s="466"/>
      <c r="CQ20" s="466"/>
      <c r="CR20" s="466"/>
      <c r="CS20" s="467"/>
      <c r="CT20" s="431"/>
      <c r="CU20" s="432"/>
      <c r="CV20" s="432"/>
      <c r="CW20" s="432"/>
      <c r="CX20" s="432"/>
      <c r="CY20" s="432"/>
      <c r="CZ20" s="432"/>
      <c r="DA20" s="433"/>
      <c r="DB20" s="431"/>
      <c r="DC20" s="432"/>
      <c r="DD20" s="432"/>
      <c r="DE20" s="432"/>
      <c r="DF20" s="432"/>
      <c r="DG20" s="432"/>
      <c r="DH20" s="432"/>
      <c r="DI20" s="433"/>
    </row>
    <row r="21" spans="1:113" ht="18.75" customHeight="1" thickBot="1" x14ac:dyDescent="0.25">
      <c r="A21" s="163"/>
      <c r="B21" s="481" t="s">
        <v>152</v>
      </c>
      <c r="C21" s="482"/>
      <c r="D21" s="482"/>
      <c r="E21" s="482"/>
      <c r="F21" s="482"/>
      <c r="G21" s="482"/>
      <c r="H21" s="482"/>
      <c r="I21" s="482"/>
      <c r="J21" s="482"/>
      <c r="K21" s="482"/>
      <c r="L21" s="482"/>
      <c r="M21" s="482"/>
      <c r="N21" s="482"/>
      <c r="O21" s="482"/>
      <c r="P21" s="482"/>
      <c r="Q21" s="482"/>
      <c r="R21" s="482"/>
      <c r="S21" s="482"/>
      <c r="T21" s="482"/>
      <c r="U21" s="482"/>
      <c r="V21" s="482"/>
      <c r="W21" s="482"/>
      <c r="X21" s="482"/>
      <c r="Y21" s="482"/>
      <c r="Z21" s="482"/>
      <c r="AA21" s="482"/>
      <c r="AB21" s="482"/>
      <c r="AC21" s="482"/>
      <c r="AD21" s="482"/>
      <c r="AE21" s="482"/>
      <c r="AF21" s="482"/>
      <c r="AG21" s="482"/>
      <c r="AH21" s="482"/>
      <c r="AI21" s="482"/>
      <c r="AJ21" s="482"/>
      <c r="AK21" s="482"/>
      <c r="AL21" s="482"/>
      <c r="AM21" s="482"/>
      <c r="AN21" s="482"/>
      <c r="AO21" s="482"/>
      <c r="AP21" s="482"/>
      <c r="AQ21" s="482"/>
      <c r="AR21" s="482"/>
      <c r="AS21" s="482"/>
      <c r="AT21" s="482"/>
      <c r="AU21" s="482"/>
      <c r="AV21" s="482"/>
      <c r="AW21" s="482"/>
      <c r="AX21" s="483"/>
      <c r="AY21" s="407"/>
      <c r="AZ21" s="408"/>
      <c r="BA21" s="408"/>
      <c r="BB21" s="408"/>
      <c r="BC21" s="408"/>
      <c r="BD21" s="408"/>
      <c r="BE21" s="408"/>
      <c r="BF21" s="408"/>
      <c r="BG21" s="408"/>
      <c r="BH21" s="408"/>
      <c r="BI21" s="408"/>
      <c r="BJ21" s="408"/>
      <c r="BK21" s="408"/>
      <c r="BL21" s="408"/>
      <c r="BM21" s="409"/>
      <c r="BN21" s="468"/>
      <c r="BO21" s="469"/>
      <c r="BP21" s="469"/>
      <c r="BQ21" s="469"/>
      <c r="BR21" s="469"/>
      <c r="BS21" s="469"/>
      <c r="BT21" s="469"/>
      <c r="BU21" s="470"/>
      <c r="BV21" s="468"/>
      <c r="BW21" s="469"/>
      <c r="BX21" s="469"/>
      <c r="BY21" s="469"/>
      <c r="BZ21" s="469"/>
      <c r="CA21" s="469"/>
      <c r="CB21" s="469"/>
      <c r="CC21" s="470"/>
      <c r="CD21" s="176"/>
      <c r="CE21" s="466"/>
      <c r="CF21" s="466"/>
      <c r="CG21" s="466"/>
      <c r="CH21" s="466"/>
      <c r="CI21" s="466"/>
      <c r="CJ21" s="466"/>
      <c r="CK21" s="466"/>
      <c r="CL21" s="466"/>
      <c r="CM21" s="466"/>
      <c r="CN21" s="466"/>
      <c r="CO21" s="466"/>
      <c r="CP21" s="466"/>
      <c r="CQ21" s="466"/>
      <c r="CR21" s="466"/>
      <c r="CS21" s="467"/>
      <c r="CT21" s="431"/>
      <c r="CU21" s="432"/>
      <c r="CV21" s="432"/>
      <c r="CW21" s="432"/>
      <c r="CX21" s="432"/>
      <c r="CY21" s="432"/>
      <c r="CZ21" s="432"/>
      <c r="DA21" s="433"/>
      <c r="DB21" s="431"/>
      <c r="DC21" s="432"/>
      <c r="DD21" s="432"/>
      <c r="DE21" s="432"/>
      <c r="DF21" s="432"/>
      <c r="DG21" s="432"/>
      <c r="DH21" s="432"/>
      <c r="DI21" s="433"/>
    </row>
    <row r="22" spans="1:113" ht="18.75" customHeight="1" x14ac:dyDescent="0.2">
      <c r="A22" s="163"/>
      <c r="B22" s="410" t="s">
        <v>153</v>
      </c>
      <c r="C22" s="411"/>
      <c r="D22" s="412"/>
      <c r="E22" s="419" t="s">
        <v>1</v>
      </c>
      <c r="F22" s="420"/>
      <c r="G22" s="420"/>
      <c r="H22" s="420"/>
      <c r="I22" s="420"/>
      <c r="J22" s="420"/>
      <c r="K22" s="421"/>
      <c r="L22" s="419" t="s">
        <v>154</v>
      </c>
      <c r="M22" s="420"/>
      <c r="N22" s="420"/>
      <c r="O22" s="420"/>
      <c r="P22" s="421"/>
      <c r="Q22" s="425" t="s">
        <v>155</v>
      </c>
      <c r="R22" s="426"/>
      <c r="S22" s="426"/>
      <c r="T22" s="426"/>
      <c r="U22" s="426"/>
      <c r="V22" s="427"/>
      <c r="W22" s="476" t="s">
        <v>156</v>
      </c>
      <c r="X22" s="411"/>
      <c r="Y22" s="412"/>
      <c r="Z22" s="419" t="s">
        <v>1</v>
      </c>
      <c r="AA22" s="420"/>
      <c r="AB22" s="420"/>
      <c r="AC22" s="420"/>
      <c r="AD22" s="420"/>
      <c r="AE22" s="420"/>
      <c r="AF22" s="420"/>
      <c r="AG22" s="421"/>
      <c r="AH22" s="437" t="s">
        <v>157</v>
      </c>
      <c r="AI22" s="420"/>
      <c r="AJ22" s="420"/>
      <c r="AK22" s="420"/>
      <c r="AL22" s="421"/>
      <c r="AM22" s="437" t="s">
        <v>158</v>
      </c>
      <c r="AN22" s="438"/>
      <c r="AO22" s="438"/>
      <c r="AP22" s="438"/>
      <c r="AQ22" s="438"/>
      <c r="AR22" s="439"/>
      <c r="AS22" s="425" t="s">
        <v>155</v>
      </c>
      <c r="AT22" s="426"/>
      <c r="AU22" s="426"/>
      <c r="AV22" s="426"/>
      <c r="AW22" s="426"/>
      <c r="AX22" s="443"/>
      <c r="AY22" s="460" t="s">
        <v>159</v>
      </c>
      <c r="AZ22" s="461"/>
      <c r="BA22" s="461"/>
      <c r="BB22" s="461"/>
      <c r="BC22" s="461"/>
      <c r="BD22" s="461"/>
      <c r="BE22" s="461"/>
      <c r="BF22" s="461"/>
      <c r="BG22" s="461"/>
      <c r="BH22" s="461"/>
      <c r="BI22" s="461"/>
      <c r="BJ22" s="461"/>
      <c r="BK22" s="461"/>
      <c r="BL22" s="461"/>
      <c r="BM22" s="462"/>
      <c r="BN22" s="463">
        <v>8954253</v>
      </c>
      <c r="BO22" s="464"/>
      <c r="BP22" s="464"/>
      <c r="BQ22" s="464"/>
      <c r="BR22" s="464"/>
      <c r="BS22" s="464"/>
      <c r="BT22" s="464"/>
      <c r="BU22" s="465"/>
      <c r="BV22" s="463">
        <v>9856028</v>
      </c>
      <c r="BW22" s="464"/>
      <c r="BX22" s="464"/>
      <c r="BY22" s="464"/>
      <c r="BZ22" s="464"/>
      <c r="CA22" s="464"/>
      <c r="CB22" s="464"/>
      <c r="CC22" s="465"/>
      <c r="CD22" s="176"/>
      <c r="CE22" s="466"/>
      <c r="CF22" s="466"/>
      <c r="CG22" s="466"/>
      <c r="CH22" s="466"/>
      <c r="CI22" s="466"/>
      <c r="CJ22" s="466"/>
      <c r="CK22" s="466"/>
      <c r="CL22" s="466"/>
      <c r="CM22" s="466"/>
      <c r="CN22" s="466"/>
      <c r="CO22" s="466"/>
      <c r="CP22" s="466"/>
      <c r="CQ22" s="466"/>
      <c r="CR22" s="466"/>
      <c r="CS22" s="467"/>
      <c r="CT22" s="431"/>
      <c r="CU22" s="432"/>
      <c r="CV22" s="432"/>
      <c r="CW22" s="432"/>
      <c r="CX22" s="432"/>
      <c r="CY22" s="432"/>
      <c r="CZ22" s="432"/>
      <c r="DA22" s="433"/>
      <c r="DB22" s="431"/>
      <c r="DC22" s="432"/>
      <c r="DD22" s="432"/>
      <c r="DE22" s="432"/>
      <c r="DF22" s="432"/>
      <c r="DG22" s="432"/>
      <c r="DH22" s="432"/>
      <c r="DI22" s="433"/>
    </row>
    <row r="23" spans="1:113" ht="18.75" customHeight="1" x14ac:dyDescent="0.2">
      <c r="A23" s="163"/>
      <c r="B23" s="413"/>
      <c r="C23" s="414"/>
      <c r="D23" s="415"/>
      <c r="E23" s="422"/>
      <c r="F23" s="423"/>
      <c r="G23" s="423"/>
      <c r="H23" s="423"/>
      <c r="I23" s="423"/>
      <c r="J23" s="423"/>
      <c r="K23" s="424"/>
      <c r="L23" s="422"/>
      <c r="M23" s="423"/>
      <c r="N23" s="423"/>
      <c r="O23" s="423"/>
      <c r="P23" s="424"/>
      <c r="Q23" s="428"/>
      <c r="R23" s="429"/>
      <c r="S23" s="429"/>
      <c r="T23" s="429"/>
      <c r="U23" s="429"/>
      <c r="V23" s="430"/>
      <c r="W23" s="477"/>
      <c r="X23" s="414"/>
      <c r="Y23" s="415"/>
      <c r="Z23" s="422"/>
      <c r="AA23" s="423"/>
      <c r="AB23" s="423"/>
      <c r="AC23" s="423"/>
      <c r="AD23" s="423"/>
      <c r="AE23" s="423"/>
      <c r="AF23" s="423"/>
      <c r="AG23" s="424"/>
      <c r="AH23" s="422"/>
      <c r="AI23" s="423"/>
      <c r="AJ23" s="423"/>
      <c r="AK23" s="423"/>
      <c r="AL23" s="424"/>
      <c r="AM23" s="440"/>
      <c r="AN23" s="441"/>
      <c r="AO23" s="441"/>
      <c r="AP23" s="441"/>
      <c r="AQ23" s="441"/>
      <c r="AR23" s="442"/>
      <c r="AS23" s="428"/>
      <c r="AT23" s="429"/>
      <c r="AU23" s="429"/>
      <c r="AV23" s="429"/>
      <c r="AW23" s="429"/>
      <c r="AX23" s="444"/>
      <c r="AY23" s="448" t="s">
        <v>160</v>
      </c>
      <c r="AZ23" s="449"/>
      <c r="BA23" s="449"/>
      <c r="BB23" s="449"/>
      <c r="BC23" s="449"/>
      <c r="BD23" s="449"/>
      <c r="BE23" s="449"/>
      <c r="BF23" s="449"/>
      <c r="BG23" s="449"/>
      <c r="BH23" s="449"/>
      <c r="BI23" s="449"/>
      <c r="BJ23" s="449"/>
      <c r="BK23" s="449"/>
      <c r="BL23" s="449"/>
      <c r="BM23" s="450"/>
      <c r="BN23" s="434">
        <v>7716980</v>
      </c>
      <c r="BO23" s="435"/>
      <c r="BP23" s="435"/>
      <c r="BQ23" s="435"/>
      <c r="BR23" s="435"/>
      <c r="BS23" s="435"/>
      <c r="BT23" s="435"/>
      <c r="BU23" s="436"/>
      <c r="BV23" s="434">
        <v>8420309</v>
      </c>
      <c r="BW23" s="435"/>
      <c r="BX23" s="435"/>
      <c r="BY23" s="435"/>
      <c r="BZ23" s="435"/>
      <c r="CA23" s="435"/>
      <c r="CB23" s="435"/>
      <c r="CC23" s="436"/>
      <c r="CD23" s="176"/>
      <c r="CE23" s="466"/>
      <c r="CF23" s="466"/>
      <c r="CG23" s="466"/>
      <c r="CH23" s="466"/>
      <c r="CI23" s="466"/>
      <c r="CJ23" s="466"/>
      <c r="CK23" s="466"/>
      <c r="CL23" s="466"/>
      <c r="CM23" s="466"/>
      <c r="CN23" s="466"/>
      <c r="CO23" s="466"/>
      <c r="CP23" s="466"/>
      <c r="CQ23" s="466"/>
      <c r="CR23" s="466"/>
      <c r="CS23" s="467"/>
      <c r="CT23" s="431"/>
      <c r="CU23" s="432"/>
      <c r="CV23" s="432"/>
      <c r="CW23" s="432"/>
      <c r="CX23" s="432"/>
      <c r="CY23" s="432"/>
      <c r="CZ23" s="432"/>
      <c r="DA23" s="433"/>
      <c r="DB23" s="431"/>
      <c r="DC23" s="432"/>
      <c r="DD23" s="432"/>
      <c r="DE23" s="432"/>
      <c r="DF23" s="432"/>
      <c r="DG23" s="432"/>
      <c r="DH23" s="432"/>
      <c r="DI23" s="433"/>
    </row>
    <row r="24" spans="1:113" ht="18.75" customHeight="1" thickBot="1" x14ac:dyDescent="0.25">
      <c r="A24" s="163"/>
      <c r="B24" s="413"/>
      <c r="C24" s="414"/>
      <c r="D24" s="415"/>
      <c r="E24" s="390" t="s">
        <v>161</v>
      </c>
      <c r="F24" s="391"/>
      <c r="G24" s="391"/>
      <c r="H24" s="391"/>
      <c r="I24" s="391"/>
      <c r="J24" s="391"/>
      <c r="K24" s="392"/>
      <c r="L24" s="387">
        <v>1</v>
      </c>
      <c r="M24" s="388"/>
      <c r="N24" s="388"/>
      <c r="O24" s="388"/>
      <c r="P24" s="389"/>
      <c r="Q24" s="387">
        <v>9890</v>
      </c>
      <c r="R24" s="388"/>
      <c r="S24" s="388"/>
      <c r="T24" s="388"/>
      <c r="U24" s="388"/>
      <c r="V24" s="389"/>
      <c r="W24" s="477"/>
      <c r="X24" s="414"/>
      <c r="Y24" s="415"/>
      <c r="Z24" s="390" t="s">
        <v>162</v>
      </c>
      <c r="AA24" s="391"/>
      <c r="AB24" s="391"/>
      <c r="AC24" s="391"/>
      <c r="AD24" s="391"/>
      <c r="AE24" s="391"/>
      <c r="AF24" s="391"/>
      <c r="AG24" s="392"/>
      <c r="AH24" s="387">
        <v>378</v>
      </c>
      <c r="AI24" s="388"/>
      <c r="AJ24" s="388"/>
      <c r="AK24" s="388"/>
      <c r="AL24" s="389"/>
      <c r="AM24" s="387">
        <v>1152144</v>
      </c>
      <c r="AN24" s="388"/>
      <c r="AO24" s="388"/>
      <c r="AP24" s="388"/>
      <c r="AQ24" s="388"/>
      <c r="AR24" s="389"/>
      <c r="AS24" s="387">
        <v>3048</v>
      </c>
      <c r="AT24" s="388"/>
      <c r="AU24" s="388"/>
      <c r="AV24" s="388"/>
      <c r="AW24" s="388"/>
      <c r="AX24" s="447"/>
      <c r="AY24" s="407" t="s">
        <v>163</v>
      </c>
      <c r="AZ24" s="408"/>
      <c r="BA24" s="408"/>
      <c r="BB24" s="408"/>
      <c r="BC24" s="408"/>
      <c r="BD24" s="408"/>
      <c r="BE24" s="408"/>
      <c r="BF24" s="408"/>
      <c r="BG24" s="408"/>
      <c r="BH24" s="408"/>
      <c r="BI24" s="408"/>
      <c r="BJ24" s="408"/>
      <c r="BK24" s="408"/>
      <c r="BL24" s="408"/>
      <c r="BM24" s="409"/>
      <c r="BN24" s="434">
        <v>2763683</v>
      </c>
      <c r="BO24" s="435"/>
      <c r="BP24" s="435"/>
      <c r="BQ24" s="435"/>
      <c r="BR24" s="435"/>
      <c r="BS24" s="435"/>
      <c r="BT24" s="435"/>
      <c r="BU24" s="436"/>
      <c r="BV24" s="434">
        <v>3036131</v>
      </c>
      <c r="BW24" s="435"/>
      <c r="BX24" s="435"/>
      <c r="BY24" s="435"/>
      <c r="BZ24" s="435"/>
      <c r="CA24" s="435"/>
      <c r="CB24" s="435"/>
      <c r="CC24" s="436"/>
      <c r="CD24" s="176"/>
      <c r="CE24" s="466"/>
      <c r="CF24" s="466"/>
      <c r="CG24" s="466"/>
      <c r="CH24" s="466"/>
      <c r="CI24" s="466"/>
      <c r="CJ24" s="466"/>
      <c r="CK24" s="466"/>
      <c r="CL24" s="466"/>
      <c r="CM24" s="466"/>
      <c r="CN24" s="466"/>
      <c r="CO24" s="466"/>
      <c r="CP24" s="466"/>
      <c r="CQ24" s="466"/>
      <c r="CR24" s="466"/>
      <c r="CS24" s="467"/>
      <c r="CT24" s="431"/>
      <c r="CU24" s="432"/>
      <c r="CV24" s="432"/>
      <c r="CW24" s="432"/>
      <c r="CX24" s="432"/>
      <c r="CY24" s="432"/>
      <c r="CZ24" s="432"/>
      <c r="DA24" s="433"/>
      <c r="DB24" s="431"/>
      <c r="DC24" s="432"/>
      <c r="DD24" s="432"/>
      <c r="DE24" s="432"/>
      <c r="DF24" s="432"/>
      <c r="DG24" s="432"/>
      <c r="DH24" s="432"/>
      <c r="DI24" s="433"/>
    </row>
    <row r="25" spans="1:113" ht="18.75" customHeight="1" x14ac:dyDescent="0.2">
      <c r="A25" s="163"/>
      <c r="B25" s="413"/>
      <c r="C25" s="414"/>
      <c r="D25" s="415"/>
      <c r="E25" s="390" t="s">
        <v>164</v>
      </c>
      <c r="F25" s="391"/>
      <c r="G25" s="391"/>
      <c r="H25" s="391"/>
      <c r="I25" s="391"/>
      <c r="J25" s="391"/>
      <c r="K25" s="392"/>
      <c r="L25" s="387">
        <v>1</v>
      </c>
      <c r="M25" s="388"/>
      <c r="N25" s="388"/>
      <c r="O25" s="388"/>
      <c r="P25" s="389"/>
      <c r="Q25" s="387">
        <v>8160</v>
      </c>
      <c r="R25" s="388"/>
      <c r="S25" s="388"/>
      <c r="T25" s="388"/>
      <c r="U25" s="388"/>
      <c r="V25" s="389"/>
      <c r="W25" s="477"/>
      <c r="X25" s="414"/>
      <c r="Y25" s="415"/>
      <c r="Z25" s="390" t="s">
        <v>165</v>
      </c>
      <c r="AA25" s="391"/>
      <c r="AB25" s="391"/>
      <c r="AC25" s="391"/>
      <c r="AD25" s="391"/>
      <c r="AE25" s="391"/>
      <c r="AF25" s="391"/>
      <c r="AG25" s="392"/>
      <c r="AH25" s="387">
        <v>57</v>
      </c>
      <c r="AI25" s="388"/>
      <c r="AJ25" s="388"/>
      <c r="AK25" s="388"/>
      <c r="AL25" s="389"/>
      <c r="AM25" s="387">
        <v>168948</v>
      </c>
      <c r="AN25" s="388"/>
      <c r="AO25" s="388"/>
      <c r="AP25" s="388"/>
      <c r="AQ25" s="388"/>
      <c r="AR25" s="389"/>
      <c r="AS25" s="387">
        <v>2964</v>
      </c>
      <c r="AT25" s="388"/>
      <c r="AU25" s="388"/>
      <c r="AV25" s="388"/>
      <c r="AW25" s="388"/>
      <c r="AX25" s="447"/>
      <c r="AY25" s="460" t="s">
        <v>166</v>
      </c>
      <c r="AZ25" s="461"/>
      <c r="BA25" s="461"/>
      <c r="BB25" s="461"/>
      <c r="BC25" s="461"/>
      <c r="BD25" s="461"/>
      <c r="BE25" s="461"/>
      <c r="BF25" s="461"/>
      <c r="BG25" s="461"/>
      <c r="BH25" s="461"/>
      <c r="BI25" s="461"/>
      <c r="BJ25" s="461"/>
      <c r="BK25" s="461"/>
      <c r="BL25" s="461"/>
      <c r="BM25" s="462"/>
      <c r="BN25" s="463">
        <v>3650658</v>
      </c>
      <c r="BO25" s="464"/>
      <c r="BP25" s="464"/>
      <c r="BQ25" s="464"/>
      <c r="BR25" s="464"/>
      <c r="BS25" s="464"/>
      <c r="BT25" s="464"/>
      <c r="BU25" s="465"/>
      <c r="BV25" s="463">
        <v>2425165</v>
      </c>
      <c r="BW25" s="464"/>
      <c r="BX25" s="464"/>
      <c r="BY25" s="464"/>
      <c r="BZ25" s="464"/>
      <c r="CA25" s="464"/>
      <c r="CB25" s="464"/>
      <c r="CC25" s="465"/>
      <c r="CD25" s="176"/>
      <c r="CE25" s="466"/>
      <c r="CF25" s="466"/>
      <c r="CG25" s="466"/>
      <c r="CH25" s="466"/>
      <c r="CI25" s="466"/>
      <c r="CJ25" s="466"/>
      <c r="CK25" s="466"/>
      <c r="CL25" s="466"/>
      <c r="CM25" s="466"/>
      <c r="CN25" s="466"/>
      <c r="CO25" s="466"/>
      <c r="CP25" s="466"/>
      <c r="CQ25" s="466"/>
      <c r="CR25" s="466"/>
      <c r="CS25" s="467"/>
      <c r="CT25" s="431"/>
      <c r="CU25" s="432"/>
      <c r="CV25" s="432"/>
      <c r="CW25" s="432"/>
      <c r="CX25" s="432"/>
      <c r="CY25" s="432"/>
      <c r="CZ25" s="432"/>
      <c r="DA25" s="433"/>
      <c r="DB25" s="431"/>
      <c r="DC25" s="432"/>
      <c r="DD25" s="432"/>
      <c r="DE25" s="432"/>
      <c r="DF25" s="432"/>
      <c r="DG25" s="432"/>
      <c r="DH25" s="432"/>
      <c r="DI25" s="433"/>
    </row>
    <row r="26" spans="1:113" ht="18.75" customHeight="1" x14ac:dyDescent="0.2">
      <c r="A26" s="163"/>
      <c r="B26" s="413"/>
      <c r="C26" s="414"/>
      <c r="D26" s="415"/>
      <c r="E26" s="390" t="s">
        <v>167</v>
      </c>
      <c r="F26" s="391"/>
      <c r="G26" s="391"/>
      <c r="H26" s="391"/>
      <c r="I26" s="391"/>
      <c r="J26" s="391"/>
      <c r="K26" s="392"/>
      <c r="L26" s="387">
        <v>1</v>
      </c>
      <c r="M26" s="388"/>
      <c r="N26" s="388"/>
      <c r="O26" s="388"/>
      <c r="P26" s="389"/>
      <c r="Q26" s="387">
        <v>7160</v>
      </c>
      <c r="R26" s="388"/>
      <c r="S26" s="388"/>
      <c r="T26" s="388"/>
      <c r="U26" s="388"/>
      <c r="V26" s="389"/>
      <c r="W26" s="477"/>
      <c r="X26" s="414"/>
      <c r="Y26" s="415"/>
      <c r="Z26" s="390" t="s">
        <v>168</v>
      </c>
      <c r="AA26" s="445"/>
      <c r="AB26" s="445"/>
      <c r="AC26" s="445"/>
      <c r="AD26" s="445"/>
      <c r="AE26" s="445"/>
      <c r="AF26" s="445"/>
      <c r="AG26" s="446"/>
      <c r="AH26" s="387">
        <v>23</v>
      </c>
      <c r="AI26" s="388"/>
      <c r="AJ26" s="388"/>
      <c r="AK26" s="388"/>
      <c r="AL26" s="389"/>
      <c r="AM26" s="387">
        <v>76406</v>
      </c>
      <c r="AN26" s="388"/>
      <c r="AO26" s="388"/>
      <c r="AP26" s="388"/>
      <c r="AQ26" s="388"/>
      <c r="AR26" s="389"/>
      <c r="AS26" s="387">
        <v>3322</v>
      </c>
      <c r="AT26" s="388"/>
      <c r="AU26" s="388"/>
      <c r="AV26" s="388"/>
      <c r="AW26" s="388"/>
      <c r="AX26" s="447"/>
      <c r="AY26" s="474" t="s">
        <v>169</v>
      </c>
      <c r="AZ26" s="394"/>
      <c r="BA26" s="394"/>
      <c r="BB26" s="394"/>
      <c r="BC26" s="394"/>
      <c r="BD26" s="394"/>
      <c r="BE26" s="394"/>
      <c r="BF26" s="394"/>
      <c r="BG26" s="394"/>
      <c r="BH26" s="394"/>
      <c r="BI26" s="394"/>
      <c r="BJ26" s="394"/>
      <c r="BK26" s="394"/>
      <c r="BL26" s="394"/>
      <c r="BM26" s="475"/>
      <c r="BN26" s="434" t="s">
        <v>122</v>
      </c>
      <c r="BO26" s="435"/>
      <c r="BP26" s="435"/>
      <c r="BQ26" s="435"/>
      <c r="BR26" s="435"/>
      <c r="BS26" s="435"/>
      <c r="BT26" s="435"/>
      <c r="BU26" s="436"/>
      <c r="BV26" s="434" t="s">
        <v>122</v>
      </c>
      <c r="BW26" s="435"/>
      <c r="BX26" s="435"/>
      <c r="BY26" s="435"/>
      <c r="BZ26" s="435"/>
      <c r="CA26" s="435"/>
      <c r="CB26" s="435"/>
      <c r="CC26" s="436"/>
      <c r="CD26" s="176"/>
      <c r="CE26" s="466"/>
      <c r="CF26" s="466"/>
      <c r="CG26" s="466"/>
      <c r="CH26" s="466"/>
      <c r="CI26" s="466"/>
      <c r="CJ26" s="466"/>
      <c r="CK26" s="466"/>
      <c r="CL26" s="466"/>
      <c r="CM26" s="466"/>
      <c r="CN26" s="466"/>
      <c r="CO26" s="466"/>
      <c r="CP26" s="466"/>
      <c r="CQ26" s="466"/>
      <c r="CR26" s="466"/>
      <c r="CS26" s="467"/>
      <c r="CT26" s="431"/>
      <c r="CU26" s="432"/>
      <c r="CV26" s="432"/>
      <c r="CW26" s="432"/>
      <c r="CX26" s="432"/>
      <c r="CY26" s="432"/>
      <c r="CZ26" s="432"/>
      <c r="DA26" s="433"/>
      <c r="DB26" s="431"/>
      <c r="DC26" s="432"/>
      <c r="DD26" s="432"/>
      <c r="DE26" s="432"/>
      <c r="DF26" s="432"/>
      <c r="DG26" s="432"/>
      <c r="DH26" s="432"/>
      <c r="DI26" s="433"/>
    </row>
    <row r="27" spans="1:113" ht="18.75" customHeight="1" thickBot="1" x14ac:dyDescent="0.25">
      <c r="A27" s="163"/>
      <c r="B27" s="413"/>
      <c r="C27" s="414"/>
      <c r="D27" s="415"/>
      <c r="E27" s="390" t="s">
        <v>170</v>
      </c>
      <c r="F27" s="391"/>
      <c r="G27" s="391"/>
      <c r="H27" s="391"/>
      <c r="I27" s="391"/>
      <c r="J27" s="391"/>
      <c r="K27" s="392"/>
      <c r="L27" s="387">
        <v>1</v>
      </c>
      <c r="M27" s="388"/>
      <c r="N27" s="388"/>
      <c r="O27" s="388"/>
      <c r="P27" s="389"/>
      <c r="Q27" s="387">
        <v>5120</v>
      </c>
      <c r="R27" s="388"/>
      <c r="S27" s="388"/>
      <c r="T27" s="388"/>
      <c r="U27" s="388"/>
      <c r="V27" s="389"/>
      <c r="W27" s="477"/>
      <c r="X27" s="414"/>
      <c r="Y27" s="415"/>
      <c r="Z27" s="390" t="s">
        <v>171</v>
      </c>
      <c r="AA27" s="391"/>
      <c r="AB27" s="391"/>
      <c r="AC27" s="391"/>
      <c r="AD27" s="391"/>
      <c r="AE27" s="391"/>
      <c r="AF27" s="391"/>
      <c r="AG27" s="392"/>
      <c r="AH27" s="387" t="s">
        <v>122</v>
      </c>
      <c r="AI27" s="388"/>
      <c r="AJ27" s="388"/>
      <c r="AK27" s="388"/>
      <c r="AL27" s="389"/>
      <c r="AM27" s="387" t="s">
        <v>122</v>
      </c>
      <c r="AN27" s="388"/>
      <c r="AO27" s="388"/>
      <c r="AP27" s="388"/>
      <c r="AQ27" s="388"/>
      <c r="AR27" s="389"/>
      <c r="AS27" s="387" t="s">
        <v>122</v>
      </c>
      <c r="AT27" s="388"/>
      <c r="AU27" s="388"/>
      <c r="AV27" s="388"/>
      <c r="AW27" s="388"/>
      <c r="AX27" s="447"/>
      <c r="AY27" s="471" t="s">
        <v>172</v>
      </c>
      <c r="AZ27" s="472"/>
      <c r="BA27" s="472"/>
      <c r="BB27" s="472"/>
      <c r="BC27" s="472"/>
      <c r="BD27" s="472"/>
      <c r="BE27" s="472"/>
      <c r="BF27" s="472"/>
      <c r="BG27" s="472"/>
      <c r="BH27" s="472"/>
      <c r="BI27" s="472"/>
      <c r="BJ27" s="472"/>
      <c r="BK27" s="472"/>
      <c r="BL27" s="472"/>
      <c r="BM27" s="473"/>
      <c r="BN27" s="468">
        <v>927795</v>
      </c>
      <c r="BO27" s="469"/>
      <c r="BP27" s="469"/>
      <c r="BQ27" s="469"/>
      <c r="BR27" s="469"/>
      <c r="BS27" s="469"/>
      <c r="BT27" s="469"/>
      <c r="BU27" s="470"/>
      <c r="BV27" s="468">
        <v>926609</v>
      </c>
      <c r="BW27" s="469"/>
      <c r="BX27" s="469"/>
      <c r="BY27" s="469"/>
      <c r="BZ27" s="469"/>
      <c r="CA27" s="469"/>
      <c r="CB27" s="469"/>
      <c r="CC27" s="470"/>
      <c r="CD27" s="178"/>
      <c r="CE27" s="466"/>
      <c r="CF27" s="466"/>
      <c r="CG27" s="466"/>
      <c r="CH27" s="466"/>
      <c r="CI27" s="466"/>
      <c r="CJ27" s="466"/>
      <c r="CK27" s="466"/>
      <c r="CL27" s="466"/>
      <c r="CM27" s="466"/>
      <c r="CN27" s="466"/>
      <c r="CO27" s="466"/>
      <c r="CP27" s="466"/>
      <c r="CQ27" s="466"/>
      <c r="CR27" s="466"/>
      <c r="CS27" s="467"/>
      <c r="CT27" s="431"/>
      <c r="CU27" s="432"/>
      <c r="CV27" s="432"/>
      <c r="CW27" s="432"/>
      <c r="CX27" s="432"/>
      <c r="CY27" s="432"/>
      <c r="CZ27" s="432"/>
      <c r="DA27" s="433"/>
      <c r="DB27" s="431"/>
      <c r="DC27" s="432"/>
      <c r="DD27" s="432"/>
      <c r="DE27" s="432"/>
      <c r="DF27" s="432"/>
      <c r="DG27" s="432"/>
      <c r="DH27" s="432"/>
      <c r="DI27" s="433"/>
    </row>
    <row r="28" spans="1:113" ht="18.75" customHeight="1" x14ac:dyDescent="0.2">
      <c r="A28" s="163"/>
      <c r="B28" s="413"/>
      <c r="C28" s="414"/>
      <c r="D28" s="415"/>
      <c r="E28" s="390" t="s">
        <v>173</v>
      </c>
      <c r="F28" s="391"/>
      <c r="G28" s="391"/>
      <c r="H28" s="391"/>
      <c r="I28" s="391"/>
      <c r="J28" s="391"/>
      <c r="K28" s="392"/>
      <c r="L28" s="387">
        <v>1</v>
      </c>
      <c r="M28" s="388"/>
      <c r="N28" s="388"/>
      <c r="O28" s="388"/>
      <c r="P28" s="389"/>
      <c r="Q28" s="387">
        <v>4620</v>
      </c>
      <c r="R28" s="388"/>
      <c r="S28" s="388"/>
      <c r="T28" s="388"/>
      <c r="U28" s="388"/>
      <c r="V28" s="389"/>
      <c r="W28" s="477"/>
      <c r="X28" s="414"/>
      <c r="Y28" s="415"/>
      <c r="Z28" s="390" t="s">
        <v>174</v>
      </c>
      <c r="AA28" s="391"/>
      <c r="AB28" s="391"/>
      <c r="AC28" s="391"/>
      <c r="AD28" s="391"/>
      <c r="AE28" s="391"/>
      <c r="AF28" s="391"/>
      <c r="AG28" s="392"/>
      <c r="AH28" s="387" t="s">
        <v>122</v>
      </c>
      <c r="AI28" s="388"/>
      <c r="AJ28" s="388"/>
      <c r="AK28" s="388"/>
      <c r="AL28" s="389"/>
      <c r="AM28" s="387" t="s">
        <v>122</v>
      </c>
      <c r="AN28" s="388"/>
      <c r="AO28" s="388"/>
      <c r="AP28" s="388"/>
      <c r="AQ28" s="388"/>
      <c r="AR28" s="389"/>
      <c r="AS28" s="387" t="s">
        <v>122</v>
      </c>
      <c r="AT28" s="388"/>
      <c r="AU28" s="388"/>
      <c r="AV28" s="388"/>
      <c r="AW28" s="388"/>
      <c r="AX28" s="447"/>
      <c r="AY28" s="451" t="s">
        <v>175</v>
      </c>
      <c r="AZ28" s="452"/>
      <c r="BA28" s="452"/>
      <c r="BB28" s="453"/>
      <c r="BC28" s="460" t="s">
        <v>46</v>
      </c>
      <c r="BD28" s="461"/>
      <c r="BE28" s="461"/>
      <c r="BF28" s="461"/>
      <c r="BG28" s="461"/>
      <c r="BH28" s="461"/>
      <c r="BI28" s="461"/>
      <c r="BJ28" s="461"/>
      <c r="BK28" s="461"/>
      <c r="BL28" s="461"/>
      <c r="BM28" s="462"/>
      <c r="BN28" s="463">
        <v>1573368</v>
      </c>
      <c r="BO28" s="464"/>
      <c r="BP28" s="464"/>
      <c r="BQ28" s="464"/>
      <c r="BR28" s="464"/>
      <c r="BS28" s="464"/>
      <c r="BT28" s="464"/>
      <c r="BU28" s="465"/>
      <c r="BV28" s="463">
        <v>1461183</v>
      </c>
      <c r="BW28" s="464"/>
      <c r="BX28" s="464"/>
      <c r="BY28" s="464"/>
      <c r="BZ28" s="464"/>
      <c r="CA28" s="464"/>
      <c r="CB28" s="464"/>
      <c r="CC28" s="465"/>
      <c r="CD28" s="176"/>
      <c r="CE28" s="466"/>
      <c r="CF28" s="466"/>
      <c r="CG28" s="466"/>
      <c r="CH28" s="466"/>
      <c r="CI28" s="466"/>
      <c r="CJ28" s="466"/>
      <c r="CK28" s="466"/>
      <c r="CL28" s="466"/>
      <c r="CM28" s="466"/>
      <c r="CN28" s="466"/>
      <c r="CO28" s="466"/>
      <c r="CP28" s="466"/>
      <c r="CQ28" s="466"/>
      <c r="CR28" s="466"/>
      <c r="CS28" s="467"/>
      <c r="CT28" s="431"/>
      <c r="CU28" s="432"/>
      <c r="CV28" s="432"/>
      <c r="CW28" s="432"/>
      <c r="CX28" s="432"/>
      <c r="CY28" s="432"/>
      <c r="CZ28" s="432"/>
      <c r="DA28" s="433"/>
      <c r="DB28" s="431"/>
      <c r="DC28" s="432"/>
      <c r="DD28" s="432"/>
      <c r="DE28" s="432"/>
      <c r="DF28" s="432"/>
      <c r="DG28" s="432"/>
      <c r="DH28" s="432"/>
      <c r="DI28" s="433"/>
    </row>
    <row r="29" spans="1:113" ht="18.75" customHeight="1" x14ac:dyDescent="0.2">
      <c r="A29" s="163"/>
      <c r="B29" s="413"/>
      <c r="C29" s="414"/>
      <c r="D29" s="415"/>
      <c r="E29" s="390" t="s">
        <v>176</v>
      </c>
      <c r="F29" s="391"/>
      <c r="G29" s="391"/>
      <c r="H29" s="391"/>
      <c r="I29" s="391"/>
      <c r="J29" s="391"/>
      <c r="K29" s="392"/>
      <c r="L29" s="387">
        <v>13</v>
      </c>
      <c r="M29" s="388"/>
      <c r="N29" s="388"/>
      <c r="O29" s="388"/>
      <c r="P29" s="389"/>
      <c r="Q29" s="387">
        <v>4310</v>
      </c>
      <c r="R29" s="388"/>
      <c r="S29" s="388"/>
      <c r="T29" s="388"/>
      <c r="U29" s="388"/>
      <c r="V29" s="389"/>
      <c r="W29" s="478"/>
      <c r="X29" s="479"/>
      <c r="Y29" s="480"/>
      <c r="Z29" s="390" t="s">
        <v>177</v>
      </c>
      <c r="AA29" s="391"/>
      <c r="AB29" s="391"/>
      <c r="AC29" s="391"/>
      <c r="AD29" s="391"/>
      <c r="AE29" s="391"/>
      <c r="AF29" s="391"/>
      <c r="AG29" s="392"/>
      <c r="AH29" s="387">
        <v>378</v>
      </c>
      <c r="AI29" s="388"/>
      <c r="AJ29" s="388"/>
      <c r="AK29" s="388"/>
      <c r="AL29" s="389"/>
      <c r="AM29" s="387">
        <v>1152144</v>
      </c>
      <c r="AN29" s="388"/>
      <c r="AO29" s="388"/>
      <c r="AP29" s="388"/>
      <c r="AQ29" s="388"/>
      <c r="AR29" s="389"/>
      <c r="AS29" s="387">
        <v>3048</v>
      </c>
      <c r="AT29" s="388"/>
      <c r="AU29" s="388"/>
      <c r="AV29" s="388"/>
      <c r="AW29" s="388"/>
      <c r="AX29" s="447"/>
      <c r="AY29" s="454"/>
      <c r="AZ29" s="455"/>
      <c r="BA29" s="455"/>
      <c r="BB29" s="456"/>
      <c r="BC29" s="448" t="s">
        <v>178</v>
      </c>
      <c r="BD29" s="449"/>
      <c r="BE29" s="449"/>
      <c r="BF29" s="449"/>
      <c r="BG29" s="449"/>
      <c r="BH29" s="449"/>
      <c r="BI29" s="449"/>
      <c r="BJ29" s="449"/>
      <c r="BK29" s="449"/>
      <c r="BL29" s="449"/>
      <c r="BM29" s="450"/>
      <c r="BN29" s="434">
        <v>719273</v>
      </c>
      <c r="BO29" s="435"/>
      <c r="BP29" s="435"/>
      <c r="BQ29" s="435"/>
      <c r="BR29" s="435"/>
      <c r="BS29" s="435"/>
      <c r="BT29" s="435"/>
      <c r="BU29" s="436"/>
      <c r="BV29" s="434">
        <v>718172</v>
      </c>
      <c r="BW29" s="435"/>
      <c r="BX29" s="435"/>
      <c r="BY29" s="435"/>
      <c r="BZ29" s="435"/>
      <c r="CA29" s="435"/>
      <c r="CB29" s="435"/>
      <c r="CC29" s="436"/>
      <c r="CD29" s="178"/>
      <c r="CE29" s="466"/>
      <c r="CF29" s="466"/>
      <c r="CG29" s="466"/>
      <c r="CH29" s="466"/>
      <c r="CI29" s="466"/>
      <c r="CJ29" s="466"/>
      <c r="CK29" s="466"/>
      <c r="CL29" s="466"/>
      <c r="CM29" s="466"/>
      <c r="CN29" s="466"/>
      <c r="CO29" s="466"/>
      <c r="CP29" s="466"/>
      <c r="CQ29" s="466"/>
      <c r="CR29" s="466"/>
      <c r="CS29" s="467"/>
      <c r="CT29" s="431"/>
      <c r="CU29" s="432"/>
      <c r="CV29" s="432"/>
      <c r="CW29" s="432"/>
      <c r="CX29" s="432"/>
      <c r="CY29" s="432"/>
      <c r="CZ29" s="432"/>
      <c r="DA29" s="433"/>
      <c r="DB29" s="431"/>
      <c r="DC29" s="432"/>
      <c r="DD29" s="432"/>
      <c r="DE29" s="432"/>
      <c r="DF29" s="432"/>
      <c r="DG29" s="432"/>
      <c r="DH29" s="432"/>
      <c r="DI29" s="433"/>
    </row>
    <row r="30" spans="1:113" ht="18.75" customHeight="1" thickBot="1" x14ac:dyDescent="0.25">
      <c r="A30" s="163"/>
      <c r="B30" s="416"/>
      <c r="C30" s="417"/>
      <c r="D30" s="418"/>
      <c r="E30" s="395"/>
      <c r="F30" s="396"/>
      <c r="G30" s="396"/>
      <c r="H30" s="396"/>
      <c r="I30" s="396"/>
      <c r="J30" s="396"/>
      <c r="K30" s="397"/>
      <c r="L30" s="398"/>
      <c r="M30" s="399"/>
      <c r="N30" s="399"/>
      <c r="O30" s="399"/>
      <c r="P30" s="400"/>
      <c r="Q30" s="398"/>
      <c r="R30" s="399"/>
      <c r="S30" s="399"/>
      <c r="T30" s="399"/>
      <c r="U30" s="399"/>
      <c r="V30" s="400"/>
      <c r="W30" s="401" t="s">
        <v>179</v>
      </c>
      <c r="X30" s="402"/>
      <c r="Y30" s="402"/>
      <c r="Z30" s="402"/>
      <c r="AA30" s="402"/>
      <c r="AB30" s="402"/>
      <c r="AC30" s="402"/>
      <c r="AD30" s="402"/>
      <c r="AE30" s="402"/>
      <c r="AF30" s="402"/>
      <c r="AG30" s="403"/>
      <c r="AH30" s="404">
        <v>99.1</v>
      </c>
      <c r="AI30" s="405"/>
      <c r="AJ30" s="405"/>
      <c r="AK30" s="405"/>
      <c r="AL30" s="405"/>
      <c r="AM30" s="405"/>
      <c r="AN30" s="405"/>
      <c r="AO30" s="405"/>
      <c r="AP30" s="405"/>
      <c r="AQ30" s="405"/>
      <c r="AR30" s="405"/>
      <c r="AS30" s="405"/>
      <c r="AT30" s="405"/>
      <c r="AU30" s="405"/>
      <c r="AV30" s="405"/>
      <c r="AW30" s="405"/>
      <c r="AX30" s="406"/>
      <c r="AY30" s="457"/>
      <c r="AZ30" s="458"/>
      <c r="BA30" s="458"/>
      <c r="BB30" s="459"/>
      <c r="BC30" s="407" t="s">
        <v>48</v>
      </c>
      <c r="BD30" s="408"/>
      <c r="BE30" s="408"/>
      <c r="BF30" s="408"/>
      <c r="BG30" s="408"/>
      <c r="BH30" s="408"/>
      <c r="BI30" s="408"/>
      <c r="BJ30" s="408"/>
      <c r="BK30" s="408"/>
      <c r="BL30" s="408"/>
      <c r="BM30" s="409"/>
      <c r="BN30" s="468">
        <v>1009287</v>
      </c>
      <c r="BO30" s="469"/>
      <c r="BP30" s="469"/>
      <c r="BQ30" s="469"/>
      <c r="BR30" s="469"/>
      <c r="BS30" s="469"/>
      <c r="BT30" s="469"/>
      <c r="BU30" s="470"/>
      <c r="BV30" s="468">
        <v>1012689</v>
      </c>
      <c r="BW30" s="469"/>
      <c r="BX30" s="469"/>
      <c r="BY30" s="469"/>
      <c r="BZ30" s="469"/>
      <c r="CA30" s="469"/>
      <c r="CB30" s="469"/>
      <c r="CC30" s="47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3" t="s">
        <v>180</v>
      </c>
      <c r="D32" s="393"/>
      <c r="E32" s="393"/>
      <c r="F32" s="393"/>
      <c r="G32" s="393"/>
      <c r="H32" s="393"/>
      <c r="I32" s="393"/>
      <c r="J32" s="393"/>
      <c r="K32" s="393"/>
      <c r="L32" s="393"/>
      <c r="M32" s="393"/>
      <c r="N32" s="393"/>
      <c r="O32" s="393"/>
      <c r="P32" s="393"/>
      <c r="Q32" s="393"/>
      <c r="R32" s="393"/>
      <c r="S32" s="393"/>
      <c r="U32" s="394" t="s">
        <v>181</v>
      </c>
      <c r="V32" s="394"/>
      <c r="W32" s="394"/>
      <c r="X32" s="394"/>
      <c r="Y32" s="394"/>
      <c r="Z32" s="394"/>
      <c r="AA32" s="394"/>
      <c r="AB32" s="394"/>
      <c r="AC32" s="394"/>
      <c r="AD32" s="394"/>
      <c r="AE32" s="394"/>
      <c r="AF32" s="394"/>
      <c r="AG32" s="394"/>
      <c r="AH32" s="394"/>
      <c r="AI32" s="394"/>
      <c r="AJ32" s="394"/>
      <c r="AK32" s="394"/>
      <c r="AM32" s="394" t="s">
        <v>182</v>
      </c>
      <c r="AN32" s="394"/>
      <c r="AO32" s="394"/>
      <c r="AP32" s="394"/>
      <c r="AQ32" s="394"/>
      <c r="AR32" s="394"/>
      <c r="AS32" s="394"/>
      <c r="AT32" s="394"/>
      <c r="AU32" s="394"/>
      <c r="AV32" s="394"/>
      <c r="AW32" s="394"/>
      <c r="AX32" s="394"/>
      <c r="AY32" s="394"/>
      <c r="AZ32" s="394"/>
      <c r="BA32" s="394"/>
      <c r="BB32" s="394"/>
      <c r="BC32" s="394"/>
      <c r="BE32" s="394" t="s">
        <v>183</v>
      </c>
      <c r="BF32" s="394"/>
      <c r="BG32" s="394"/>
      <c r="BH32" s="394"/>
      <c r="BI32" s="394"/>
      <c r="BJ32" s="394"/>
      <c r="BK32" s="394"/>
      <c r="BL32" s="394"/>
      <c r="BM32" s="394"/>
      <c r="BN32" s="394"/>
      <c r="BO32" s="394"/>
      <c r="BP32" s="394"/>
      <c r="BQ32" s="394"/>
      <c r="BR32" s="394"/>
      <c r="BS32" s="394"/>
      <c r="BT32" s="394"/>
      <c r="BU32" s="394"/>
      <c r="BW32" s="394" t="s">
        <v>184</v>
      </c>
      <c r="BX32" s="394"/>
      <c r="BY32" s="394"/>
      <c r="BZ32" s="394"/>
      <c r="CA32" s="394"/>
      <c r="CB32" s="394"/>
      <c r="CC32" s="394"/>
      <c r="CD32" s="394"/>
      <c r="CE32" s="394"/>
      <c r="CF32" s="394"/>
      <c r="CG32" s="394"/>
      <c r="CH32" s="394"/>
      <c r="CI32" s="394"/>
      <c r="CJ32" s="394"/>
      <c r="CK32" s="394"/>
      <c r="CL32" s="394"/>
      <c r="CM32" s="394"/>
      <c r="CO32" s="394" t="s">
        <v>185</v>
      </c>
      <c r="CP32" s="394"/>
      <c r="CQ32" s="394"/>
      <c r="CR32" s="394"/>
      <c r="CS32" s="394"/>
      <c r="CT32" s="394"/>
      <c r="CU32" s="394"/>
      <c r="CV32" s="394"/>
      <c r="CW32" s="394"/>
      <c r="CX32" s="394"/>
      <c r="CY32" s="394"/>
      <c r="CZ32" s="394"/>
      <c r="DA32" s="394"/>
      <c r="DB32" s="394"/>
      <c r="DC32" s="394"/>
      <c r="DD32" s="394"/>
      <c r="DE32" s="394"/>
      <c r="DI32" s="186"/>
    </row>
    <row r="33" spans="1:113" ht="13.5" customHeight="1" x14ac:dyDescent="0.2">
      <c r="A33" s="163"/>
      <c r="B33" s="187"/>
      <c r="C33" s="386" t="s">
        <v>186</v>
      </c>
      <c r="D33" s="386"/>
      <c r="E33" s="385" t="s">
        <v>187</v>
      </c>
      <c r="F33" s="385"/>
      <c r="G33" s="385"/>
      <c r="H33" s="385"/>
      <c r="I33" s="385"/>
      <c r="J33" s="385"/>
      <c r="K33" s="385"/>
      <c r="L33" s="385"/>
      <c r="M33" s="385"/>
      <c r="N33" s="385"/>
      <c r="O33" s="385"/>
      <c r="P33" s="385"/>
      <c r="Q33" s="385"/>
      <c r="R33" s="385"/>
      <c r="S33" s="385"/>
      <c r="T33" s="188"/>
      <c r="U33" s="386" t="s">
        <v>186</v>
      </c>
      <c r="V33" s="386"/>
      <c r="W33" s="385" t="s">
        <v>187</v>
      </c>
      <c r="X33" s="385"/>
      <c r="Y33" s="385"/>
      <c r="Z33" s="385"/>
      <c r="AA33" s="385"/>
      <c r="AB33" s="385"/>
      <c r="AC33" s="385"/>
      <c r="AD33" s="385"/>
      <c r="AE33" s="385"/>
      <c r="AF33" s="385"/>
      <c r="AG33" s="385"/>
      <c r="AH33" s="385"/>
      <c r="AI33" s="385"/>
      <c r="AJ33" s="385"/>
      <c r="AK33" s="385"/>
      <c r="AL33" s="188"/>
      <c r="AM33" s="386" t="s">
        <v>186</v>
      </c>
      <c r="AN33" s="386"/>
      <c r="AO33" s="385" t="s">
        <v>187</v>
      </c>
      <c r="AP33" s="385"/>
      <c r="AQ33" s="385"/>
      <c r="AR33" s="385"/>
      <c r="AS33" s="385"/>
      <c r="AT33" s="385"/>
      <c r="AU33" s="385"/>
      <c r="AV33" s="385"/>
      <c r="AW33" s="385"/>
      <c r="AX33" s="385"/>
      <c r="AY33" s="385"/>
      <c r="AZ33" s="385"/>
      <c r="BA33" s="385"/>
      <c r="BB33" s="385"/>
      <c r="BC33" s="385"/>
      <c r="BD33" s="189"/>
      <c r="BE33" s="385" t="s">
        <v>188</v>
      </c>
      <c r="BF33" s="385"/>
      <c r="BG33" s="385" t="s">
        <v>189</v>
      </c>
      <c r="BH33" s="385"/>
      <c r="BI33" s="385"/>
      <c r="BJ33" s="385"/>
      <c r="BK33" s="385"/>
      <c r="BL33" s="385"/>
      <c r="BM33" s="385"/>
      <c r="BN33" s="385"/>
      <c r="BO33" s="385"/>
      <c r="BP33" s="385"/>
      <c r="BQ33" s="385"/>
      <c r="BR33" s="385"/>
      <c r="BS33" s="385"/>
      <c r="BT33" s="385"/>
      <c r="BU33" s="385"/>
      <c r="BV33" s="189"/>
      <c r="BW33" s="386" t="s">
        <v>188</v>
      </c>
      <c r="BX33" s="386"/>
      <c r="BY33" s="385" t="s">
        <v>190</v>
      </c>
      <c r="BZ33" s="385"/>
      <c r="CA33" s="385"/>
      <c r="CB33" s="385"/>
      <c r="CC33" s="385"/>
      <c r="CD33" s="385"/>
      <c r="CE33" s="385"/>
      <c r="CF33" s="385"/>
      <c r="CG33" s="385"/>
      <c r="CH33" s="385"/>
      <c r="CI33" s="385"/>
      <c r="CJ33" s="385"/>
      <c r="CK33" s="385"/>
      <c r="CL33" s="385"/>
      <c r="CM33" s="385"/>
      <c r="CN33" s="188"/>
      <c r="CO33" s="386" t="s">
        <v>186</v>
      </c>
      <c r="CP33" s="386"/>
      <c r="CQ33" s="385" t="s">
        <v>191</v>
      </c>
      <c r="CR33" s="385"/>
      <c r="CS33" s="385"/>
      <c r="CT33" s="385"/>
      <c r="CU33" s="385"/>
      <c r="CV33" s="385"/>
      <c r="CW33" s="385"/>
      <c r="CX33" s="385"/>
      <c r="CY33" s="385"/>
      <c r="CZ33" s="385"/>
      <c r="DA33" s="385"/>
      <c r="DB33" s="385"/>
      <c r="DC33" s="385"/>
      <c r="DD33" s="385"/>
      <c r="DE33" s="385"/>
      <c r="DF33" s="188"/>
      <c r="DG33" s="384" t="s">
        <v>192</v>
      </c>
      <c r="DH33" s="384"/>
      <c r="DI33" s="190"/>
    </row>
    <row r="34" spans="1:113" ht="32.25" customHeight="1" x14ac:dyDescent="0.2">
      <c r="A34" s="163"/>
      <c r="B34" s="187"/>
      <c r="C34" s="382">
        <f>IF(E34="","",1)</f>
        <v>1</v>
      </c>
      <c r="D34" s="382"/>
      <c r="E34" s="383" t="str">
        <f>IF('各会計、関係団体の財政状況及び健全化判断比率'!B7="","",'各会計、関係団体の財政状況及び健全化判断比率'!B7)</f>
        <v>一般会計</v>
      </c>
      <c r="F34" s="383"/>
      <c r="G34" s="383"/>
      <c r="H34" s="383"/>
      <c r="I34" s="383"/>
      <c r="J34" s="383"/>
      <c r="K34" s="383"/>
      <c r="L34" s="383"/>
      <c r="M34" s="383"/>
      <c r="N34" s="383"/>
      <c r="O34" s="383"/>
      <c r="P34" s="383"/>
      <c r="Q34" s="383"/>
      <c r="R34" s="383"/>
      <c r="S34" s="383"/>
      <c r="T34" s="163"/>
      <c r="U34" s="382">
        <f>IF(W34="","",MAX(C34:D43)+1)</f>
        <v>3</v>
      </c>
      <c r="V34" s="382"/>
      <c r="W34" s="383" t="str">
        <f>IF('各会計、関係団体の財政状況及び健全化判断比率'!B28="","",'各会計、関係団体の財政状況及び健全化判断比率'!B28)</f>
        <v>国民健康保険特別会計</v>
      </c>
      <c r="X34" s="383"/>
      <c r="Y34" s="383"/>
      <c r="Z34" s="383"/>
      <c r="AA34" s="383"/>
      <c r="AB34" s="383"/>
      <c r="AC34" s="383"/>
      <c r="AD34" s="383"/>
      <c r="AE34" s="383"/>
      <c r="AF34" s="383"/>
      <c r="AG34" s="383"/>
      <c r="AH34" s="383"/>
      <c r="AI34" s="383"/>
      <c r="AJ34" s="383"/>
      <c r="AK34" s="383"/>
      <c r="AL34" s="163"/>
      <c r="AM34" s="382">
        <f>IF(AO34="","",MAX(C34:D43,U34:V43)+1)</f>
        <v>6</v>
      </c>
      <c r="AN34" s="382"/>
      <c r="AO34" s="383" t="str">
        <f>IF('各会計、関係団体の財政状況及び健全化判断比率'!B31="","",'各会計、関係団体の財政状況及び健全化判断比率'!B31)</f>
        <v>上水道事業会計</v>
      </c>
      <c r="AP34" s="383"/>
      <c r="AQ34" s="383"/>
      <c r="AR34" s="383"/>
      <c r="AS34" s="383"/>
      <c r="AT34" s="383"/>
      <c r="AU34" s="383"/>
      <c r="AV34" s="383"/>
      <c r="AW34" s="383"/>
      <c r="AX34" s="383"/>
      <c r="AY34" s="383"/>
      <c r="AZ34" s="383"/>
      <c r="BA34" s="383"/>
      <c r="BB34" s="383"/>
      <c r="BC34" s="383"/>
      <c r="BD34" s="163"/>
      <c r="BE34" s="382" t="str">
        <f>IF(BG34="","",MAX(C34:D43,U34:V43,AM34:AN43)+1)</f>
        <v/>
      </c>
      <c r="BF34" s="382"/>
      <c r="BG34" s="383"/>
      <c r="BH34" s="383"/>
      <c r="BI34" s="383"/>
      <c r="BJ34" s="383"/>
      <c r="BK34" s="383"/>
      <c r="BL34" s="383"/>
      <c r="BM34" s="383"/>
      <c r="BN34" s="383"/>
      <c r="BO34" s="383"/>
      <c r="BP34" s="383"/>
      <c r="BQ34" s="383"/>
      <c r="BR34" s="383"/>
      <c r="BS34" s="383"/>
      <c r="BT34" s="383"/>
      <c r="BU34" s="383"/>
      <c r="BV34" s="163"/>
      <c r="BW34" s="382">
        <f>IF(BY34="","",MAX(C34:D43,U34:V43,AM34:AN43,BE34:BF43)+1)</f>
        <v>8</v>
      </c>
      <c r="BX34" s="382"/>
      <c r="BY34" s="383" t="str">
        <f>IF('各会計、関係団体の財政状況及び健全化判断比率'!B68="","",'各会計、関係団体の財政状況及び健全化判断比率'!B68)</f>
        <v>小牧岩倉衛生組合</v>
      </c>
      <c r="BZ34" s="383"/>
      <c r="CA34" s="383"/>
      <c r="CB34" s="383"/>
      <c r="CC34" s="383"/>
      <c r="CD34" s="383"/>
      <c r="CE34" s="383"/>
      <c r="CF34" s="383"/>
      <c r="CG34" s="383"/>
      <c r="CH34" s="383"/>
      <c r="CI34" s="383"/>
      <c r="CJ34" s="383"/>
      <c r="CK34" s="383"/>
      <c r="CL34" s="383"/>
      <c r="CM34" s="383"/>
      <c r="CN34" s="163"/>
      <c r="CO34" s="382" t="str">
        <f>IF(CQ34="","",MAX(C34:D43,U34:V43,AM34:AN43,BE34:BF43,BW34:BX43)+1)</f>
        <v/>
      </c>
      <c r="CP34" s="382"/>
      <c r="CQ34" s="383" t="str">
        <f>IF('各会計、関係団体の財政状況及び健全化判断比率'!BS7="","",'各会計、関係団体の財政状況及び健全化判断比率'!BS7)</f>
        <v/>
      </c>
      <c r="CR34" s="383"/>
      <c r="CS34" s="383"/>
      <c r="CT34" s="383"/>
      <c r="CU34" s="383"/>
      <c r="CV34" s="383"/>
      <c r="CW34" s="383"/>
      <c r="CX34" s="383"/>
      <c r="CY34" s="383"/>
      <c r="CZ34" s="383"/>
      <c r="DA34" s="383"/>
      <c r="DB34" s="383"/>
      <c r="DC34" s="383"/>
      <c r="DD34" s="383"/>
      <c r="DE34" s="383"/>
      <c r="DG34" s="380" t="str">
        <f>IF('各会計、関係団体の財政状況及び健全化判断比率'!BR7="","",'各会計、関係団体の財政状況及び健全化判断比率'!BR7)</f>
        <v/>
      </c>
      <c r="DH34" s="380"/>
      <c r="DI34" s="190"/>
    </row>
    <row r="35" spans="1:113" ht="32.25" customHeight="1" x14ac:dyDescent="0.2">
      <c r="A35" s="163"/>
      <c r="B35" s="187"/>
      <c r="C35" s="382">
        <f>IF(E35="","",C34+1)</f>
        <v>2</v>
      </c>
      <c r="D35" s="382"/>
      <c r="E35" s="383" t="str">
        <f>IF('各会計、関係団体の財政状況及び健全化判断比率'!B8="","",'各会計、関係団体の財政状況及び健全化判断比率'!B8)</f>
        <v>土地取得特別会計</v>
      </c>
      <c r="F35" s="383"/>
      <c r="G35" s="383"/>
      <c r="H35" s="383"/>
      <c r="I35" s="383"/>
      <c r="J35" s="383"/>
      <c r="K35" s="383"/>
      <c r="L35" s="383"/>
      <c r="M35" s="383"/>
      <c r="N35" s="383"/>
      <c r="O35" s="383"/>
      <c r="P35" s="383"/>
      <c r="Q35" s="383"/>
      <c r="R35" s="383"/>
      <c r="S35" s="383"/>
      <c r="T35" s="163"/>
      <c r="U35" s="382">
        <f>IF(W35="","",U34+1)</f>
        <v>4</v>
      </c>
      <c r="V35" s="382"/>
      <c r="W35" s="383" t="str">
        <f>IF('各会計、関係団体の財政状況及び健全化判断比率'!B29="","",'各会計、関係団体の財政状況及び健全化判断比率'!B29)</f>
        <v>介護保険特別会計</v>
      </c>
      <c r="X35" s="383"/>
      <c r="Y35" s="383"/>
      <c r="Z35" s="383"/>
      <c r="AA35" s="383"/>
      <c r="AB35" s="383"/>
      <c r="AC35" s="383"/>
      <c r="AD35" s="383"/>
      <c r="AE35" s="383"/>
      <c r="AF35" s="383"/>
      <c r="AG35" s="383"/>
      <c r="AH35" s="383"/>
      <c r="AI35" s="383"/>
      <c r="AJ35" s="383"/>
      <c r="AK35" s="383"/>
      <c r="AL35" s="163"/>
      <c r="AM35" s="382">
        <f t="shared" ref="AM35:AM43" si="0">IF(AO35="","",AM34+1)</f>
        <v>7</v>
      </c>
      <c r="AN35" s="382"/>
      <c r="AO35" s="383" t="str">
        <f>IF('各会計、関係団体の財政状況及び健全化判断比率'!B32="","",'各会計、関係団体の財政状況及び健全化判断比率'!B32)</f>
        <v>公共下水道事業会計</v>
      </c>
      <c r="AP35" s="383"/>
      <c r="AQ35" s="383"/>
      <c r="AR35" s="383"/>
      <c r="AS35" s="383"/>
      <c r="AT35" s="383"/>
      <c r="AU35" s="383"/>
      <c r="AV35" s="383"/>
      <c r="AW35" s="383"/>
      <c r="AX35" s="383"/>
      <c r="AY35" s="383"/>
      <c r="AZ35" s="383"/>
      <c r="BA35" s="383"/>
      <c r="BB35" s="383"/>
      <c r="BC35" s="383"/>
      <c r="BD35" s="163"/>
      <c r="BE35" s="382" t="str">
        <f t="shared" ref="BE35:BE43" si="1">IF(BG35="","",BE34+1)</f>
        <v/>
      </c>
      <c r="BF35" s="382"/>
      <c r="BG35" s="383"/>
      <c r="BH35" s="383"/>
      <c r="BI35" s="383"/>
      <c r="BJ35" s="383"/>
      <c r="BK35" s="383"/>
      <c r="BL35" s="383"/>
      <c r="BM35" s="383"/>
      <c r="BN35" s="383"/>
      <c r="BO35" s="383"/>
      <c r="BP35" s="383"/>
      <c r="BQ35" s="383"/>
      <c r="BR35" s="383"/>
      <c r="BS35" s="383"/>
      <c r="BT35" s="383"/>
      <c r="BU35" s="383"/>
      <c r="BV35" s="163"/>
      <c r="BW35" s="382">
        <f t="shared" ref="BW35:BW43" si="2">IF(BY35="","",BW34+1)</f>
        <v>9</v>
      </c>
      <c r="BX35" s="382"/>
      <c r="BY35" s="383" t="str">
        <f>IF('各会計、関係団体の財政状況及び健全化判断比率'!B69="","",'各会計、関係団体の財政状況及び健全化判断比率'!B69)</f>
        <v>愛知県後期高齢者医療広域連合
（一般会計）</v>
      </c>
      <c r="BZ35" s="383"/>
      <c r="CA35" s="383"/>
      <c r="CB35" s="383"/>
      <c r="CC35" s="383"/>
      <c r="CD35" s="383"/>
      <c r="CE35" s="383"/>
      <c r="CF35" s="383"/>
      <c r="CG35" s="383"/>
      <c r="CH35" s="383"/>
      <c r="CI35" s="383"/>
      <c r="CJ35" s="383"/>
      <c r="CK35" s="383"/>
      <c r="CL35" s="383"/>
      <c r="CM35" s="383"/>
      <c r="CN35" s="163"/>
      <c r="CO35" s="382" t="str">
        <f t="shared" ref="CO35:CO43" si="3">IF(CQ35="","",CO34+1)</f>
        <v/>
      </c>
      <c r="CP35" s="382"/>
      <c r="CQ35" s="383" t="str">
        <f>IF('各会計、関係団体の財政状況及び健全化判断比率'!BS8="","",'各会計、関係団体の財政状況及び健全化判断比率'!BS8)</f>
        <v/>
      </c>
      <c r="CR35" s="383"/>
      <c r="CS35" s="383"/>
      <c r="CT35" s="383"/>
      <c r="CU35" s="383"/>
      <c r="CV35" s="383"/>
      <c r="CW35" s="383"/>
      <c r="CX35" s="383"/>
      <c r="CY35" s="383"/>
      <c r="CZ35" s="383"/>
      <c r="DA35" s="383"/>
      <c r="DB35" s="383"/>
      <c r="DC35" s="383"/>
      <c r="DD35" s="383"/>
      <c r="DE35" s="383"/>
      <c r="DG35" s="380" t="str">
        <f>IF('各会計、関係団体の財政状況及び健全化判断比率'!BR8="","",'各会計、関係団体の財政状況及び健全化判断比率'!BR8)</f>
        <v/>
      </c>
      <c r="DH35" s="380"/>
      <c r="DI35" s="190"/>
    </row>
    <row r="36" spans="1:113" ht="32.25" customHeight="1" x14ac:dyDescent="0.2">
      <c r="A36" s="163"/>
      <c r="B36" s="187"/>
      <c r="C36" s="382" t="str">
        <f>IF(E36="","",C35+1)</f>
        <v/>
      </c>
      <c r="D36" s="382"/>
      <c r="E36" s="383" t="str">
        <f>IF('各会計、関係団体の財政状況及び健全化判断比率'!B9="","",'各会計、関係団体の財政状況及び健全化判断比率'!B9)</f>
        <v/>
      </c>
      <c r="F36" s="383"/>
      <c r="G36" s="383"/>
      <c r="H36" s="383"/>
      <c r="I36" s="383"/>
      <c r="J36" s="383"/>
      <c r="K36" s="383"/>
      <c r="L36" s="383"/>
      <c r="M36" s="383"/>
      <c r="N36" s="383"/>
      <c r="O36" s="383"/>
      <c r="P36" s="383"/>
      <c r="Q36" s="383"/>
      <c r="R36" s="383"/>
      <c r="S36" s="383"/>
      <c r="T36" s="163"/>
      <c r="U36" s="382">
        <f t="shared" ref="U36:U43" si="4">IF(W36="","",U35+1)</f>
        <v>5</v>
      </c>
      <c r="V36" s="382"/>
      <c r="W36" s="383" t="str">
        <f>IF('各会計、関係団体の財政状況及び健全化判断比率'!B30="","",'各会計、関係団体の財政状況及び健全化判断比率'!B30)</f>
        <v>後期高齢者医療特別会計</v>
      </c>
      <c r="X36" s="383"/>
      <c r="Y36" s="383"/>
      <c r="Z36" s="383"/>
      <c r="AA36" s="383"/>
      <c r="AB36" s="383"/>
      <c r="AC36" s="383"/>
      <c r="AD36" s="383"/>
      <c r="AE36" s="383"/>
      <c r="AF36" s="383"/>
      <c r="AG36" s="383"/>
      <c r="AH36" s="383"/>
      <c r="AI36" s="383"/>
      <c r="AJ36" s="383"/>
      <c r="AK36" s="383"/>
      <c r="AL36" s="163"/>
      <c r="AM36" s="382" t="str">
        <f t="shared" si="0"/>
        <v/>
      </c>
      <c r="AN36" s="382"/>
      <c r="AO36" s="383"/>
      <c r="AP36" s="383"/>
      <c r="AQ36" s="383"/>
      <c r="AR36" s="383"/>
      <c r="AS36" s="383"/>
      <c r="AT36" s="383"/>
      <c r="AU36" s="383"/>
      <c r="AV36" s="383"/>
      <c r="AW36" s="383"/>
      <c r="AX36" s="383"/>
      <c r="AY36" s="383"/>
      <c r="AZ36" s="383"/>
      <c r="BA36" s="383"/>
      <c r="BB36" s="383"/>
      <c r="BC36" s="383"/>
      <c r="BD36" s="163"/>
      <c r="BE36" s="382" t="str">
        <f t="shared" si="1"/>
        <v/>
      </c>
      <c r="BF36" s="382"/>
      <c r="BG36" s="383"/>
      <c r="BH36" s="383"/>
      <c r="BI36" s="383"/>
      <c r="BJ36" s="383"/>
      <c r="BK36" s="383"/>
      <c r="BL36" s="383"/>
      <c r="BM36" s="383"/>
      <c r="BN36" s="383"/>
      <c r="BO36" s="383"/>
      <c r="BP36" s="383"/>
      <c r="BQ36" s="383"/>
      <c r="BR36" s="383"/>
      <c r="BS36" s="383"/>
      <c r="BT36" s="383"/>
      <c r="BU36" s="383"/>
      <c r="BV36" s="163"/>
      <c r="BW36" s="382">
        <f t="shared" si="2"/>
        <v>10</v>
      </c>
      <c r="BX36" s="382"/>
      <c r="BY36" s="383" t="str">
        <f>IF('各会計、関係団体の財政状況及び健全化判断比率'!B70="","",'各会計、関係団体の財政状況及び健全化判断比率'!B70)</f>
        <v>愛知県後期高齢者医療広域連合
(後期高齢者医療特別会計)</v>
      </c>
      <c r="BZ36" s="383"/>
      <c r="CA36" s="383"/>
      <c r="CB36" s="383"/>
      <c r="CC36" s="383"/>
      <c r="CD36" s="383"/>
      <c r="CE36" s="383"/>
      <c r="CF36" s="383"/>
      <c r="CG36" s="383"/>
      <c r="CH36" s="383"/>
      <c r="CI36" s="383"/>
      <c r="CJ36" s="383"/>
      <c r="CK36" s="383"/>
      <c r="CL36" s="383"/>
      <c r="CM36" s="383"/>
      <c r="CN36" s="163"/>
      <c r="CO36" s="382" t="str">
        <f t="shared" si="3"/>
        <v/>
      </c>
      <c r="CP36" s="382"/>
      <c r="CQ36" s="383" t="str">
        <f>IF('各会計、関係団体の財政状況及び健全化判断比率'!BS9="","",'各会計、関係団体の財政状況及び健全化判断比率'!BS9)</f>
        <v/>
      </c>
      <c r="CR36" s="383"/>
      <c r="CS36" s="383"/>
      <c r="CT36" s="383"/>
      <c r="CU36" s="383"/>
      <c r="CV36" s="383"/>
      <c r="CW36" s="383"/>
      <c r="CX36" s="383"/>
      <c r="CY36" s="383"/>
      <c r="CZ36" s="383"/>
      <c r="DA36" s="383"/>
      <c r="DB36" s="383"/>
      <c r="DC36" s="383"/>
      <c r="DD36" s="383"/>
      <c r="DE36" s="383"/>
      <c r="DG36" s="380" t="str">
        <f>IF('各会計、関係団体の財政状況及び健全化判断比率'!BR9="","",'各会計、関係団体の財政状況及び健全化判断比率'!BR9)</f>
        <v/>
      </c>
      <c r="DH36" s="380"/>
      <c r="DI36" s="190"/>
    </row>
    <row r="37" spans="1:113" ht="32.25" customHeight="1" x14ac:dyDescent="0.2">
      <c r="A37" s="163"/>
      <c r="B37" s="187"/>
      <c r="C37" s="382" t="str">
        <f>IF(E37="","",C36+1)</f>
        <v/>
      </c>
      <c r="D37" s="382"/>
      <c r="E37" s="383" t="str">
        <f>IF('各会計、関係団体の財政状況及び健全化判断比率'!B10="","",'各会計、関係団体の財政状況及び健全化判断比率'!B10)</f>
        <v/>
      </c>
      <c r="F37" s="383"/>
      <c r="G37" s="383"/>
      <c r="H37" s="383"/>
      <c r="I37" s="383"/>
      <c r="J37" s="383"/>
      <c r="K37" s="383"/>
      <c r="L37" s="383"/>
      <c r="M37" s="383"/>
      <c r="N37" s="383"/>
      <c r="O37" s="383"/>
      <c r="P37" s="383"/>
      <c r="Q37" s="383"/>
      <c r="R37" s="383"/>
      <c r="S37" s="383"/>
      <c r="T37" s="163"/>
      <c r="U37" s="382" t="str">
        <f t="shared" si="4"/>
        <v/>
      </c>
      <c r="V37" s="382"/>
      <c r="W37" s="383"/>
      <c r="X37" s="383"/>
      <c r="Y37" s="383"/>
      <c r="Z37" s="383"/>
      <c r="AA37" s="383"/>
      <c r="AB37" s="383"/>
      <c r="AC37" s="383"/>
      <c r="AD37" s="383"/>
      <c r="AE37" s="383"/>
      <c r="AF37" s="383"/>
      <c r="AG37" s="383"/>
      <c r="AH37" s="383"/>
      <c r="AI37" s="383"/>
      <c r="AJ37" s="383"/>
      <c r="AK37" s="383"/>
      <c r="AL37" s="163"/>
      <c r="AM37" s="382" t="str">
        <f t="shared" si="0"/>
        <v/>
      </c>
      <c r="AN37" s="382"/>
      <c r="AO37" s="383"/>
      <c r="AP37" s="383"/>
      <c r="AQ37" s="383"/>
      <c r="AR37" s="383"/>
      <c r="AS37" s="383"/>
      <c r="AT37" s="383"/>
      <c r="AU37" s="383"/>
      <c r="AV37" s="383"/>
      <c r="AW37" s="383"/>
      <c r="AX37" s="383"/>
      <c r="AY37" s="383"/>
      <c r="AZ37" s="383"/>
      <c r="BA37" s="383"/>
      <c r="BB37" s="383"/>
      <c r="BC37" s="383"/>
      <c r="BD37" s="163"/>
      <c r="BE37" s="382" t="str">
        <f t="shared" si="1"/>
        <v/>
      </c>
      <c r="BF37" s="382"/>
      <c r="BG37" s="383"/>
      <c r="BH37" s="383"/>
      <c r="BI37" s="383"/>
      <c r="BJ37" s="383"/>
      <c r="BK37" s="383"/>
      <c r="BL37" s="383"/>
      <c r="BM37" s="383"/>
      <c r="BN37" s="383"/>
      <c r="BO37" s="383"/>
      <c r="BP37" s="383"/>
      <c r="BQ37" s="383"/>
      <c r="BR37" s="383"/>
      <c r="BS37" s="383"/>
      <c r="BT37" s="383"/>
      <c r="BU37" s="383"/>
      <c r="BV37" s="163"/>
      <c r="BW37" s="382">
        <f t="shared" si="2"/>
        <v>11</v>
      </c>
      <c r="BX37" s="382"/>
      <c r="BY37" s="383" t="str">
        <f>IF('各会計、関係団体の財政状況及び健全化判断比率'!B71="","",'各会計、関係団体の財政状況及び健全化判断比率'!B71)</f>
        <v>愛北広域事務組合</v>
      </c>
      <c r="BZ37" s="383"/>
      <c r="CA37" s="383"/>
      <c r="CB37" s="383"/>
      <c r="CC37" s="383"/>
      <c r="CD37" s="383"/>
      <c r="CE37" s="383"/>
      <c r="CF37" s="383"/>
      <c r="CG37" s="383"/>
      <c r="CH37" s="383"/>
      <c r="CI37" s="383"/>
      <c r="CJ37" s="383"/>
      <c r="CK37" s="383"/>
      <c r="CL37" s="383"/>
      <c r="CM37" s="383"/>
      <c r="CN37" s="163"/>
      <c r="CO37" s="382" t="str">
        <f t="shared" si="3"/>
        <v/>
      </c>
      <c r="CP37" s="382"/>
      <c r="CQ37" s="383" t="str">
        <f>IF('各会計、関係団体の財政状況及び健全化判断比率'!BS10="","",'各会計、関係団体の財政状況及び健全化判断比率'!BS10)</f>
        <v/>
      </c>
      <c r="CR37" s="383"/>
      <c r="CS37" s="383"/>
      <c r="CT37" s="383"/>
      <c r="CU37" s="383"/>
      <c r="CV37" s="383"/>
      <c r="CW37" s="383"/>
      <c r="CX37" s="383"/>
      <c r="CY37" s="383"/>
      <c r="CZ37" s="383"/>
      <c r="DA37" s="383"/>
      <c r="DB37" s="383"/>
      <c r="DC37" s="383"/>
      <c r="DD37" s="383"/>
      <c r="DE37" s="383"/>
      <c r="DG37" s="380" t="str">
        <f>IF('各会計、関係団体の財政状況及び健全化判断比率'!BR10="","",'各会計、関係団体の財政状況及び健全化判断比率'!BR10)</f>
        <v/>
      </c>
      <c r="DH37" s="380"/>
      <c r="DI37" s="190"/>
    </row>
    <row r="38" spans="1:113" ht="32.25" customHeight="1" x14ac:dyDescent="0.2">
      <c r="A38" s="163"/>
      <c r="B38" s="187"/>
      <c r="C38" s="382" t="str">
        <f t="shared" ref="C38:C43" si="5">IF(E38="","",C37+1)</f>
        <v/>
      </c>
      <c r="D38" s="382"/>
      <c r="E38" s="383" t="str">
        <f>IF('各会計、関係団体の財政状況及び健全化判断比率'!B11="","",'各会計、関係団体の財政状況及び健全化判断比率'!B11)</f>
        <v/>
      </c>
      <c r="F38" s="383"/>
      <c r="G38" s="383"/>
      <c r="H38" s="383"/>
      <c r="I38" s="383"/>
      <c r="J38" s="383"/>
      <c r="K38" s="383"/>
      <c r="L38" s="383"/>
      <c r="M38" s="383"/>
      <c r="N38" s="383"/>
      <c r="O38" s="383"/>
      <c r="P38" s="383"/>
      <c r="Q38" s="383"/>
      <c r="R38" s="383"/>
      <c r="S38" s="383"/>
      <c r="T38" s="163"/>
      <c r="U38" s="382" t="str">
        <f t="shared" si="4"/>
        <v/>
      </c>
      <c r="V38" s="382"/>
      <c r="W38" s="383"/>
      <c r="X38" s="383"/>
      <c r="Y38" s="383"/>
      <c r="Z38" s="383"/>
      <c r="AA38" s="383"/>
      <c r="AB38" s="383"/>
      <c r="AC38" s="383"/>
      <c r="AD38" s="383"/>
      <c r="AE38" s="383"/>
      <c r="AF38" s="383"/>
      <c r="AG38" s="383"/>
      <c r="AH38" s="383"/>
      <c r="AI38" s="383"/>
      <c r="AJ38" s="383"/>
      <c r="AK38" s="383"/>
      <c r="AL38" s="163"/>
      <c r="AM38" s="382" t="str">
        <f t="shared" si="0"/>
        <v/>
      </c>
      <c r="AN38" s="382"/>
      <c r="AO38" s="383"/>
      <c r="AP38" s="383"/>
      <c r="AQ38" s="383"/>
      <c r="AR38" s="383"/>
      <c r="AS38" s="383"/>
      <c r="AT38" s="383"/>
      <c r="AU38" s="383"/>
      <c r="AV38" s="383"/>
      <c r="AW38" s="383"/>
      <c r="AX38" s="383"/>
      <c r="AY38" s="383"/>
      <c r="AZ38" s="383"/>
      <c r="BA38" s="383"/>
      <c r="BB38" s="383"/>
      <c r="BC38" s="383"/>
      <c r="BD38" s="163"/>
      <c r="BE38" s="382" t="str">
        <f t="shared" si="1"/>
        <v/>
      </c>
      <c r="BF38" s="382"/>
      <c r="BG38" s="383"/>
      <c r="BH38" s="383"/>
      <c r="BI38" s="383"/>
      <c r="BJ38" s="383"/>
      <c r="BK38" s="383"/>
      <c r="BL38" s="383"/>
      <c r="BM38" s="383"/>
      <c r="BN38" s="383"/>
      <c r="BO38" s="383"/>
      <c r="BP38" s="383"/>
      <c r="BQ38" s="383"/>
      <c r="BR38" s="383"/>
      <c r="BS38" s="383"/>
      <c r="BT38" s="383"/>
      <c r="BU38" s="383"/>
      <c r="BV38" s="163"/>
      <c r="BW38" s="382">
        <f t="shared" si="2"/>
        <v>12</v>
      </c>
      <c r="BX38" s="382"/>
      <c r="BY38" s="383" t="str">
        <f>IF('各会計、関係団体の財政状況及び健全化判断比率'!B72="","",'各会計、関係団体の財政状況及び健全化判断比率'!B72)</f>
        <v>愛知県市町村職員退職手当組合</v>
      </c>
      <c r="BZ38" s="383"/>
      <c r="CA38" s="383"/>
      <c r="CB38" s="383"/>
      <c r="CC38" s="383"/>
      <c r="CD38" s="383"/>
      <c r="CE38" s="383"/>
      <c r="CF38" s="383"/>
      <c r="CG38" s="383"/>
      <c r="CH38" s="383"/>
      <c r="CI38" s="383"/>
      <c r="CJ38" s="383"/>
      <c r="CK38" s="383"/>
      <c r="CL38" s="383"/>
      <c r="CM38" s="383"/>
      <c r="CN38" s="163"/>
      <c r="CO38" s="382" t="str">
        <f t="shared" si="3"/>
        <v/>
      </c>
      <c r="CP38" s="382"/>
      <c r="CQ38" s="383" t="str">
        <f>IF('各会計、関係団体の財政状況及び健全化判断比率'!BS11="","",'各会計、関係団体の財政状況及び健全化判断比率'!BS11)</f>
        <v/>
      </c>
      <c r="CR38" s="383"/>
      <c r="CS38" s="383"/>
      <c r="CT38" s="383"/>
      <c r="CU38" s="383"/>
      <c r="CV38" s="383"/>
      <c r="CW38" s="383"/>
      <c r="CX38" s="383"/>
      <c r="CY38" s="383"/>
      <c r="CZ38" s="383"/>
      <c r="DA38" s="383"/>
      <c r="DB38" s="383"/>
      <c r="DC38" s="383"/>
      <c r="DD38" s="383"/>
      <c r="DE38" s="383"/>
      <c r="DG38" s="380" t="str">
        <f>IF('各会計、関係団体の財政状況及び健全化判断比率'!BR11="","",'各会計、関係団体の財政状況及び健全化判断比率'!BR11)</f>
        <v/>
      </c>
      <c r="DH38" s="380"/>
      <c r="DI38" s="190"/>
    </row>
    <row r="39" spans="1:113" ht="32.25" customHeight="1" x14ac:dyDescent="0.2">
      <c r="A39" s="163"/>
      <c r="B39" s="187"/>
      <c r="C39" s="382" t="str">
        <f t="shared" si="5"/>
        <v/>
      </c>
      <c r="D39" s="382"/>
      <c r="E39" s="383" t="str">
        <f>IF('各会計、関係団体の財政状況及び健全化判断比率'!B12="","",'各会計、関係団体の財政状況及び健全化判断比率'!B12)</f>
        <v/>
      </c>
      <c r="F39" s="383"/>
      <c r="G39" s="383"/>
      <c r="H39" s="383"/>
      <c r="I39" s="383"/>
      <c r="J39" s="383"/>
      <c r="K39" s="383"/>
      <c r="L39" s="383"/>
      <c r="M39" s="383"/>
      <c r="N39" s="383"/>
      <c r="O39" s="383"/>
      <c r="P39" s="383"/>
      <c r="Q39" s="383"/>
      <c r="R39" s="383"/>
      <c r="S39" s="383"/>
      <c r="T39" s="163"/>
      <c r="U39" s="382" t="str">
        <f t="shared" si="4"/>
        <v/>
      </c>
      <c r="V39" s="382"/>
      <c r="W39" s="383"/>
      <c r="X39" s="383"/>
      <c r="Y39" s="383"/>
      <c r="Z39" s="383"/>
      <c r="AA39" s="383"/>
      <c r="AB39" s="383"/>
      <c r="AC39" s="383"/>
      <c r="AD39" s="383"/>
      <c r="AE39" s="383"/>
      <c r="AF39" s="383"/>
      <c r="AG39" s="383"/>
      <c r="AH39" s="383"/>
      <c r="AI39" s="383"/>
      <c r="AJ39" s="383"/>
      <c r="AK39" s="383"/>
      <c r="AL39" s="163"/>
      <c r="AM39" s="382" t="str">
        <f t="shared" si="0"/>
        <v/>
      </c>
      <c r="AN39" s="382"/>
      <c r="AO39" s="383"/>
      <c r="AP39" s="383"/>
      <c r="AQ39" s="383"/>
      <c r="AR39" s="383"/>
      <c r="AS39" s="383"/>
      <c r="AT39" s="383"/>
      <c r="AU39" s="383"/>
      <c r="AV39" s="383"/>
      <c r="AW39" s="383"/>
      <c r="AX39" s="383"/>
      <c r="AY39" s="383"/>
      <c r="AZ39" s="383"/>
      <c r="BA39" s="383"/>
      <c r="BB39" s="383"/>
      <c r="BC39" s="383"/>
      <c r="BD39" s="163"/>
      <c r="BE39" s="382" t="str">
        <f t="shared" si="1"/>
        <v/>
      </c>
      <c r="BF39" s="382"/>
      <c r="BG39" s="383"/>
      <c r="BH39" s="383"/>
      <c r="BI39" s="383"/>
      <c r="BJ39" s="383"/>
      <c r="BK39" s="383"/>
      <c r="BL39" s="383"/>
      <c r="BM39" s="383"/>
      <c r="BN39" s="383"/>
      <c r="BO39" s="383"/>
      <c r="BP39" s="383"/>
      <c r="BQ39" s="383"/>
      <c r="BR39" s="383"/>
      <c r="BS39" s="383"/>
      <c r="BT39" s="383"/>
      <c r="BU39" s="383"/>
      <c r="BV39" s="163"/>
      <c r="BW39" s="382" t="str">
        <f t="shared" si="2"/>
        <v/>
      </c>
      <c r="BX39" s="382"/>
      <c r="BY39" s="383" t="str">
        <f>IF('各会計、関係団体の財政状況及び健全化判断比率'!B73="","",'各会計、関係団体の財政状況及び健全化判断比率'!B73)</f>
        <v/>
      </c>
      <c r="BZ39" s="383"/>
      <c r="CA39" s="383"/>
      <c r="CB39" s="383"/>
      <c r="CC39" s="383"/>
      <c r="CD39" s="383"/>
      <c r="CE39" s="383"/>
      <c r="CF39" s="383"/>
      <c r="CG39" s="383"/>
      <c r="CH39" s="383"/>
      <c r="CI39" s="383"/>
      <c r="CJ39" s="383"/>
      <c r="CK39" s="383"/>
      <c r="CL39" s="383"/>
      <c r="CM39" s="383"/>
      <c r="CN39" s="163"/>
      <c r="CO39" s="382" t="str">
        <f t="shared" si="3"/>
        <v/>
      </c>
      <c r="CP39" s="382"/>
      <c r="CQ39" s="383" t="str">
        <f>IF('各会計、関係団体の財政状況及び健全化判断比率'!BS12="","",'各会計、関係団体の財政状況及び健全化判断比率'!BS12)</f>
        <v/>
      </c>
      <c r="CR39" s="383"/>
      <c r="CS39" s="383"/>
      <c r="CT39" s="383"/>
      <c r="CU39" s="383"/>
      <c r="CV39" s="383"/>
      <c r="CW39" s="383"/>
      <c r="CX39" s="383"/>
      <c r="CY39" s="383"/>
      <c r="CZ39" s="383"/>
      <c r="DA39" s="383"/>
      <c r="DB39" s="383"/>
      <c r="DC39" s="383"/>
      <c r="DD39" s="383"/>
      <c r="DE39" s="383"/>
      <c r="DG39" s="380" t="str">
        <f>IF('各会計、関係団体の財政状況及び健全化判断比率'!BR12="","",'各会計、関係団体の財政状況及び健全化判断比率'!BR12)</f>
        <v/>
      </c>
      <c r="DH39" s="380"/>
      <c r="DI39" s="190"/>
    </row>
    <row r="40" spans="1:113" ht="32.25" customHeight="1" x14ac:dyDescent="0.2">
      <c r="A40" s="163"/>
      <c r="B40" s="187"/>
      <c r="C40" s="382" t="str">
        <f t="shared" si="5"/>
        <v/>
      </c>
      <c r="D40" s="382"/>
      <c r="E40" s="383" t="str">
        <f>IF('各会計、関係団体の財政状況及び健全化判断比率'!B13="","",'各会計、関係団体の財政状況及び健全化判断比率'!B13)</f>
        <v/>
      </c>
      <c r="F40" s="383"/>
      <c r="G40" s="383"/>
      <c r="H40" s="383"/>
      <c r="I40" s="383"/>
      <c r="J40" s="383"/>
      <c r="K40" s="383"/>
      <c r="L40" s="383"/>
      <c r="M40" s="383"/>
      <c r="N40" s="383"/>
      <c r="O40" s="383"/>
      <c r="P40" s="383"/>
      <c r="Q40" s="383"/>
      <c r="R40" s="383"/>
      <c r="S40" s="383"/>
      <c r="T40" s="163"/>
      <c r="U40" s="382" t="str">
        <f t="shared" si="4"/>
        <v/>
      </c>
      <c r="V40" s="382"/>
      <c r="W40" s="383"/>
      <c r="X40" s="383"/>
      <c r="Y40" s="383"/>
      <c r="Z40" s="383"/>
      <c r="AA40" s="383"/>
      <c r="AB40" s="383"/>
      <c r="AC40" s="383"/>
      <c r="AD40" s="383"/>
      <c r="AE40" s="383"/>
      <c r="AF40" s="383"/>
      <c r="AG40" s="383"/>
      <c r="AH40" s="383"/>
      <c r="AI40" s="383"/>
      <c r="AJ40" s="383"/>
      <c r="AK40" s="383"/>
      <c r="AL40" s="163"/>
      <c r="AM40" s="382" t="str">
        <f t="shared" si="0"/>
        <v/>
      </c>
      <c r="AN40" s="382"/>
      <c r="AO40" s="383"/>
      <c r="AP40" s="383"/>
      <c r="AQ40" s="383"/>
      <c r="AR40" s="383"/>
      <c r="AS40" s="383"/>
      <c r="AT40" s="383"/>
      <c r="AU40" s="383"/>
      <c r="AV40" s="383"/>
      <c r="AW40" s="383"/>
      <c r="AX40" s="383"/>
      <c r="AY40" s="383"/>
      <c r="AZ40" s="383"/>
      <c r="BA40" s="383"/>
      <c r="BB40" s="383"/>
      <c r="BC40" s="383"/>
      <c r="BD40" s="163"/>
      <c r="BE40" s="382" t="str">
        <f t="shared" si="1"/>
        <v/>
      </c>
      <c r="BF40" s="382"/>
      <c r="BG40" s="383"/>
      <c r="BH40" s="383"/>
      <c r="BI40" s="383"/>
      <c r="BJ40" s="383"/>
      <c r="BK40" s="383"/>
      <c r="BL40" s="383"/>
      <c r="BM40" s="383"/>
      <c r="BN40" s="383"/>
      <c r="BO40" s="383"/>
      <c r="BP40" s="383"/>
      <c r="BQ40" s="383"/>
      <c r="BR40" s="383"/>
      <c r="BS40" s="383"/>
      <c r="BT40" s="383"/>
      <c r="BU40" s="383"/>
      <c r="BV40" s="163"/>
      <c r="BW40" s="382" t="str">
        <f t="shared" si="2"/>
        <v/>
      </c>
      <c r="BX40" s="382"/>
      <c r="BY40" s="383" t="str">
        <f>IF('各会計、関係団体の財政状況及び健全化判断比率'!B74="","",'各会計、関係団体の財政状況及び健全化判断比率'!B74)</f>
        <v/>
      </c>
      <c r="BZ40" s="383"/>
      <c r="CA40" s="383"/>
      <c r="CB40" s="383"/>
      <c r="CC40" s="383"/>
      <c r="CD40" s="383"/>
      <c r="CE40" s="383"/>
      <c r="CF40" s="383"/>
      <c r="CG40" s="383"/>
      <c r="CH40" s="383"/>
      <c r="CI40" s="383"/>
      <c r="CJ40" s="383"/>
      <c r="CK40" s="383"/>
      <c r="CL40" s="383"/>
      <c r="CM40" s="383"/>
      <c r="CN40" s="163"/>
      <c r="CO40" s="382" t="str">
        <f t="shared" si="3"/>
        <v/>
      </c>
      <c r="CP40" s="382"/>
      <c r="CQ40" s="383" t="str">
        <f>IF('各会計、関係団体の財政状況及び健全化判断比率'!BS13="","",'各会計、関係団体の財政状況及び健全化判断比率'!BS13)</f>
        <v/>
      </c>
      <c r="CR40" s="383"/>
      <c r="CS40" s="383"/>
      <c r="CT40" s="383"/>
      <c r="CU40" s="383"/>
      <c r="CV40" s="383"/>
      <c r="CW40" s="383"/>
      <c r="CX40" s="383"/>
      <c r="CY40" s="383"/>
      <c r="CZ40" s="383"/>
      <c r="DA40" s="383"/>
      <c r="DB40" s="383"/>
      <c r="DC40" s="383"/>
      <c r="DD40" s="383"/>
      <c r="DE40" s="383"/>
      <c r="DG40" s="380" t="str">
        <f>IF('各会計、関係団体の財政状況及び健全化判断比率'!BR13="","",'各会計、関係団体の財政状況及び健全化判断比率'!BR13)</f>
        <v/>
      </c>
      <c r="DH40" s="380"/>
      <c r="DI40" s="190"/>
    </row>
    <row r="41" spans="1:113" ht="32.25" customHeight="1" x14ac:dyDescent="0.2">
      <c r="A41" s="163"/>
      <c r="B41" s="187"/>
      <c r="C41" s="382" t="str">
        <f t="shared" si="5"/>
        <v/>
      </c>
      <c r="D41" s="382"/>
      <c r="E41" s="383" t="str">
        <f>IF('各会計、関係団体の財政状況及び健全化判断比率'!B14="","",'各会計、関係団体の財政状況及び健全化判断比率'!B14)</f>
        <v/>
      </c>
      <c r="F41" s="383"/>
      <c r="G41" s="383"/>
      <c r="H41" s="383"/>
      <c r="I41" s="383"/>
      <c r="J41" s="383"/>
      <c r="K41" s="383"/>
      <c r="L41" s="383"/>
      <c r="M41" s="383"/>
      <c r="N41" s="383"/>
      <c r="O41" s="383"/>
      <c r="P41" s="383"/>
      <c r="Q41" s="383"/>
      <c r="R41" s="383"/>
      <c r="S41" s="383"/>
      <c r="T41" s="163"/>
      <c r="U41" s="382" t="str">
        <f t="shared" si="4"/>
        <v/>
      </c>
      <c r="V41" s="382"/>
      <c r="W41" s="383"/>
      <c r="X41" s="383"/>
      <c r="Y41" s="383"/>
      <c r="Z41" s="383"/>
      <c r="AA41" s="383"/>
      <c r="AB41" s="383"/>
      <c r="AC41" s="383"/>
      <c r="AD41" s="383"/>
      <c r="AE41" s="383"/>
      <c r="AF41" s="383"/>
      <c r="AG41" s="383"/>
      <c r="AH41" s="383"/>
      <c r="AI41" s="383"/>
      <c r="AJ41" s="383"/>
      <c r="AK41" s="383"/>
      <c r="AL41" s="163"/>
      <c r="AM41" s="382" t="str">
        <f t="shared" si="0"/>
        <v/>
      </c>
      <c r="AN41" s="382"/>
      <c r="AO41" s="383"/>
      <c r="AP41" s="383"/>
      <c r="AQ41" s="383"/>
      <c r="AR41" s="383"/>
      <c r="AS41" s="383"/>
      <c r="AT41" s="383"/>
      <c r="AU41" s="383"/>
      <c r="AV41" s="383"/>
      <c r="AW41" s="383"/>
      <c r="AX41" s="383"/>
      <c r="AY41" s="383"/>
      <c r="AZ41" s="383"/>
      <c r="BA41" s="383"/>
      <c r="BB41" s="383"/>
      <c r="BC41" s="383"/>
      <c r="BD41" s="163"/>
      <c r="BE41" s="382" t="str">
        <f t="shared" si="1"/>
        <v/>
      </c>
      <c r="BF41" s="382"/>
      <c r="BG41" s="383"/>
      <c r="BH41" s="383"/>
      <c r="BI41" s="383"/>
      <c r="BJ41" s="383"/>
      <c r="BK41" s="383"/>
      <c r="BL41" s="383"/>
      <c r="BM41" s="383"/>
      <c r="BN41" s="383"/>
      <c r="BO41" s="383"/>
      <c r="BP41" s="383"/>
      <c r="BQ41" s="383"/>
      <c r="BR41" s="383"/>
      <c r="BS41" s="383"/>
      <c r="BT41" s="383"/>
      <c r="BU41" s="383"/>
      <c r="BV41" s="163"/>
      <c r="BW41" s="382" t="str">
        <f t="shared" si="2"/>
        <v/>
      </c>
      <c r="BX41" s="382"/>
      <c r="BY41" s="383" t="str">
        <f>IF('各会計、関係団体の財政状況及び健全化判断比率'!B75="","",'各会計、関係団体の財政状況及び健全化判断比率'!B75)</f>
        <v/>
      </c>
      <c r="BZ41" s="383"/>
      <c r="CA41" s="383"/>
      <c r="CB41" s="383"/>
      <c r="CC41" s="383"/>
      <c r="CD41" s="383"/>
      <c r="CE41" s="383"/>
      <c r="CF41" s="383"/>
      <c r="CG41" s="383"/>
      <c r="CH41" s="383"/>
      <c r="CI41" s="383"/>
      <c r="CJ41" s="383"/>
      <c r="CK41" s="383"/>
      <c r="CL41" s="383"/>
      <c r="CM41" s="383"/>
      <c r="CN41" s="163"/>
      <c r="CO41" s="382" t="str">
        <f t="shared" si="3"/>
        <v/>
      </c>
      <c r="CP41" s="382"/>
      <c r="CQ41" s="383" t="str">
        <f>IF('各会計、関係団体の財政状況及び健全化判断比率'!BS14="","",'各会計、関係団体の財政状況及び健全化判断比率'!BS14)</f>
        <v/>
      </c>
      <c r="CR41" s="383"/>
      <c r="CS41" s="383"/>
      <c r="CT41" s="383"/>
      <c r="CU41" s="383"/>
      <c r="CV41" s="383"/>
      <c r="CW41" s="383"/>
      <c r="CX41" s="383"/>
      <c r="CY41" s="383"/>
      <c r="CZ41" s="383"/>
      <c r="DA41" s="383"/>
      <c r="DB41" s="383"/>
      <c r="DC41" s="383"/>
      <c r="DD41" s="383"/>
      <c r="DE41" s="383"/>
      <c r="DG41" s="380" t="str">
        <f>IF('各会計、関係団体の財政状況及び健全化判断比率'!BR14="","",'各会計、関係団体の財政状況及び健全化判断比率'!BR14)</f>
        <v/>
      </c>
      <c r="DH41" s="380"/>
      <c r="DI41" s="190"/>
    </row>
    <row r="42" spans="1:113" ht="32.25" customHeight="1" x14ac:dyDescent="0.2">
      <c r="B42" s="187"/>
      <c r="C42" s="382" t="str">
        <f t="shared" si="5"/>
        <v/>
      </c>
      <c r="D42" s="382"/>
      <c r="E42" s="383" t="str">
        <f>IF('各会計、関係団体の財政状況及び健全化判断比率'!B15="","",'各会計、関係団体の財政状況及び健全化判断比率'!B15)</f>
        <v/>
      </c>
      <c r="F42" s="383"/>
      <c r="G42" s="383"/>
      <c r="H42" s="383"/>
      <c r="I42" s="383"/>
      <c r="J42" s="383"/>
      <c r="K42" s="383"/>
      <c r="L42" s="383"/>
      <c r="M42" s="383"/>
      <c r="N42" s="383"/>
      <c r="O42" s="383"/>
      <c r="P42" s="383"/>
      <c r="Q42" s="383"/>
      <c r="R42" s="383"/>
      <c r="S42" s="383"/>
      <c r="T42" s="163"/>
      <c r="U42" s="382" t="str">
        <f t="shared" si="4"/>
        <v/>
      </c>
      <c r="V42" s="382"/>
      <c r="W42" s="383"/>
      <c r="X42" s="383"/>
      <c r="Y42" s="383"/>
      <c r="Z42" s="383"/>
      <c r="AA42" s="383"/>
      <c r="AB42" s="383"/>
      <c r="AC42" s="383"/>
      <c r="AD42" s="383"/>
      <c r="AE42" s="383"/>
      <c r="AF42" s="383"/>
      <c r="AG42" s="383"/>
      <c r="AH42" s="383"/>
      <c r="AI42" s="383"/>
      <c r="AJ42" s="383"/>
      <c r="AK42" s="383"/>
      <c r="AL42" s="163"/>
      <c r="AM42" s="382" t="str">
        <f t="shared" si="0"/>
        <v/>
      </c>
      <c r="AN42" s="382"/>
      <c r="AO42" s="383"/>
      <c r="AP42" s="383"/>
      <c r="AQ42" s="383"/>
      <c r="AR42" s="383"/>
      <c r="AS42" s="383"/>
      <c r="AT42" s="383"/>
      <c r="AU42" s="383"/>
      <c r="AV42" s="383"/>
      <c r="AW42" s="383"/>
      <c r="AX42" s="383"/>
      <c r="AY42" s="383"/>
      <c r="AZ42" s="383"/>
      <c r="BA42" s="383"/>
      <c r="BB42" s="383"/>
      <c r="BC42" s="383"/>
      <c r="BD42" s="163"/>
      <c r="BE42" s="382" t="str">
        <f t="shared" si="1"/>
        <v/>
      </c>
      <c r="BF42" s="382"/>
      <c r="BG42" s="383"/>
      <c r="BH42" s="383"/>
      <c r="BI42" s="383"/>
      <c r="BJ42" s="383"/>
      <c r="BK42" s="383"/>
      <c r="BL42" s="383"/>
      <c r="BM42" s="383"/>
      <c r="BN42" s="383"/>
      <c r="BO42" s="383"/>
      <c r="BP42" s="383"/>
      <c r="BQ42" s="383"/>
      <c r="BR42" s="383"/>
      <c r="BS42" s="383"/>
      <c r="BT42" s="383"/>
      <c r="BU42" s="383"/>
      <c r="BV42" s="163"/>
      <c r="BW42" s="382" t="str">
        <f t="shared" si="2"/>
        <v/>
      </c>
      <c r="BX42" s="382"/>
      <c r="BY42" s="383" t="str">
        <f>IF('各会計、関係団体の財政状況及び健全化判断比率'!B76="","",'各会計、関係団体の財政状況及び健全化判断比率'!B76)</f>
        <v/>
      </c>
      <c r="BZ42" s="383"/>
      <c r="CA42" s="383"/>
      <c r="CB42" s="383"/>
      <c r="CC42" s="383"/>
      <c r="CD42" s="383"/>
      <c r="CE42" s="383"/>
      <c r="CF42" s="383"/>
      <c r="CG42" s="383"/>
      <c r="CH42" s="383"/>
      <c r="CI42" s="383"/>
      <c r="CJ42" s="383"/>
      <c r="CK42" s="383"/>
      <c r="CL42" s="383"/>
      <c r="CM42" s="383"/>
      <c r="CN42" s="163"/>
      <c r="CO42" s="382" t="str">
        <f t="shared" si="3"/>
        <v/>
      </c>
      <c r="CP42" s="382"/>
      <c r="CQ42" s="383" t="str">
        <f>IF('各会計、関係団体の財政状況及び健全化判断比率'!BS15="","",'各会計、関係団体の財政状況及び健全化判断比率'!BS15)</f>
        <v/>
      </c>
      <c r="CR42" s="383"/>
      <c r="CS42" s="383"/>
      <c r="CT42" s="383"/>
      <c r="CU42" s="383"/>
      <c r="CV42" s="383"/>
      <c r="CW42" s="383"/>
      <c r="CX42" s="383"/>
      <c r="CY42" s="383"/>
      <c r="CZ42" s="383"/>
      <c r="DA42" s="383"/>
      <c r="DB42" s="383"/>
      <c r="DC42" s="383"/>
      <c r="DD42" s="383"/>
      <c r="DE42" s="383"/>
      <c r="DG42" s="380" t="str">
        <f>IF('各会計、関係団体の財政状況及び健全化判断比率'!BR15="","",'各会計、関係団体の財政状況及び健全化判断比率'!BR15)</f>
        <v/>
      </c>
      <c r="DH42" s="380"/>
      <c r="DI42" s="190"/>
    </row>
    <row r="43" spans="1:113" ht="32.25" customHeight="1" x14ac:dyDescent="0.2">
      <c r="B43" s="187"/>
      <c r="C43" s="382" t="str">
        <f t="shared" si="5"/>
        <v/>
      </c>
      <c r="D43" s="382"/>
      <c r="E43" s="383" t="str">
        <f>IF('各会計、関係団体の財政状況及び健全化判断比率'!B16="","",'各会計、関係団体の財政状況及び健全化判断比率'!B16)</f>
        <v/>
      </c>
      <c r="F43" s="383"/>
      <c r="G43" s="383"/>
      <c r="H43" s="383"/>
      <c r="I43" s="383"/>
      <c r="J43" s="383"/>
      <c r="K43" s="383"/>
      <c r="L43" s="383"/>
      <c r="M43" s="383"/>
      <c r="N43" s="383"/>
      <c r="O43" s="383"/>
      <c r="P43" s="383"/>
      <c r="Q43" s="383"/>
      <c r="R43" s="383"/>
      <c r="S43" s="383"/>
      <c r="T43" s="163"/>
      <c r="U43" s="382" t="str">
        <f t="shared" si="4"/>
        <v/>
      </c>
      <c r="V43" s="382"/>
      <c r="W43" s="383"/>
      <c r="X43" s="383"/>
      <c r="Y43" s="383"/>
      <c r="Z43" s="383"/>
      <c r="AA43" s="383"/>
      <c r="AB43" s="383"/>
      <c r="AC43" s="383"/>
      <c r="AD43" s="383"/>
      <c r="AE43" s="383"/>
      <c r="AF43" s="383"/>
      <c r="AG43" s="383"/>
      <c r="AH43" s="383"/>
      <c r="AI43" s="383"/>
      <c r="AJ43" s="383"/>
      <c r="AK43" s="383"/>
      <c r="AL43" s="163"/>
      <c r="AM43" s="382" t="str">
        <f t="shared" si="0"/>
        <v/>
      </c>
      <c r="AN43" s="382"/>
      <c r="AO43" s="383"/>
      <c r="AP43" s="383"/>
      <c r="AQ43" s="383"/>
      <c r="AR43" s="383"/>
      <c r="AS43" s="383"/>
      <c r="AT43" s="383"/>
      <c r="AU43" s="383"/>
      <c r="AV43" s="383"/>
      <c r="AW43" s="383"/>
      <c r="AX43" s="383"/>
      <c r="AY43" s="383"/>
      <c r="AZ43" s="383"/>
      <c r="BA43" s="383"/>
      <c r="BB43" s="383"/>
      <c r="BC43" s="383"/>
      <c r="BD43" s="163"/>
      <c r="BE43" s="382" t="str">
        <f t="shared" si="1"/>
        <v/>
      </c>
      <c r="BF43" s="382"/>
      <c r="BG43" s="383"/>
      <c r="BH43" s="383"/>
      <c r="BI43" s="383"/>
      <c r="BJ43" s="383"/>
      <c r="BK43" s="383"/>
      <c r="BL43" s="383"/>
      <c r="BM43" s="383"/>
      <c r="BN43" s="383"/>
      <c r="BO43" s="383"/>
      <c r="BP43" s="383"/>
      <c r="BQ43" s="383"/>
      <c r="BR43" s="383"/>
      <c r="BS43" s="383"/>
      <c r="BT43" s="383"/>
      <c r="BU43" s="383"/>
      <c r="BV43" s="163"/>
      <c r="BW43" s="382" t="str">
        <f t="shared" si="2"/>
        <v/>
      </c>
      <c r="BX43" s="382"/>
      <c r="BY43" s="383" t="str">
        <f>IF('各会計、関係団体の財政状況及び健全化判断比率'!B77="","",'各会計、関係団体の財政状況及び健全化判断比率'!B77)</f>
        <v/>
      </c>
      <c r="BZ43" s="383"/>
      <c r="CA43" s="383"/>
      <c r="CB43" s="383"/>
      <c r="CC43" s="383"/>
      <c r="CD43" s="383"/>
      <c r="CE43" s="383"/>
      <c r="CF43" s="383"/>
      <c r="CG43" s="383"/>
      <c r="CH43" s="383"/>
      <c r="CI43" s="383"/>
      <c r="CJ43" s="383"/>
      <c r="CK43" s="383"/>
      <c r="CL43" s="383"/>
      <c r="CM43" s="383"/>
      <c r="CN43" s="163"/>
      <c r="CO43" s="382" t="str">
        <f t="shared" si="3"/>
        <v/>
      </c>
      <c r="CP43" s="382"/>
      <c r="CQ43" s="383" t="str">
        <f>IF('各会計、関係団体の財政状況及び健全化判断比率'!BS16="","",'各会計、関係団体の財政状況及び健全化判断比率'!BS16)</f>
        <v/>
      </c>
      <c r="CR43" s="383"/>
      <c r="CS43" s="383"/>
      <c r="CT43" s="383"/>
      <c r="CU43" s="383"/>
      <c r="CV43" s="383"/>
      <c r="CW43" s="383"/>
      <c r="CX43" s="383"/>
      <c r="CY43" s="383"/>
      <c r="CZ43" s="383"/>
      <c r="DA43" s="383"/>
      <c r="DB43" s="383"/>
      <c r="DC43" s="383"/>
      <c r="DD43" s="383"/>
      <c r="DE43" s="383"/>
      <c r="DG43" s="380" t="str">
        <f>IF('各会計、関係団体の財政状況及び健全化判断比率'!BR16="","",'各会計、関係団体の財政状況及び健全化判断比率'!BR16)</f>
        <v/>
      </c>
      <c r="DH43" s="38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9" t="s">
        <v>194</v>
      </c>
      <c r="F46" s="379"/>
      <c r="G46" s="379"/>
      <c r="H46" s="379"/>
      <c r="I46" s="379"/>
      <c r="J46" s="379"/>
      <c r="K46" s="379"/>
      <c r="L46" s="379"/>
      <c r="M46" s="379"/>
      <c r="N46" s="379"/>
      <c r="O46" s="379"/>
      <c r="P46" s="379"/>
      <c r="Q46" s="379"/>
      <c r="R46" s="379"/>
      <c r="S46" s="379"/>
      <c r="T46" s="379"/>
      <c r="U46" s="379"/>
      <c r="V46" s="379"/>
      <c r="W46" s="379"/>
      <c r="X46" s="379"/>
      <c r="Y46" s="379"/>
      <c r="Z46" s="379"/>
      <c r="AA46" s="379"/>
      <c r="AB46" s="379"/>
      <c r="AC46" s="379"/>
      <c r="AD46" s="379"/>
      <c r="AE46" s="379"/>
      <c r="AF46" s="379"/>
      <c r="AG46" s="379"/>
      <c r="AH46" s="379"/>
      <c r="AI46" s="379"/>
      <c r="AJ46" s="379"/>
      <c r="AK46" s="379"/>
      <c r="AL46" s="379"/>
      <c r="AM46" s="379"/>
      <c r="AN46" s="379"/>
      <c r="AO46" s="379"/>
      <c r="AP46" s="379"/>
      <c r="AQ46" s="379"/>
      <c r="AR46" s="379"/>
      <c r="AS46" s="379"/>
      <c r="AT46" s="379"/>
      <c r="AU46" s="379"/>
      <c r="AV46" s="379"/>
      <c r="AW46" s="379"/>
      <c r="AX46" s="379"/>
      <c r="AY46" s="379"/>
      <c r="AZ46" s="379"/>
      <c r="BA46" s="379"/>
      <c r="BB46" s="379"/>
      <c r="BC46" s="379"/>
      <c r="BD46" s="379"/>
      <c r="BE46" s="379"/>
      <c r="BF46" s="379"/>
      <c r="BG46" s="379"/>
      <c r="BH46" s="379"/>
      <c r="BI46" s="379"/>
      <c r="BJ46" s="379"/>
      <c r="BK46" s="379"/>
      <c r="BL46" s="379"/>
      <c r="BM46" s="379"/>
      <c r="BN46" s="379"/>
      <c r="BO46" s="379"/>
      <c r="BP46" s="379"/>
      <c r="BQ46" s="379"/>
      <c r="BR46" s="379"/>
      <c r="BS46" s="379"/>
      <c r="BT46" s="379"/>
      <c r="BU46" s="379"/>
      <c r="BV46" s="379"/>
      <c r="BW46" s="379"/>
      <c r="BX46" s="379"/>
      <c r="BY46" s="379"/>
      <c r="BZ46" s="379"/>
      <c r="CA46" s="379"/>
      <c r="CB46" s="379"/>
      <c r="CC46" s="379"/>
      <c r="CD46" s="379"/>
      <c r="CE46" s="379"/>
      <c r="CF46" s="379"/>
      <c r="CG46" s="379"/>
      <c r="CH46" s="379"/>
      <c r="CI46" s="379"/>
      <c r="CJ46" s="379"/>
      <c r="CK46" s="379"/>
      <c r="CL46" s="379"/>
      <c r="CM46" s="379"/>
      <c r="CN46" s="379"/>
      <c r="CO46" s="379"/>
      <c r="CP46" s="379"/>
      <c r="CQ46" s="379"/>
      <c r="CR46" s="379"/>
      <c r="CS46" s="379"/>
      <c r="CT46" s="379"/>
      <c r="CU46" s="379"/>
      <c r="CV46" s="379"/>
      <c r="CW46" s="379"/>
      <c r="CX46" s="379"/>
      <c r="CY46" s="379"/>
      <c r="CZ46" s="379"/>
      <c r="DA46" s="379"/>
      <c r="DB46" s="379"/>
      <c r="DC46" s="379"/>
      <c r="DD46" s="379"/>
      <c r="DE46" s="379"/>
      <c r="DF46" s="379"/>
      <c r="DG46" s="379"/>
      <c r="DH46" s="379"/>
      <c r="DI46" s="379"/>
    </row>
    <row r="47" spans="1:113" x14ac:dyDescent="0.2">
      <c r="E47" s="379" t="s">
        <v>195</v>
      </c>
      <c r="F47" s="379"/>
      <c r="G47" s="379"/>
      <c r="H47" s="379"/>
      <c r="I47" s="379"/>
      <c r="J47" s="379"/>
      <c r="K47" s="379"/>
      <c r="L47" s="379"/>
      <c r="M47" s="379"/>
      <c r="N47" s="379"/>
      <c r="O47" s="379"/>
      <c r="P47" s="379"/>
      <c r="Q47" s="379"/>
      <c r="R47" s="379"/>
      <c r="S47" s="379"/>
      <c r="T47" s="379"/>
      <c r="U47" s="379"/>
      <c r="V47" s="379"/>
      <c r="W47" s="379"/>
      <c r="X47" s="379"/>
      <c r="Y47" s="379"/>
      <c r="Z47" s="379"/>
      <c r="AA47" s="379"/>
      <c r="AB47" s="379"/>
      <c r="AC47" s="379"/>
      <c r="AD47" s="379"/>
      <c r="AE47" s="379"/>
      <c r="AF47" s="379"/>
      <c r="AG47" s="379"/>
      <c r="AH47" s="379"/>
      <c r="AI47" s="379"/>
      <c r="AJ47" s="379"/>
      <c r="AK47" s="379"/>
      <c r="AL47" s="379"/>
      <c r="AM47" s="379"/>
      <c r="AN47" s="379"/>
      <c r="AO47" s="379"/>
      <c r="AP47" s="379"/>
      <c r="AQ47" s="379"/>
      <c r="AR47" s="379"/>
      <c r="AS47" s="379"/>
      <c r="AT47" s="379"/>
      <c r="AU47" s="379"/>
      <c r="AV47" s="379"/>
      <c r="AW47" s="379"/>
      <c r="AX47" s="379"/>
      <c r="AY47" s="379"/>
      <c r="AZ47" s="379"/>
      <c r="BA47" s="379"/>
      <c r="BB47" s="379"/>
      <c r="BC47" s="379"/>
      <c r="BD47" s="379"/>
      <c r="BE47" s="379"/>
      <c r="BF47" s="379"/>
      <c r="BG47" s="379"/>
      <c r="BH47" s="379"/>
      <c r="BI47" s="379"/>
      <c r="BJ47" s="379"/>
      <c r="BK47" s="379"/>
      <c r="BL47" s="379"/>
      <c r="BM47" s="379"/>
      <c r="BN47" s="379"/>
      <c r="BO47" s="379"/>
      <c r="BP47" s="379"/>
      <c r="BQ47" s="379"/>
      <c r="BR47" s="379"/>
      <c r="BS47" s="379"/>
      <c r="BT47" s="379"/>
      <c r="BU47" s="379"/>
      <c r="BV47" s="379"/>
      <c r="BW47" s="379"/>
      <c r="BX47" s="379"/>
      <c r="BY47" s="379"/>
      <c r="BZ47" s="379"/>
      <c r="CA47" s="379"/>
      <c r="CB47" s="379"/>
      <c r="CC47" s="379"/>
      <c r="CD47" s="379"/>
      <c r="CE47" s="379"/>
      <c r="CF47" s="379"/>
      <c r="CG47" s="379"/>
      <c r="CH47" s="379"/>
      <c r="CI47" s="379"/>
      <c r="CJ47" s="379"/>
      <c r="CK47" s="379"/>
      <c r="CL47" s="379"/>
      <c r="CM47" s="379"/>
      <c r="CN47" s="379"/>
      <c r="CO47" s="379"/>
      <c r="CP47" s="379"/>
      <c r="CQ47" s="379"/>
      <c r="CR47" s="379"/>
      <c r="CS47" s="379"/>
      <c r="CT47" s="379"/>
      <c r="CU47" s="379"/>
      <c r="CV47" s="379"/>
      <c r="CW47" s="379"/>
      <c r="CX47" s="379"/>
      <c r="CY47" s="379"/>
      <c r="CZ47" s="379"/>
      <c r="DA47" s="379"/>
      <c r="DB47" s="379"/>
      <c r="DC47" s="379"/>
      <c r="DD47" s="379"/>
      <c r="DE47" s="379"/>
      <c r="DF47" s="379"/>
      <c r="DG47" s="379"/>
      <c r="DH47" s="379"/>
      <c r="DI47" s="379"/>
    </row>
    <row r="48" spans="1:113" x14ac:dyDescent="0.2">
      <c r="E48" s="379" t="s">
        <v>196</v>
      </c>
      <c r="F48" s="379"/>
      <c r="G48" s="379"/>
      <c r="H48" s="379"/>
      <c r="I48" s="379"/>
      <c r="J48" s="379"/>
      <c r="K48" s="379"/>
      <c r="L48" s="379"/>
      <c r="M48" s="379"/>
      <c r="N48" s="379"/>
      <c r="O48" s="379"/>
      <c r="P48" s="379"/>
      <c r="Q48" s="379"/>
      <c r="R48" s="379"/>
      <c r="S48" s="379"/>
      <c r="T48" s="379"/>
      <c r="U48" s="379"/>
      <c r="V48" s="379"/>
      <c r="W48" s="379"/>
      <c r="X48" s="379"/>
      <c r="Y48" s="379"/>
      <c r="Z48" s="379"/>
      <c r="AA48" s="379"/>
      <c r="AB48" s="379"/>
      <c r="AC48" s="379"/>
      <c r="AD48" s="379"/>
      <c r="AE48" s="379"/>
      <c r="AF48" s="379"/>
      <c r="AG48" s="379"/>
      <c r="AH48" s="379"/>
      <c r="AI48" s="379"/>
      <c r="AJ48" s="379"/>
      <c r="AK48" s="379"/>
      <c r="AL48" s="379"/>
      <c r="AM48" s="379"/>
      <c r="AN48" s="379"/>
      <c r="AO48" s="379"/>
      <c r="AP48" s="379"/>
      <c r="AQ48" s="379"/>
      <c r="AR48" s="379"/>
      <c r="AS48" s="379"/>
      <c r="AT48" s="379"/>
      <c r="AU48" s="379"/>
      <c r="AV48" s="379"/>
      <c r="AW48" s="379"/>
      <c r="AX48" s="379"/>
      <c r="AY48" s="379"/>
      <c r="AZ48" s="379"/>
      <c r="BA48" s="379"/>
      <c r="BB48" s="379"/>
      <c r="BC48" s="379"/>
      <c r="BD48" s="379"/>
      <c r="BE48" s="379"/>
      <c r="BF48" s="379"/>
      <c r="BG48" s="379"/>
      <c r="BH48" s="379"/>
      <c r="BI48" s="379"/>
      <c r="BJ48" s="379"/>
      <c r="BK48" s="379"/>
      <c r="BL48" s="379"/>
      <c r="BM48" s="379"/>
      <c r="BN48" s="379"/>
      <c r="BO48" s="379"/>
      <c r="BP48" s="379"/>
      <c r="BQ48" s="379"/>
      <c r="BR48" s="379"/>
      <c r="BS48" s="379"/>
      <c r="BT48" s="379"/>
      <c r="BU48" s="379"/>
      <c r="BV48" s="379"/>
      <c r="BW48" s="379"/>
      <c r="BX48" s="379"/>
      <c r="BY48" s="379"/>
      <c r="BZ48" s="379"/>
      <c r="CA48" s="379"/>
      <c r="CB48" s="379"/>
      <c r="CC48" s="379"/>
      <c r="CD48" s="379"/>
      <c r="CE48" s="379"/>
      <c r="CF48" s="379"/>
      <c r="CG48" s="379"/>
      <c r="CH48" s="379"/>
      <c r="CI48" s="379"/>
      <c r="CJ48" s="379"/>
      <c r="CK48" s="379"/>
      <c r="CL48" s="379"/>
      <c r="CM48" s="379"/>
      <c r="CN48" s="379"/>
      <c r="CO48" s="379"/>
      <c r="CP48" s="379"/>
      <c r="CQ48" s="379"/>
      <c r="CR48" s="379"/>
      <c r="CS48" s="379"/>
      <c r="CT48" s="379"/>
      <c r="CU48" s="379"/>
      <c r="CV48" s="379"/>
      <c r="CW48" s="379"/>
      <c r="CX48" s="379"/>
      <c r="CY48" s="379"/>
      <c r="CZ48" s="379"/>
      <c r="DA48" s="379"/>
      <c r="DB48" s="379"/>
      <c r="DC48" s="379"/>
      <c r="DD48" s="379"/>
      <c r="DE48" s="379"/>
      <c r="DF48" s="379"/>
      <c r="DG48" s="379"/>
      <c r="DH48" s="379"/>
      <c r="DI48" s="379"/>
    </row>
    <row r="49" spans="5:113" x14ac:dyDescent="0.2">
      <c r="E49" s="381" t="s">
        <v>197</v>
      </c>
      <c r="F49" s="381"/>
      <c r="G49" s="381"/>
      <c r="H49" s="381"/>
      <c r="I49" s="381"/>
      <c r="J49" s="381"/>
      <c r="K49" s="381"/>
      <c r="L49" s="381"/>
      <c r="M49" s="381"/>
      <c r="N49" s="381"/>
      <c r="O49" s="381"/>
      <c r="P49" s="381"/>
      <c r="Q49" s="381"/>
      <c r="R49" s="381"/>
      <c r="S49" s="381"/>
      <c r="T49" s="381"/>
      <c r="U49" s="381"/>
      <c r="V49" s="381"/>
      <c r="W49" s="381"/>
      <c r="X49" s="381"/>
      <c r="Y49" s="381"/>
      <c r="Z49" s="381"/>
      <c r="AA49" s="381"/>
      <c r="AB49" s="381"/>
      <c r="AC49" s="381"/>
      <c r="AD49" s="381"/>
      <c r="AE49" s="381"/>
      <c r="AF49" s="381"/>
      <c r="AG49" s="381"/>
      <c r="AH49" s="381"/>
      <c r="AI49" s="381"/>
      <c r="AJ49" s="381"/>
      <c r="AK49" s="381"/>
      <c r="AL49" s="381"/>
      <c r="AM49" s="381"/>
      <c r="AN49" s="381"/>
      <c r="AO49" s="381"/>
      <c r="AP49" s="381"/>
      <c r="AQ49" s="381"/>
      <c r="AR49" s="381"/>
      <c r="AS49" s="381"/>
      <c r="AT49" s="381"/>
      <c r="AU49" s="381"/>
      <c r="AV49" s="381"/>
      <c r="AW49" s="381"/>
      <c r="AX49" s="381"/>
      <c r="AY49" s="381"/>
      <c r="AZ49" s="381"/>
      <c r="BA49" s="381"/>
      <c r="BB49" s="381"/>
      <c r="BC49" s="381"/>
      <c r="BD49" s="381"/>
      <c r="BE49" s="381"/>
      <c r="BF49" s="381"/>
      <c r="BG49" s="381"/>
      <c r="BH49" s="381"/>
      <c r="BI49" s="381"/>
      <c r="BJ49" s="381"/>
      <c r="BK49" s="381"/>
      <c r="BL49" s="381"/>
      <c r="BM49" s="381"/>
      <c r="BN49" s="381"/>
      <c r="BO49" s="381"/>
      <c r="BP49" s="381"/>
      <c r="BQ49" s="381"/>
      <c r="BR49" s="381"/>
      <c r="BS49" s="381"/>
      <c r="BT49" s="381"/>
      <c r="BU49" s="381"/>
      <c r="BV49" s="381"/>
      <c r="BW49" s="381"/>
      <c r="BX49" s="381"/>
      <c r="BY49" s="381"/>
      <c r="BZ49" s="381"/>
      <c r="CA49" s="381"/>
      <c r="CB49" s="381"/>
      <c r="CC49" s="381"/>
      <c r="CD49" s="381"/>
      <c r="CE49" s="381"/>
      <c r="CF49" s="381"/>
      <c r="CG49" s="381"/>
      <c r="CH49" s="381"/>
      <c r="CI49" s="381"/>
      <c r="CJ49" s="381"/>
      <c r="CK49" s="381"/>
      <c r="CL49" s="381"/>
      <c r="CM49" s="381"/>
      <c r="CN49" s="381"/>
      <c r="CO49" s="381"/>
      <c r="CP49" s="381"/>
      <c r="CQ49" s="381"/>
      <c r="CR49" s="381"/>
      <c r="CS49" s="381"/>
      <c r="CT49" s="381"/>
      <c r="CU49" s="381"/>
      <c r="CV49" s="381"/>
      <c r="CW49" s="381"/>
      <c r="CX49" s="381"/>
      <c r="CY49" s="381"/>
      <c r="CZ49" s="381"/>
      <c r="DA49" s="381"/>
      <c r="DB49" s="381"/>
      <c r="DC49" s="381"/>
      <c r="DD49" s="381"/>
      <c r="DE49" s="381"/>
      <c r="DF49" s="381"/>
      <c r="DG49" s="381"/>
      <c r="DH49" s="381"/>
      <c r="DI49" s="381"/>
    </row>
    <row r="50" spans="5:113" x14ac:dyDescent="0.2">
      <c r="E50" s="379" t="s">
        <v>198</v>
      </c>
      <c r="F50" s="379"/>
      <c r="G50" s="379"/>
      <c r="H50" s="379"/>
      <c r="I50" s="379"/>
      <c r="J50" s="379"/>
      <c r="K50" s="379"/>
      <c r="L50" s="379"/>
      <c r="M50" s="379"/>
      <c r="N50" s="379"/>
      <c r="O50" s="379"/>
      <c r="P50" s="379"/>
      <c r="Q50" s="379"/>
      <c r="R50" s="379"/>
      <c r="S50" s="379"/>
      <c r="T50" s="379"/>
      <c r="U50" s="379"/>
      <c r="V50" s="379"/>
      <c r="W50" s="379"/>
      <c r="X50" s="379"/>
      <c r="Y50" s="379"/>
      <c r="Z50" s="379"/>
      <c r="AA50" s="379"/>
      <c r="AB50" s="379"/>
      <c r="AC50" s="379"/>
      <c r="AD50" s="379"/>
      <c r="AE50" s="379"/>
      <c r="AF50" s="379"/>
      <c r="AG50" s="379"/>
      <c r="AH50" s="379"/>
      <c r="AI50" s="379"/>
      <c r="AJ50" s="379"/>
      <c r="AK50" s="379"/>
      <c r="AL50" s="379"/>
      <c r="AM50" s="379"/>
      <c r="AN50" s="379"/>
      <c r="AO50" s="379"/>
      <c r="AP50" s="379"/>
      <c r="AQ50" s="379"/>
      <c r="AR50" s="379"/>
      <c r="AS50" s="379"/>
      <c r="AT50" s="379"/>
      <c r="AU50" s="379"/>
      <c r="AV50" s="379"/>
      <c r="AW50" s="379"/>
      <c r="AX50" s="379"/>
      <c r="AY50" s="379"/>
      <c r="AZ50" s="379"/>
      <c r="BA50" s="379"/>
      <c r="BB50" s="379"/>
      <c r="BC50" s="379"/>
      <c r="BD50" s="379"/>
      <c r="BE50" s="379"/>
      <c r="BF50" s="379"/>
      <c r="BG50" s="379"/>
      <c r="BH50" s="379"/>
      <c r="BI50" s="379"/>
      <c r="BJ50" s="379"/>
      <c r="BK50" s="379"/>
      <c r="BL50" s="379"/>
      <c r="BM50" s="379"/>
      <c r="BN50" s="379"/>
      <c r="BO50" s="379"/>
      <c r="BP50" s="379"/>
      <c r="BQ50" s="379"/>
      <c r="BR50" s="379"/>
      <c r="BS50" s="379"/>
      <c r="BT50" s="379"/>
      <c r="BU50" s="379"/>
      <c r="BV50" s="379"/>
      <c r="BW50" s="379"/>
      <c r="BX50" s="379"/>
      <c r="BY50" s="379"/>
      <c r="BZ50" s="379"/>
      <c r="CA50" s="379"/>
      <c r="CB50" s="379"/>
      <c r="CC50" s="379"/>
      <c r="CD50" s="379"/>
      <c r="CE50" s="379"/>
      <c r="CF50" s="379"/>
      <c r="CG50" s="379"/>
      <c r="CH50" s="379"/>
      <c r="CI50" s="379"/>
      <c r="CJ50" s="379"/>
      <c r="CK50" s="379"/>
      <c r="CL50" s="379"/>
      <c r="CM50" s="379"/>
      <c r="CN50" s="379"/>
      <c r="CO50" s="379"/>
      <c r="CP50" s="379"/>
      <c r="CQ50" s="379"/>
      <c r="CR50" s="379"/>
      <c r="CS50" s="379"/>
      <c r="CT50" s="379"/>
      <c r="CU50" s="379"/>
      <c r="CV50" s="379"/>
      <c r="CW50" s="379"/>
      <c r="CX50" s="379"/>
      <c r="CY50" s="379"/>
      <c r="CZ50" s="379"/>
      <c r="DA50" s="379"/>
      <c r="DB50" s="379"/>
      <c r="DC50" s="379"/>
      <c r="DD50" s="379"/>
      <c r="DE50" s="379"/>
      <c r="DF50" s="379"/>
      <c r="DG50" s="379"/>
      <c r="DH50" s="379"/>
      <c r="DI50" s="379"/>
    </row>
    <row r="51" spans="5:113" x14ac:dyDescent="0.2">
      <c r="E51" s="379" t="s">
        <v>199</v>
      </c>
      <c r="F51" s="379"/>
      <c r="G51" s="379"/>
      <c r="H51" s="379"/>
      <c r="I51" s="379"/>
      <c r="J51" s="379"/>
      <c r="K51" s="379"/>
      <c r="L51" s="379"/>
      <c r="M51" s="379"/>
      <c r="N51" s="379"/>
      <c r="O51" s="379"/>
      <c r="P51" s="379"/>
      <c r="Q51" s="379"/>
      <c r="R51" s="379"/>
      <c r="S51" s="379"/>
      <c r="T51" s="379"/>
      <c r="U51" s="379"/>
      <c r="V51" s="379"/>
      <c r="W51" s="379"/>
      <c r="X51" s="379"/>
      <c r="Y51" s="379"/>
      <c r="Z51" s="379"/>
      <c r="AA51" s="379"/>
      <c r="AB51" s="379"/>
      <c r="AC51" s="379"/>
      <c r="AD51" s="379"/>
      <c r="AE51" s="379"/>
      <c r="AF51" s="379"/>
      <c r="AG51" s="379"/>
      <c r="AH51" s="379"/>
      <c r="AI51" s="379"/>
      <c r="AJ51" s="379"/>
      <c r="AK51" s="379"/>
      <c r="AL51" s="379"/>
      <c r="AM51" s="379"/>
      <c r="AN51" s="379"/>
      <c r="AO51" s="379"/>
      <c r="AP51" s="379"/>
      <c r="AQ51" s="379"/>
      <c r="AR51" s="379"/>
      <c r="AS51" s="379"/>
      <c r="AT51" s="379"/>
      <c r="AU51" s="379"/>
      <c r="AV51" s="379"/>
      <c r="AW51" s="379"/>
      <c r="AX51" s="379"/>
      <c r="AY51" s="379"/>
      <c r="AZ51" s="379"/>
      <c r="BA51" s="379"/>
      <c r="BB51" s="379"/>
      <c r="BC51" s="379"/>
      <c r="BD51" s="379"/>
      <c r="BE51" s="379"/>
      <c r="BF51" s="379"/>
      <c r="BG51" s="379"/>
      <c r="BH51" s="379"/>
      <c r="BI51" s="379"/>
      <c r="BJ51" s="379"/>
      <c r="BK51" s="379"/>
      <c r="BL51" s="379"/>
      <c r="BM51" s="379"/>
      <c r="BN51" s="379"/>
      <c r="BO51" s="379"/>
      <c r="BP51" s="379"/>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c r="DD51" s="379"/>
      <c r="DE51" s="379"/>
      <c r="DF51" s="379"/>
      <c r="DG51" s="379"/>
      <c r="DH51" s="379"/>
      <c r="DI51" s="379"/>
    </row>
    <row r="52" spans="5:113" x14ac:dyDescent="0.2">
      <c r="E52" s="379" t="s">
        <v>200</v>
      </c>
      <c r="F52" s="379"/>
      <c r="G52" s="379"/>
      <c r="H52" s="379"/>
      <c r="I52" s="379"/>
      <c r="J52" s="379"/>
      <c r="K52" s="379"/>
      <c r="L52" s="379"/>
      <c r="M52" s="379"/>
      <c r="N52" s="379"/>
      <c r="O52" s="379"/>
      <c r="P52" s="379"/>
      <c r="Q52" s="379"/>
      <c r="R52" s="379"/>
      <c r="S52" s="379"/>
      <c r="T52" s="379"/>
      <c r="U52" s="379"/>
      <c r="V52" s="379"/>
      <c r="W52" s="379"/>
      <c r="X52" s="379"/>
      <c r="Y52" s="379"/>
      <c r="Z52" s="379"/>
      <c r="AA52" s="379"/>
      <c r="AB52" s="379"/>
      <c r="AC52" s="379"/>
      <c r="AD52" s="379"/>
      <c r="AE52" s="379"/>
      <c r="AF52" s="379"/>
      <c r="AG52" s="379"/>
      <c r="AH52" s="379"/>
      <c r="AI52" s="379"/>
      <c r="AJ52" s="379"/>
      <c r="AK52" s="379"/>
      <c r="AL52" s="379"/>
      <c r="AM52" s="379"/>
      <c r="AN52" s="379"/>
      <c r="AO52" s="379"/>
      <c r="AP52" s="379"/>
      <c r="AQ52" s="379"/>
      <c r="AR52" s="379"/>
      <c r="AS52" s="379"/>
      <c r="AT52" s="379"/>
      <c r="AU52" s="379"/>
      <c r="AV52" s="379"/>
      <c r="AW52" s="379"/>
      <c r="AX52" s="379"/>
      <c r="AY52" s="379"/>
      <c r="AZ52" s="379"/>
      <c r="BA52" s="379"/>
      <c r="BB52" s="379"/>
      <c r="BC52" s="379"/>
      <c r="BD52" s="379"/>
      <c r="BE52" s="379"/>
      <c r="BF52" s="379"/>
      <c r="BG52" s="379"/>
      <c r="BH52" s="379"/>
      <c r="BI52" s="379"/>
      <c r="BJ52" s="379"/>
      <c r="BK52" s="379"/>
      <c r="BL52" s="379"/>
      <c r="BM52" s="379"/>
      <c r="BN52" s="379"/>
      <c r="BO52" s="379"/>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c r="DD52" s="379"/>
      <c r="DE52" s="379"/>
      <c r="DF52" s="379"/>
      <c r="DG52" s="379"/>
      <c r="DH52" s="379"/>
      <c r="DI52" s="379"/>
    </row>
    <row r="53" spans="5:113" x14ac:dyDescent="0.2">
      <c r="E53" s="379" t="s">
        <v>201</v>
      </c>
      <c r="F53" s="379"/>
      <c r="G53" s="379"/>
      <c r="H53" s="379"/>
      <c r="I53" s="379"/>
      <c r="J53" s="379"/>
      <c r="K53" s="379"/>
      <c r="L53" s="379"/>
      <c r="M53" s="379"/>
      <c r="N53" s="379"/>
      <c r="O53" s="379"/>
      <c r="P53" s="379"/>
      <c r="Q53" s="379"/>
      <c r="R53" s="379"/>
      <c r="S53" s="379"/>
      <c r="T53" s="379"/>
      <c r="U53" s="379"/>
      <c r="V53" s="379"/>
      <c r="W53" s="379"/>
      <c r="X53" s="379"/>
      <c r="Y53" s="379"/>
      <c r="Z53" s="379"/>
      <c r="AA53" s="379"/>
      <c r="AB53" s="379"/>
      <c r="AC53" s="379"/>
      <c r="AD53" s="379"/>
      <c r="AE53" s="379"/>
      <c r="AF53" s="379"/>
      <c r="AG53" s="379"/>
      <c r="AH53" s="379"/>
      <c r="AI53" s="379"/>
      <c r="AJ53" s="379"/>
      <c r="AK53" s="379"/>
      <c r="AL53" s="379"/>
      <c r="AM53" s="379"/>
      <c r="AN53" s="379"/>
      <c r="AO53" s="379"/>
      <c r="AP53" s="379"/>
      <c r="AQ53" s="379"/>
      <c r="AR53" s="379"/>
      <c r="AS53" s="379"/>
      <c r="AT53" s="379"/>
      <c r="AU53" s="379"/>
      <c r="AV53" s="379"/>
      <c r="AW53" s="379"/>
      <c r="AX53" s="379"/>
      <c r="AY53" s="379"/>
      <c r="AZ53" s="379"/>
      <c r="BA53" s="379"/>
      <c r="BB53" s="379"/>
      <c r="BC53" s="379"/>
      <c r="BD53" s="379"/>
      <c r="BE53" s="379"/>
      <c r="BF53" s="379"/>
      <c r="BG53" s="379"/>
      <c r="BH53" s="379"/>
      <c r="BI53" s="379"/>
      <c r="BJ53" s="379"/>
      <c r="BK53" s="379"/>
      <c r="BL53" s="379"/>
      <c r="BM53" s="379"/>
      <c r="BN53" s="379"/>
      <c r="BO53" s="379"/>
      <c r="BP53" s="379"/>
      <c r="BQ53" s="379"/>
      <c r="BR53" s="379"/>
      <c r="BS53" s="379"/>
      <c r="BT53" s="379"/>
      <c r="BU53" s="379"/>
      <c r="BV53" s="379"/>
      <c r="BW53" s="379"/>
      <c r="BX53" s="379"/>
      <c r="BY53" s="379"/>
      <c r="BZ53" s="379"/>
      <c r="CA53" s="379"/>
      <c r="CB53" s="379"/>
      <c r="CC53" s="379"/>
      <c r="CD53" s="379"/>
      <c r="CE53" s="379"/>
      <c r="CF53" s="379"/>
      <c r="CG53" s="379"/>
      <c r="CH53" s="379"/>
      <c r="CI53" s="379"/>
      <c r="CJ53" s="379"/>
      <c r="CK53" s="379"/>
      <c r="CL53" s="379"/>
      <c r="CM53" s="379"/>
      <c r="CN53" s="379"/>
      <c r="CO53" s="379"/>
      <c r="CP53" s="379"/>
      <c r="CQ53" s="379"/>
      <c r="CR53" s="379"/>
      <c r="CS53" s="379"/>
      <c r="CT53" s="379"/>
      <c r="CU53" s="379"/>
      <c r="CV53" s="379"/>
      <c r="CW53" s="379"/>
      <c r="CX53" s="379"/>
      <c r="CY53" s="379"/>
      <c r="CZ53" s="379"/>
      <c r="DA53" s="379"/>
      <c r="DB53" s="379"/>
      <c r="DC53" s="379"/>
      <c r="DD53" s="379"/>
      <c r="DE53" s="379"/>
      <c r="DF53" s="379"/>
      <c r="DG53" s="379"/>
      <c r="DH53" s="379"/>
      <c r="DI53" s="379"/>
    </row>
    <row r="54" spans="5:113" x14ac:dyDescent="0.2"/>
    <row r="55" spans="5:113" x14ac:dyDescent="0.2"/>
    <row r="56" spans="5:113" x14ac:dyDescent="0.2"/>
  </sheetData>
  <sheetProtection algorithmName="SHA-512" hashValue="IY7ZuxiU78rKMNArDH0Q1wDuRngpXaTgqv3vk3JA0lghUEkD0w3Q0gTxxkik8yWln5yB7J/khitQfyGS2fz5Tg==" saltValue="LUjFGw4x/6UtV6EUbG8c5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2" t="s">
        <v>202</v>
      </c>
      <c r="DI1" s="733"/>
      <c r="DJ1" s="733"/>
      <c r="DK1" s="733"/>
      <c r="DL1" s="733"/>
      <c r="DM1" s="733"/>
      <c r="DN1" s="734"/>
      <c r="DO1" s="196"/>
      <c r="DP1" s="732" t="s">
        <v>203</v>
      </c>
      <c r="DQ1" s="733"/>
      <c r="DR1" s="733"/>
      <c r="DS1" s="733"/>
      <c r="DT1" s="733"/>
      <c r="DU1" s="733"/>
      <c r="DV1" s="733"/>
      <c r="DW1" s="733"/>
      <c r="DX1" s="733"/>
      <c r="DY1" s="733"/>
      <c r="DZ1" s="733"/>
      <c r="EA1" s="733"/>
      <c r="EB1" s="733"/>
      <c r="EC1" s="73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8" t="s">
        <v>205</v>
      </c>
      <c r="C3" s="689"/>
      <c r="D3" s="689"/>
      <c r="E3" s="689"/>
      <c r="F3" s="689"/>
      <c r="G3" s="689"/>
      <c r="H3" s="689"/>
      <c r="I3" s="689"/>
      <c r="J3" s="689"/>
      <c r="K3" s="689"/>
      <c r="L3" s="689"/>
      <c r="M3" s="689"/>
      <c r="N3" s="689"/>
      <c r="O3" s="689"/>
      <c r="P3" s="689"/>
      <c r="Q3" s="689"/>
      <c r="R3" s="689"/>
      <c r="S3" s="689"/>
      <c r="T3" s="689"/>
      <c r="U3" s="689"/>
      <c r="V3" s="689"/>
      <c r="W3" s="689"/>
      <c r="X3" s="689"/>
      <c r="Y3" s="689"/>
      <c r="Z3" s="689"/>
      <c r="AA3" s="689"/>
      <c r="AB3" s="689"/>
      <c r="AC3" s="689"/>
      <c r="AD3" s="689"/>
      <c r="AE3" s="689"/>
      <c r="AF3" s="689"/>
      <c r="AG3" s="689"/>
      <c r="AH3" s="689"/>
      <c r="AI3" s="689"/>
      <c r="AJ3" s="689"/>
      <c r="AK3" s="689"/>
      <c r="AL3" s="689"/>
      <c r="AM3" s="689"/>
      <c r="AN3" s="689"/>
      <c r="AO3" s="689"/>
      <c r="AP3" s="688" t="s">
        <v>206</v>
      </c>
      <c r="AQ3" s="689"/>
      <c r="AR3" s="689"/>
      <c r="AS3" s="689"/>
      <c r="AT3" s="689"/>
      <c r="AU3" s="689"/>
      <c r="AV3" s="689"/>
      <c r="AW3" s="689"/>
      <c r="AX3" s="689"/>
      <c r="AY3" s="689"/>
      <c r="AZ3" s="689"/>
      <c r="BA3" s="689"/>
      <c r="BB3" s="689"/>
      <c r="BC3" s="689"/>
      <c r="BD3" s="689"/>
      <c r="BE3" s="689"/>
      <c r="BF3" s="689"/>
      <c r="BG3" s="689"/>
      <c r="BH3" s="689"/>
      <c r="BI3" s="689"/>
      <c r="BJ3" s="689"/>
      <c r="BK3" s="689"/>
      <c r="BL3" s="689"/>
      <c r="BM3" s="689"/>
      <c r="BN3" s="689"/>
      <c r="BO3" s="689"/>
      <c r="BP3" s="689"/>
      <c r="BQ3" s="689"/>
      <c r="BR3" s="689"/>
      <c r="BS3" s="689"/>
      <c r="BT3" s="689"/>
      <c r="BU3" s="689"/>
      <c r="BV3" s="689"/>
      <c r="BW3" s="689"/>
      <c r="BX3" s="689"/>
      <c r="BY3" s="689"/>
      <c r="BZ3" s="689"/>
      <c r="CA3" s="689"/>
      <c r="CB3" s="690"/>
      <c r="CD3" s="688" t="s">
        <v>207</v>
      </c>
      <c r="CE3" s="689"/>
      <c r="CF3" s="689"/>
      <c r="CG3" s="689"/>
      <c r="CH3" s="689"/>
      <c r="CI3" s="689"/>
      <c r="CJ3" s="689"/>
      <c r="CK3" s="689"/>
      <c r="CL3" s="689"/>
      <c r="CM3" s="689"/>
      <c r="CN3" s="689"/>
      <c r="CO3" s="689"/>
      <c r="CP3" s="689"/>
      <c r="CQ3" s="689"/>
      <c r="CR3" s="689"/>
      <c r="CS3" s="689"/>
      <c r="CT3" s="689"/>
      <c r="CU3" s="689"/>
      <c r="CV3" s="689"/>
      <c r="CW3" s="689"/>
      <c r="CX3" s="689"/>
      <c r="CY3" s="689"/>
      <c r="CZ3" s="689"/>
      <c r="DA3" s="689"/>
      <c r="DB3" s="689"/>
      <c r="DC3" s="689"/>
      <c r="DD3" s="689"/>
      <c r="DE3" s="689"/>
      <c r="DF3" s="689"/>
      <c r="DG3" s="689"/>
      <c r="DH3" s="689"/>
      <c r="DI3" s="689"/>
      <c r="DJ3" s="689"/>
      <c r="DK3" s="689"/>
      <c r="DL3" s="689"/>
      <c r="DM3" s="689"/>
      <c r="DN3" s="689"/>
      <c r="DO3" s="689"/>
      <c r="DP3" s="689"/>
      <c r="DQ3" s="689"/>
      <c r="DR3" s="689"/>
      <c r="DS3" s="689"/>
      <c r="DT3" s="689"/>
      <c r="DU3" s="689"/>
      <c r="DV3" s="689"/>
      <c r="DW3" s="689"/>
      <c r="DX3" s="689"/>
      <c r="DY3" s="689"/>
      <c r="DZ3" s="689"/>
      <c r="EA3" s="689"/>
      <c r="EB3" s="689"/>
      <c r="EC3" s="690"/>
    </row>
    <row r="4" spans="2:143" ht="11.25" customHeight="1" x14ac:dyDescent="0.2">
      <c r="B4" s="688" t="s">
        <v>1</v>
      </c>
      <c r="C4" s="689"/>
      <c r="D4" s="689"/>
      <c r="E4" s="689"/>
      <c r="F4" s="689"/>
      <c r="G4" s="689"/>
      <c r="H4" s="689"/>
      <c r="I4" s="689"/>
      <c r="J4" s="689"/>
      <c r="K4" s="689"/>
      <c r="L4" s="689"/>
      <c r="M4" s="689"/>
      <c r="N4" s="689"/>
      <c r="O4" s="689"/>
      <c r="P4" s="689"/>
      <c r="Q4" s="690"/>
      <c r="R4" s="688" t="s">
        <v>208</v>
      </c>
      <c r="S4" s="689"/>
      <c r="T4" s="689"/>
      <c r="U4" s="689"/>
      <c r="V4" s="689"/>
      <c r="W4" s="689"/>
      <c r="X4" s="689"/>
      <c r="Y4" s="690"/>
      <c r="Z4" s="688" t="s">
        <v>209</v>
      </c>
      <c r="AA4" s="689"/>
      <c r="AB4" s="689"/>
      <c r="AC4" s="690"/>
      <c r="AD4" s="688" t="s">
        <v>210</v>
      </c>
      <c r="AE4" s="689"/>
      <c r="AF4" s="689"/>
      <c r="AG4" s="689"/>
      <c r="AH4" s="689"/>
      <c r="AI4" s="689"/>
      <c r="AJ4" s="689"/>
      <c r="AK4" s="690"/>
      <c r="AL4" s="688" t="s">
        <v>209</v>
      </c>
      <c r="AM4" s="689"/>
      <c r="AN4" s="689"/>
      <c r="AO4" s="690"/>
      <c r="AP4" s="735" t="s">
        <v>211</v>
      </c>
      <c r="AQ4" s="735"/>
      <c r="AR4" s="735"/>
      <c r="AS4" s="735"/>
      <c r="AT4" s="735"/>
      <c r="AU4" s="735"/>
      <c r="AV4" s="735"/>
      <c r="AW4" s="735"/>
      <c r="AX4" s="735"/>
      <c r="AY4" s="735"/>
      <c r="AZ4" s="735"/>
      <c r="BA4" s="735"/>
      <c r="BB4" s="735"/>
      <c r="BC4" s="735"/>
      <c r="BD4" s="735"/>
      <c r="BE4" s="735"/>
      <c r="BF4" s="735"/>
      <c r="BG4" s="735" t="s">
        <v>212</v>
      </c>
      <c r="BH4" s="735"/>
      <c r="BI4" s="735"/>
      <c r="BJ4" s="735"/>
      <c r="BK4" s="735"/>
      <c r="BL4" s="735"/>
      <c r="BM4" s="735"/>
      <c r="BN4" s="735"/>
      <c r="BO4" s="735" t="s">
        <v>209</v>
      </c>
      <c r="BP4" s="735"/>
      <c r="BQ4" s="735"/>
      <c r="BR4" s="735"/>
      <c r="BS4" s="735" t="s">
        <v>213</v>
      </c>
      <c r="BT4" s="735"/>
      <c r="BU4" s="735"/>
      <c r="BV4" s="735"/>
      <c r="BW4" s="735"/>
      <c r="BX4" s="735"/>
      <c r="BY4" s="735"/>
      <c r="BZ4" s="735"/>
      <c r="CA4" s="735"/>
      <c r="CB4" s="735"/>
      <c r="CD4" s="688" t="s">
        <v>214</v>
      </c>
      <c r="CE4" s="689"/>
      <c r="CF4" s="689"/>
      <c r="CG4" s="689"/>
      <c r="CH4" s="689"/>
      <c r="CI4" s="689"/>
      <c r="CJ4" s="689"/>
      <c r="CK4" s="689"/>
      <c r="CL4" s="689"/>
      <c r="CM4" s="689"/>
      <c r="CN4" s="689"/>
      <c r="CO4" s="689"/>
      <c r="CP4" s="689"/>
      <c r="CQ4" s="689"/>
      <c r="CR4" s="689"/>
      <c r="CS4" s="689"/>
      <c r="CT4" s="689"/>
      <c r="CU4" s="689"/>
      <c r="CV4" s="689"/>
      <c r="CW4" s="689"/>
      <c r="CX4" s="689"/>
      <c r="CY4" s="689"/>
      <c r="CZ4" s="689"/>
      <c r="DA4" s="689"/>
      <c r="DB4" s="689"/>
      <c r="DC4" s="689"/>
      <c r="DD4" s="689"/>
      <c r="DE4" s="689"/>
      <c r="DF4" s="689"/>
      <c r="DG4" s="689"/>
      <c r="DH4" s="689"/>
      <c r="DI4" s="689"/>
      <c r="DJ4" s="689"/>
      <c r="DK4" s="689"/>
      <c r="DL4" s="689"/>
      <c r="DM4" s="689"/>
      <c r="DN4" s="689"/>
      <c r="DO4" s="689"/>
      <c r="DP4" s="689"/>
      <c r="DQ4" s="689"/>
      <c r="DR4" s="689"/>
      <c r="DS4" s="689"/>
      <c r="DT4" s="689"/>
      <c r="DU4" s="689"/>
      <c r="DV4" s="689"/>
      <c r="DW4" s="689"/>
      <c r="DX4" s="689"/>
      <c r="DY4" s="689"/>
      <c r="DZ4" s="689"/>
      <c r="EA4" s="689"/>
      <c r="EB4" s="689"/>
      <c r="EC4" s="690"/>
    </row>
    <row r="5" spans="2:143" ht="11.25" customHeight="1" x14ac:dyDescent="0.2">
      <c r="B5" s="694" t="s">
        <v>215</v>
      </c>
      <c r="C5" s="695"/>
      <c r="D5" s="695"/>
      <c r="E5" s="695"/>
      <c r="F5" s="695"/>
      <c r="G5" s="695"/>
      <c r="H5" s="695"/>
      <c r="I5" s="695"/>
      <c r="J5" s="695"/>
      <c r="K5" s="695"/>
      <c r="L5" s="695"/>
      <c r="M5" s="695"/>
      <c r="N5" s="695"/>
      <c r="O5" s="695"/>
      <c r="P5" s="695"/>
      <c r="Q5" s="696"/>
      <c r="R5" s="691">
        <v>7097778</v>
      </c>
      <c r="S5" s="692"/>
      <c r="T5" s="692"/>
      <c r="U5" s="692"/>
      <c r="V5" s="692"/>
      <c r="W5" s="692"/>
      <c r="X5" s="692"/>
      <c r="Y5" s="717"/>
      <c r="Z5" s="730">
        <v>37.700000000000003</v>
      </c>
      <c r="AA5" s="730"/>
      <c r="AB5" s="730"/>
      <c r="AC5" s="730"/>
      <c r="AD5" s="731">
        <v>6556730</v>
      </c>
      <c r="AE5" s="731"/>
      <c r="AF5" s="731"/>
      <c r="AG5" s="731"/>
      <c r="AH5" s="731"/>
      <c r="AI5" s="731"/>
      <c r="AJ5" s="731"/>
      <c r="AK5" s="731"/>
      <c r="AL5" s="718">
        <v>58.1</v>
      </c>
      <c r="AM5" s="700"/>
      <c r="AN5" s="700"/>
      <c r="AO5" s="719"/>
      <c r="AP5" s="694" t="s">
        <v>216</v>
      </c>
      <c r="AQ5" s="695"/>
      <c r="AR5" s="695"/>
      <c r="AS5" s="695"/>
      <c r="AT5" s="695"/>
      <c r="AU5" s="695"/>
      <c r="AV5" s="695"/>
      <c r="AW5" s="695"/>
      <c r="AX5" s="695"/>
      <c r="AY5" s="695"/>
      <c r="AZ5" s="695"/>
      <c r="BA5" s="695"/>
      <c r="BB5" s="695"/>
      <c r="BC5" s="695"/>
      <c r="BD5" s="695"/>
      <c r="BE5" s="695"/>
      <c r="BF5" s="696"/>
      <c r="BG5" s="636">
        <v>6556730</v>
      </c>
      <c r="BH5" s="637"/>
      <c r="BI5" s="637"/>
      <c r="BJ5" s="637"/>
      <c r="BK5" s="637"/>
      <c r="BL5" s="637"/>
      <c r="BM5" s="637"/>
      <c r="BN5" s="638"/>
      <c r="BO5" s="674">
        <v>92.4</v>
      </c>
      <c r="BP5" s="674"/>
      <c r="BQ5" s="674"/>
      <c r="BR5" s="674"/>
      <c r="BS5" s="675">
        <v>55851</v>
      </c>
      <c r="BT5" s="675"/>
      <c r="BU5" s="675"/>
      <c r="BV5" s="675"/>
      <c r="BW5" s="675"/>
      <c r="BX5" s="675"/>
      <c r="BY5" s="675"/>
      <c r="BZ5" s="675"/>
      <c r="CA5" s="675"/>
      <c r="CB5" s="715"/>
      <c r="CD5" s="688" t="s">
        <v>211</v>
      </c>
      <c r="CE5" s="689"/>
      <c r="CF5" s="689"/>
      <c r="CG5" s="689"/>
      <c r="CH5" s="689"/>
      <c r="CI5" s="689"/>
      <c r="CJ5" s="689"/>
      <c r="CK5" s="689"/>
      <c r="CL5" s="689"/>
      <c r="CM5" s="689"/>
      <c r="CN5" s="689"/>
      <c r="CO5" s="689"/>
      <c r="CP5" s="689"/>
      <c r="CQ5" s="690"/>
      <c r="CR5" s="688" t="s">
        <v>217</v>
      </c>
      <c r="CS5" s="689"/>
      <c r="CT5" s="689"/>
      <c r="CU5" s="689"/>
      <c r="CV5" s="689"/>
      <c r="CW5" s="689"/>
      <c r="CX5" s="689"/>
      <c r="CY5" s="690"/>
      <c r="CZ5" s="688" t="s">
        <v>209</v>
      </c>
      <c r="DA5" s="689"/>
      <c r="DB5" s="689"/>
      <c r="DC5" s="690"/>
      <c r="DD5" s="688" t="s">
        <v>218</v>
      </c>
      <c r="DE5" s="689"/>
      <c r="DF5" s="689"/>
      <c r="DG5" s="689"/>
      <c r="DH5" s="689"/>
      <c r="DI5" s="689"/>
      <c r="DJ5" s="689"/>
      <c r="DK5" s="689"/>
      <c r="DL5" s="689"/>
      <c r="DM5" s="689"/>
      <c r="DN5" s="689"/>
      <c r="DO5" s="689"/>
      <c r="DP5" s="690"/>
      <c r="DQ5" s="688" t="s">
        <v>219</v>
      </c>
      <c r="DR5" s="689"/>
      <c r="DS5" s="689"/>
      <c r="DT5" s="689"/>
      <c r="DU5" s="689"/>
      <c r="DV5" s="689"/>
      <c r="DW5" s="689"/>
      <c r="DX5" s="689"/>
      <c r="DY5" s="689"/>
      <c r="DZ5" s="689"/>
      <c r="EA5" s="689"/>
      <c r="EB5" s="689"/>
      <c r="EC5" s="690"/>
    </row>
    <row r="6" spans="2:143" ht="11.25" customHeight="1" x14ac:dyDescent="0.2">
      <c r="B6" s="633" t="s">
        <v>220</v>
      </c>
      <c r="C6" s="634"/>
      <c r="D6" s="634"/>
      <c r="E6" s="634"/>
      <c r="F6" s="634"/>
      <c r="G6" s="634"/>
      <c r="H6" s="634"/>
      <c r="I6" s="634"/>
      <c r="J6" s="634"/>
      <c r="K6" s="634"/>
      <c r="L6" s="634"/>
      <c r="M6" s="634"/>
      <c r="N6" s="634"/>
      <c r="O6" s="634"/>
      <c r="P6" s="634"/>
      <c r="Q6" s="635"/>
      <c r="R6" s="636">
        <v>120767</v>
      </c>
      <c r="S6" s="637"/>
      <c r="T6" s="637"/>
      <c r="U6" s="637"/>
      <c r="V6" s="637"/>
      <c r="W6" s="637"/>
      <c r="X6" s="637"/>
      <c r="Y6" s="638"/>
      <c r="Z6" s="674">
        <v>0.6</v>
      </c>
      <c r="AA6" s="674"/>
      <c r="AB6" s="674"/>
      <c r="AC6" s="674"/>
      <c r="AD6" s="675">
        <v>120767</v>
      </c>
      <c r="AE6" s="675"/>
      <c r="AF6" s="675"/>
      <c r="AG6" s="675"/>
      <c r="AH6" s="675"/>
      <c r="AI6" s="675"/>
      <c r="AJ6" s="675"/>
      <c r="AK6" s="675"/>
      <c r="AL6" s="639">
        <v>1.1000000000000001</v>
      </c>
      <c r="AM6" s="640"/>
      <c r="AN6" s="640"/>
      <c r="AO6" s="676"/>
      <c r="AP6" s="633" t="s">
        <v>221</v>
      </c>
      <c r="AQ6" s="634"/>
      <c r="AR6" s="634"/>
      <c r="AS6" s="634"/>
      <c r="AT6" s="634"/>
      <c r="AU6" s="634"/>
      <c r="AV6" s="634"/>
      <c r="AW6" s="634"/>
      <c r="AX6" s="634"/>
      <c r="AY6" s="634"/>
      <c r="AZ6" s="634"/>
      <c r="BA6" s="634"/>
      <c r="BB6" s="634"/>
      <c r="BC6" s="634"/>
      <c r="BD6" s="634"/>
      <c r="BE6" s="634"/>
      <c r="BF6" s="635"/>
      <c r="BG6" s="636">
        <v>6556730</v>
      </c>
      <c r="BH6" s="637"/>
      <c r="BI6" s="637"/>
      <c r="BJ6" s="637"/>
      <c r="BK6" s="637"/>
      <c r="BL6" s="637"/>
      <c r="BM6" s="637"/>
      <c r="BN6" s="638"/>
      <c r="BO6" s="674">
        <v>92.4</v>
      </c>
      <c r="BP6" s="674"/>
      <c r="BQ6" s="674"/>
      <c r="BR6" s="674"/>
      <c r="BS6" s="675">
        <v>55851</v>
      </c>
      <c r="BT6" s="675"/>
      <c r="BU6" s="675"/>
      <c r="BV6" s="675"/>
      <c r="BW6" s="675"/>
      <c r="BX6" s="675"/>
      <c r="BY6" s="675"/>
      <c r="BZ6" s="675"/>
      <c r="CA6" s="675"/>
      <c r="CB6" s="715"/>
      <c r="CD6" s="694" t="s">
        <v>222</v>
      </c>
      <c r="CE6" s="695"/>
      <c r="CF6" s="695"/>
      <c r="CG6" s="695"/>
      <c r="CH6" s="695"/>
      <c r="CI6" s="695"/>
      <c r="CJ6" s="695"/>
      <c r="CK6" s="695"/>
      <c r="CL6" s="695"/>
      <c r="CM6" s="695"/>
      <c r="CN6" s="695"/>
      <c r="CO6" s="695"/>
      <c r="CP6" s="695"/>
      <c r="CQ6" s="696"/>
      <c r="CR6" s="636">
        <v>181809</v>
      </c>
      <c r="CS6" s="637"/>
      <c r="CT6" s="637"/>
      <c r="CU6" s="637"/>
      <c r="CV6" s="637"/>
      <c r="CW6" s="637"/>
      <c r="CX6" s="637"/>
      <c r="CY6" s="638"/>
      <c r="CZ6" s="718">
        <v>1</v>
      </c>
      <c r="DA6" s="700"/>
      <c r="DB6" s="700"/>
      <c r="DC6" s="720"/>
      <c r="DD6" s="642" t="s">
        <v>122</v>
      </c>
      <c r="DE6" s="637"/>
      <c r="DF6" s="637"/>
      <c r="DG6" s="637"/>
      <c r="DH6" s="637"/>
      <c r="DI6" s="637"/>
      <c r="DJ6" s="637"/>
      <c r="DK6" s="637"/>
      <c r="DL6" s="637"/>
      <c r="DM6" s="637"/>
      <c r="DN6" s="637"/>
      <c r="DO6" s="637"/>
      <c r="DP6" s="638"/>
      <c r="DQ6" s="642">
        <v>181798</v>
      </c>
      <c r="DR6" s="637"/>
      <c r="DS6" s="637"/>
      <c r="DT6" s="637"/>
      <c r="DU6" s="637"/>
      <c r="DV6" s="637"/>
      <c r="DW6" s="637"/>
      <c r="DX6" s="637"/>
      <c r="DY6" s="637"/>
      <c r="DZ6" s="637"/>
      <c r="EA6" s="637"/>
      <c r="EB6" s="637"/>
      <c r="EC6" s="673"/>
    </row>
    <row r="7" spans="2:143" ht="11.25" customHeight="1" x14ac:dyDescent="0.2">
      <c r="B7" s="633" t="s">
        <v>223</v>
      </c>
      <c r="C7" s="634"/>
      <c r="D7" s="634"/>
      <c r="E7" s="634"/>
      <c r="F7" s="634"/>
      <c r="G7" s="634"/>
      <c r="H7" s="634"/>
      <c r="I7" s="634"/>
      <c r="J7" s="634"/>
      <c r="K7" s="634"/>
      <c r="L7" s="634"/>
      <c r="M7" s="634"/>
      <c r="N7" s="634"/>
      <c r="O7" s="634"/>
      <c r="P7" s="634"/>
      <c r="Q7" s="635"/>
      <c r="R7" s="636">
        <v>4347</v>
      </c>
      <c r="S7" s="637"/>
      <c r="T7" s="637"/>
      <c r="U7" s="637"/>
      <c r="V7" s="637"/>
      <c r="W7" s="637"/>
      <c r="X7" s="637"/>
      <c r="Y7" s="638"/>
      <c r="Z7" s="674">
        <v>0</v>
      </c>
      <c r="AA7" s="674"/>
      <c r="AB7" s="674"/>
      <c r="AC7" s="674"/>
      <c r="AD7" s="675">
        <v>4347</v>
      </c>
      <c r="AE7" s="675"/>
      <c r="AF7" s="675"/>
      <c r="AG7" s="675"/>
      <c r="AH7" s="675"/>
      <c r="AI7" s="675"/>
      <c r="AJ7" s="675"/>
      <c r="AK7" s="675"/>
      <c r="AL7" s="639">
        <v>0</v>
      </c>
      <c r="AM7" s="640"/>
      <c r="AN7" s="640"/>
      <c r="AO7" s="676"/>
      <c r="AP7" s="633" t="s">
        <v>224</v>
      </c>
      <c r="AQ7" s="634"/>
      <c r="AR7" s="634"/>
      <c r="AS7" s="634"/>
      <c r="AT7" s="634"/>
      <c r="AU7" s="634"/>
      <c r="AV7" s="634"/>
      <c r="AW7" s="634"/>
      <c r="AX7" s="634"/>
      <c r="AY7" s="634"/>
      <c r="AZ7" s="634"/>
      <c r="BA7" s="634"/>
      <c r="BB7" s="634"/>
      <c r="BC7" s="634"/>
      <c r="BD7" s="634"/>
      <c r="BE7" s="634"/>
      <c r="BF7" s="635"/>
      <c r="BG7" s="636">
        <v>3185892</v>
      </c>
      <c r="BH7" s="637"/>
      <c r="BI7" s="637"/>
      <c r="BJ7" s="637"/>
      <c r="BK7" s="637"/>
      <c r="BL7" s="637"/>
      <c r="BM7" s="637"/>
      <c r="BN7" s="638"/>
      <c r="BO7" s="674">
        <v>44.9</v>
      </c>
      <c r="BP7" s="674"/>
      <c r="BQ7" s="674"/>
      <c r="BR7" s="674"/>
      <c r="BS7" s="675">
        <v>55851</v>
      </c>
      <c r="BT7" s="675"/>
      <c r="BU7" s="675"/>
      <c r="BV7" s="675"/>
      <c r="BW7" s="675"/>
      <c r="BX7" s="675"/>
      <c r="BY7" s="675"/>
      <c r="BZ7" s="675"/>
      <c r="CA7" s="675"/>
      <c r="CB7" s="715"/>
      <c r="CD7" s="633" t="s">
        <v>225</v>
      </c>
      <c r="CE7" s="634"/>
      <c r="CF7" s="634"/>
      <c r="CG7" s="634"/>
      <c r="CH7" s="634"/>
      <c r="CI7" s="634"/>
      <c r="CJ7" s="634"/>
      <c r="CK7" s="634"/>
      <c r="CL7" s="634"/>
      <c r="CM7" s="634"/>
      <c r="CN7" s="634"/>
      <c r="CO7" s="634"/>
      <c r="CP7" s="634"/>
      <c r="CQ7" s="635"/>
      <c r="CR7" s="636">
        <v>2068514</v>
      </c>
      <c r="CS7" s="637"/>
      <c r="CT7" s="637"/>
      <c r="CU7" s="637"/>
      <c r="CV7" s="637"/>
      <c r="CW7" s="637"/>
      <c r="CX7" s="637"/>
      <c r="CY7" s="638"/>
      <c r="CZ7" s="674">
        <v>11.4</v>
      </c>
      <c r="DA7" s="674"/>
      <c r="DB7" s="674"/>
      <c r="DC7" s="674"/>
      <c r="DD7" s="642">
        <v>21733</v>
      </c>
      <c r="DE7" s="637"/>
      <c r="DF7" s="637"/>
      <c r="DG7" s="637"/>
      <c r="DH7" s="637"/>
      <c r="DI7" s="637"/>
      <c r="DJ7" s="637"/>
      <c r="DK7" s="637"/>
      <c r="DL7" s="637"/>
      <c r="DM7" s="637"/>
      <c r="DN7" s="637"/>
      <c r="DO7" s="637"/>
      <c r="DP7" s="638"/>
      <c r="DQ7" s="642">
        <v>1806405</v>
      </c>
      <c r="DR7" s="637"/>
      <c r="DS7" s="637"/>
      <c r="DT7" s="637"/>
      <c r="DU7" s="637"/>
      <c r="DV7" s="637"/>
      <c r="DW7" s="637"/>
      <c r="DX7" s="637"/>
      <c r="DY7" s="637"/>
      <c r="DZ7" s="637"/>
      <c r="EA7" s="637"/>
      <c r="EB7" s="637"/>
      <c r="EC7" s="673"/>
    </row>
    <row r="8" spans="2:143" ht="11.25" customHeight="1" x14ac:dyDescent="0.2">
      <c r="B8" s="633" t="s">
        <v>226</v>
      </c>
      <c r="C8" s="634"/>
      <c r="D8" s="634"/>
      <c r="E8" s="634"/>
      <c r="F8" s="634"/>
      <c r="G8" s="634"/>
      <c r="H8" s="634"/>
      <c r="I8" s="634"/>
      <c r="J8" s="634"/>
      <c r="K8" s="634"/>
      <c r="L8" s="634"/>
      <c r="M8" s="634"/>
      <c r="N8" s="634"/>
      <c r="O8" s="634"/>
      <c r="P8" s="634"/>
      <c r="Q8" s="635"/>
      <c r="R8" s="636">
        <v>89111</v>
      </c>
      <c r="S8" s="637"/>
      <c r="T8" s="637"/>
      <c r="U8" s="637"/>
      <c r="V8" s="637"/>
      <c r="W8" s="637"/>
      <c r="X8" s="637"/>
      <c r="Y8" s="638"/>
      <c r="Z8" s="674">
        <v>0.5</v>
      </c>
      <c r="AA8" s="674"/>
      <c r="AB8" s="674"/>
      <c r="AC8" s="674"/>
      <c r="AD8" s="675">
        <v>89111</v>
      </c>
      <c r="AE8" s="675"/>
      <c r="AF8" s="675"/>
      <c r="AG8" s="675"/>
      <c r="AH8" s="675"/>
      <c r="AI8" s="675"/>
      <c r="AJ8" s="675"/>
      <c r="AK8" s="675"/>
      <c r="AL8" s="639">
        <v>0.8</v>
      </c>
      <c r="AM8" s="640"/>
      <c r="AN8" s="640"/>
      <c r="AO8" s="676"/>
      <c r="AP8" s="633" t="s">
        <v>227</v>
      </c>
      <c r="AQ8" s="634"/>
      <c r="AR8" s="634"/>
      <c r="AS8" s="634"/>
      <c r="AT8" s="634"/>
      <c r="AU8" s="634"/>
      <c r="AV8" s="634"/>
      <c r="AW8" s="634"/>
      <c r="AX8" s="634"/>
      <c r="AY8" s="634"/>
      <c r="AZ8" s="634"/>
      <c r="BA8" s="634"/>
      <c r="BB8" s="634"/>
      <c r="BC8" s="634"/>
      <c r="BD8" s="634"/>
      <c r="BE8" s="634"/>
      <c r="BF8" s="635"/>
      <c r="BG8" s="636">
        <v>78736</v>
      </c>
      <c r="BH8" s="637"/>
      <c r="BI8" s="637"/>
      <c r="BJ8" s="637"/>
      <c r="BK8" s="637"/>
      <c r="BL8" s="637"/>
      <c r="BM8" s="637"/>
      <c r="BN8" s="638"/>
      <c r="BO8" s="674">
        <v>1.1000000000000001</v>
      </c>
      <c r="BP8" s="674"/>
      <c r="BQ8" s="674"/>
      <c r="BR8" s="674"/>
      <c r="BS8" s="675" t="s">
        <v>122</v>
      </c>
      <c r="BT8" s="675"/>
      <c r="BU8" s="675"/>
      <c r="BV8" s="675"/>
      <c r="BW8" s="675"/>
      <c r="BX8" s="675"/>
      <c r="BY8" s="675"/>
      <c r="BZ8" s="675"/>
      <c r="CA8" s="675"/>
      <c r="CB8" s="715"/>
      <c r="CD8" s="633" t="s">
        <v>228</v>
      </c>
      <c r="CE8" s="634"/>
      <c r="CF8" s="634"/>
      <c r="CG8" s="634"/>
      <c r="CH8" s="634"/>
      <c r="CI8" s="634"/>
      <c r="CJ8" s="634"/>
      <c r="CK8" s="634"/>
      <c r="CL8" s="634"/>
      <c r="CM8" s="634"/>
      <c r="CN8" s="634"/>
      <c r="CO8" s="634"/>
      <c r="CP8" s="634"/>
      <c r="CQ8" s="635"/>
      <c r="CR8" s="636">
        <v>8556422</v>
      </c>
      <c r="CS8" s="637"/>
      <c r="CT8" s="637"/>
      <c r="CU8" s="637"/>
      <c r="CV8" s="637"/>
      <c r="CW8" s="637"/>
      <c r="CX8" s="637"/>
      <c r="CY8" s="638"/>
      <c r="CZ8" s="674">
        <v>47</v>
      </c>
      <c r="DA8" s="674"/>
      <c r="DB8" s="674"/>
      <c r="DC8" s="674"/>
      <c r="DD8" s="642">
        <v>47878</v>
      </c>
      <c r="DE8" s="637"/>
      <c r="DF8" s="637"/>
      <c r="DG8" s="637"/>
      <c r="DH8" s="637"/>
      <c r="DI8" s="637"/>
      <c r="DJ8" s="637"/>
      <c r="DK8" s="637"/>
      <c r="DL8" s="637"/>
      <c r="DM8" s="637"/>
      <c r="DN8" s="637"/>
      <c r="DO8" s="637"/>
      <c r="DP8" s="638"/>
      <c r="DQ8" s="642">
        <v>5111870</v>
      </c>
      <c r="DR8" s="637"/>
      <c r="DS8" s="637"/>
      <c r="DT8" s="637"/>
      <c r="DU8" s="637"/>
      <c r="DV8" s="637"/>
      <c r="DW8" s="637"/>
      <c r="DX8" s="637"/>
      <c r="DY8" s="637"/>
      <c r="DZ8" s="637"/>
      <c r="EA8" s="637"/>
      <c r="EB8" s="637"/>
      <c r="EC8" s="673"/>
    </row>
    <row r="9" spans="2:143" ht="11.25" customHeight="1" x14ac:dyDescent="0.2">
      <c r="B9" s="633" t="s">
        <v>229</v>
      </c>
      <c r="C9" s="634"/>
      <c r="D9" s="634"/>
      <c r="E9" s="634"/>
      <c r="F9" s="634"/>
      <c r="G9" s="634"/>
      <c r="H9" s="634"/>
      <c r="I9" s="634"/>
      <c r="J9" s="634"/>
      <c r="K9" s="634"/>
      <c r="L9" s="634"/>
      <c r="M9" s="634"/>
      <c r="N9" s="634"/>
      <c r="O9" s="634"/>
      <c r="P9" s="634"/>
      <c r="Q9" s="635"/>
      <c r="R9" s="636">
        <v>118294</v>
      </c>
      <c r="S9" s="637"/>
      <c r="T9" s="637"/>
      <c r="U9" s="637"/>
      <c r="V9" s="637"/>
      <c r="W9" s="637"/>
      <c r="X9" s="637"/>
      <c r="Y9" s="638"/>
      <c r="Z9" s="674">
        <v>0.6</v>
      </c>
      <c r="AA9" s="674"/>
      <c r="AB9" s="674"/>
      <c r="AC9" s="674"/>
      <c r="AD9" s="675">
        <v>118294</v>
      </c>
      <c r="AE9" s="675"/>
      <c r="AF9" s="675"/>
      <c r="AG9" s="675"/>
      <c r="AH9" s="675"/>
      <c r="AI9" s="675"/>
      <c r="AJ9" s="675"/>
      <c r="AK9" s="675"/>
      <c r="AL9" s="639">
        <v>1</v>
      </c>
      <c r="AM9" s="640"/>
      <c r="AN9" s="640"/>
      <c r="AO9" s="676"/>
      <c r="AP9" s="633" t="s">
        <v>230</v>
      </c>
      <c r="AQ9" s="634"/>
      <c r="AR9" s="634"/>
      <c r="AS9" s="634"/>
      <c r="AT9" s="634"/>
      <c r="AU9" s="634"/>
      <c r="AV9" s="634"/>
      <c r="AW9" s="634"/>
      <c r="AX9" s="634"/>
      <c r="AY9" s="634"/>
      <c r="AZ9" s="634"/>
      <c r="BA9" s="634"/>
      <c r="BB9" s="634"/>
      <c r="BC9" s="634"/>
      <c r="BD9" s="634"/>
      <c r="BE9" s="634"/>
      <c r="BF9" s="635"/>
      <c r="BG9" s="636">
        <v>2771422</v>
      </c>
      <c r="BH9" s="637"/>
      <c r="BI9" s="637"/>
      <c r="BJ9" s="637"/>
      <c r="BK9" s="637"/>
      <c r="BL9" s="637"/>
      <c r="BM9" s="637"/>
      <c r="BN9" s="638"/>
      <c r="BO9" s="674">
        <v>39</v>
      </c>
      <c r="BP9" s="674"/>
      <c r="BQ9" s="674"/>
      <c r="BR9" s="674"/>
      <c r="BS9" s="675" t="s">
        <v>122</v>
      </c>
      <c r="BT9" s="675"/>
      <c r="BU9" s="675"/>
      <c r="BV9" s="675"/>
      <c r="BW9" s="675"/>
      <c r="BX9" s="675"/>
      <c r="BY9" s="675"/>
      <c r="BZ9" s="675"/>
      <c r="CA9" s="675"/>
      <c r="CB9" s="715"/>
      <c r="CD9" s="633" t="s">
        <v>231</v>
      </c>
      <c r="CE9" s="634"/>
      <c r="CF9" s="634"/>
      <c r="CG9" s="634"/>
      <c r="CH9" s="634"/>
      <c r="CI9" s="634"/>
      <c r="CJ9" s="634"/>
      <c r="CK9" s="634"/>
      <c r="CL9" s="634"/>
      <c r="CM9" s="634"/>
      <c r="CN9" s="634"/>
      <c r="CO9" s="634"/>
      <c r="CP9" s="634"/>
      <c r="CQ9" s="635"/>
      <c r="CR9" s="636">
        <v>1499475</v>
      </c>
      <c r="CS9" s="637"/>
      <c r="CT9" s="637"/>
      <c r="CU9" s="637"/>
      <c r="CV9" s="637"/>
      <c r="CW9" s="637"/>
      <c r="CX9" s="637"/>
      <c r="CY9" s="638"/>
      <c r="CZ9" s="674">
        <v>8.1999999999999993</v>
      </c>
      <c r="DA9" s="674"/>
      <c r="DB9" s="674"/>
      <c r="DC9" s="674"/>
      <c r="DD9" s="642">
        <v>18920</v>
      </c>
      <c r="DE9" s="637"/>
      <c r="DF9" s="637"/>
      <c r="DG9" s="637"/>
      <c r="DH9" s="637"/>
      <c r="DI9" s="637"/>
      <c r="DJ9" s="637"/>
      <c r="DK9" s="637"/>
      <c r="DL9" s="637"/>
      <c r="DM9" s="637"/>
      <c r="DN9" s="637"/>
      <c r="DO9" s="637"/>
      <c r="DP9" s="638"/>
      <c r="DQ9" s="642">
        <v>1352890</v>
      </c>
      <c r="DR9" s="637"/>
      <c r="DS9" s="637"/>
      <c r="DT9" s="637"/>
      <c r="DU9" s="637"/>
      <c r="DV9" s="637"/>
      <c r="DW9" s="637"/>
      <c r="DX9" s="637"/>
      <c r="DY9" s="637"/>
      <c r="DZ9" s="637"/>
      <c r="EA9" s="637"/>
      <c r="EB9" s="637"/>
      <c r="EC9" s="673"/>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74" t="s">
        <v>122</v>
      </c>
      <c r="AA10" s="674"/>
      <c r="AB10" s="674"/>
      <c r="AC10" s="674"/>
      <c r="AD10" s="675" t="s">
        <v>122</v>
      </c>
      <c r="AE10" s="675"/>
      <c r="AF10" s="675"/>
      <c r="AG10" s="675"/>
      <c r="AH10" s="675"/>
      <c r="AI10" s="675"/>
      <c r="AJ10" s="675"/>
      <c r="AK10" s="675"/>
      <c r="AL10" s="639" t="s">
        <v>122</v>
      </c>
      <c r="AM10" s="640"/>
      <c r="AN10" s="640"/>
      <c r="AO10" s="676"/>
      <c r="AP10" s="633" t="s">
        <v>233</v>
      </c>
      <c r="AQ10" s="634"/>
      <c r="AR10" s="634"/>
      <c r="AS10" s="634"/>
      <c r="AT10" s="634"/>
      <c r="AU10" s="634"/>
      <c r="AV10" s="634"/>
      <c r="AW10" s="634"/>
      <c r="AX10" s="634"/>
      <c r="AY10" s="634"/>
      <c r="AZ10" s="634"/>
      <c r="BA10" s="634"/>
      <c r="BB10" s="634"/>
      <c r="BC10" s="634"/>
      <c r="BD10" s="634"/>
      <c r="BE10" s="634"/>
      <c r="BF10" s="635"/>
      <c r="BG10" s="636">
        <v>118309</v>
      </c>
      <c r="BH10" s="637"/>
      <c r="BI10" s="637"/>
      <c r="BJ10" s="637"/>
      <c r="BK10" s="637"/>
      <c r="BL10" s="637"/>
      <c r="BM10" s="637"/>
      <c r="BN10" s="638"/>
      <c r="BO10" s="674">
        <v>1.7</v>
      </c>
      <c r="BP10" s="674"/>
      <c r="BQ10" s="674"/>
      <c r="BR10" s="674"/>
      <c r="BS10" s="675" t="s">
        <v>122</v>
      </c>
      <c r="BT10" s="675"/>
      <c r="BU10" s="675"/>
      <c r="BV10" s="675"/>
      <c r="BW10" s="675"/>
      <c r="BX10" s="675"/>
      <c r="BY10" s="675"/>
      <c r="BZ10" s="675"/>
      <c r="CA10" s="675"/>
      <c r="CB10" s="715"/>
      <c r="CD10" s="633" t="s">
        <v>234</v>
      </c>
      <c r="CE10" s="634"/>
      <c r="CF10" s="634"/>
      <c r="CG10" s="634"/>
      <c r="CH10" s="634"/>
      <c r="CI10" s="634"/>
      <c r="CJ10" s="634"/>
      <c r="CK10" s="634"/>
      <c r="CL10" s="634"/>
      <c r="CM10" s="634"/>
      <c r="CN10" s="634"/>
      <c r="CO10" s="634"/>
      <c r="CP10" s="634"/>
      <c r="CQ10" s="635"/>
      <c r="CR10" s="636">
        <v>776</v>
      </c>
      <c r="CS10" s="637"/>
      <c r="CT10" s="637"/>
      <c r="CU10" s="637"/>
      <c r="CV10" s="637"/>
      <c r="CW10" s="637"/>
      <c r="CX10" s="637"/>
      <c r="CY10" s="638"/>
      <c r="CZ10" s="674">
        <v>0</v>
      </c>
      <c r="DA10" s="674"/>
      <c r="DB10" s="674"/>
      <c r="DC10" s="674"/>
      <c r="DD10" s="642" t="s">
        <v>122</v>
      </c>
      <c r="DE10" s="637"/>
      <c r="DF10" s="637"/>
      <c r="DG10" s="637"/>
      <c r="DH10" s="637"/>
      <c r="DI10" s="637"/>
      <c r="DJ10" s="637"/>
      <c r="DK10" s="637"/>
      <c r="DL10" s="637"/>
      <c r="DM10" s="637"/>
      <c r="DN10" s="637"/>
      <c r="DO10" s="637"/>
      <c r="DP10" s="638"/>
      <c r="DQ10" s="642">
        <v>406</v>
      </c>
      <c r="DR10" s="637"/>
      <c r="DS10" s="637"/>
      <c r="DT10" s="637"/>
      <c r="DU10" s="637"/>
      <c r="DV10" s="637"/>
      <c r="DW10" s="637"/>
      <c r="DX10" s="637"/>
      <c r="DY10" s="637"/>
      <c r="DZ10" s="637"/>
      <c r="EA10" s="637"/>
      <c r="EB10" s="637"/>
      <c r="EC10" s="673"/>
    </row>
    <row r="11" spans="2:143" ht="11.25" customHeight="1" x14ac:dyDescent="0.2">
      <c r="B11" s="633" t="s">
        <v>235</v>
      </c>
      <c r="C11" s="634"/>
      <c r="D11" s="634"/>
      <c r="E11" s="634"/>
      <c r="F11" s="634"/>
      <c r="G11" s="634"/>
      <c r="H11" s="634"/>
      <c r="I11" s="634"/>
      <c r="J11" s="634"/>
      <c r="K11" s="634"/>
      <c r="L11" s="634"/>
      <c r="M11" s="634"/>
      <c r="N11" s="634"/>
      <c r="O11" s="634"/>
      <c r="P11" s="634"/>
      <c r="Q11" s="635"/>
      <c r="R11" s="636">
        <v>1165887</v>
      </c>
      <c r="S11" s="637"/>
      <c r="T11" s="637"/>
      <c r="U11" s="637"/>
      <c r="V11" s="637"/>
      <c r="W11" s="637"/>
      <c r="X11" s="637"/>
      <c r="Y11" s="638"/>
      <c r="Z11" s="639">
        <v>6.2</v>
      </c>
      <c r="AA11" s="640"/>
      <c r="AB11" s="640"/>
      <c r="AC11" s="641"/>
      <c r="AD11" s="642">
        <v>1165887</v>
      </c>
      <c r="AE11" s="637"/>
      <c r="AF11" s="637"/>
      <c r="AG11" s="637"/>
      <c r="AH11" s="637"/>
      <c r="AI11" s="637"/>
      <c r="AJ11" s="637"/>
      <c r="AK11" s="638"/>
      <c r="AL11" s="639">
        <v>10.3</v>
      </c>
      <c r="AM11" s="640"/>
      <c r="AN11" s="640"/>
      <c r="AO11" s="676"/>
      <c r="AP11" s="633" t="s">
        <v>236</v>
      </c>
      <c r="AQ11" s="634"/>
      <c r="AR11" s="634"/>
      <c r="AS11" s="634"/>
      <c r="AT11" s="634"/>
      <c r="AU11" s="634"/>
      <c r="AV11" s="634"/>
      <c r="AW11" s="634"/>
      <c r="AX11" s="634"/>
      <c r="AY11" s="634"/>
      <c r="AZ11" s="634"/>
      <c r="BA11" s="634"/>
      <c r="BB11" s="634"/>
      <c r="BC11" s="634"/>
      <c r="BD11" s="634"/>
      <c r="BE11" s="634"/>
      <c r="BF11" s="635"/>
      <c r="BG11" s="636">
        <v>217425</v>
      </c>
      <c r="BH11" s="637"/>
      <c r="BI11" s="637"/>
      <c r="BJ11" s="637"/>
      <c r="BK11" s="637"/>
      <c r="BL11" s="637"/>
      <c r="BM11" s="637"/>
      <c r="BN11" s="638"/>
      <c r="BO11" s="674">
        <v>3.1</v>
      </c>
      <c r="BP11" s="674"/>
      <c r="BQ11" s="674"/>
      <c r="BR11" s="674"/>
      <c r="BS11" s="675">
        <v>55851</v>
      </c>
      <c r="BT11" s="675"/>
      <c r="BU11" s="675"/>
      <c r="BV11" s="675"/>
      <c r="BW11" s="675"/>
      <c r="BX11" s="675"/>
      <c r="BY11" s="675"/>
      <c r="BZ11" s="675"/>
      <c r="CA11" s="675"/>
      <c r="CB11" s="715"/>
      <c r="CD11" s="633" t="s">
        <v>237</v>
      </c>
      <c r="CE11" s="634"/>
      <c r="CF11" s="634"/>
      <c r="CG11" s="634"/>
      <c r="CH11" s="634"/>
      <c r="CI11" s="634"/>
      <c r="CJ11" s="634"/>
      <c r="CK11" s="634"/>
      <c r="CL11" s="634"/>
      <c r="CM11" s="634"/>
      <c r="CN11" s="634"/>
      <c r="CO11" s="634"/>
      <c r="CP11" s="634"/>
      <c r="CQ11" s="635"/>
      <c r="CR11" s="636">
        <v>229291</v>
      </c>
      <c r="CS11" s="637"/>
      <c r="CT11" s="637"/>
      <c r="CU11" s="637"/>
      <c r="CV11" s="637"/>
      <c r="CW11" s="637"/>
      <c r="CX11" s="637"/>
      <c r="CY11" s="638"/>
      <c r="CZ11" s="674">
        <v>1.3</v>
      </c>
      <c r="DA11" s="674"/>
      <c r="DB11" s="674"/>
      <c r="DC11" s="674"/>
      <c r="DD11" s="642">
        <v>115940</v>
      </c>
      <c r="DE11" s="637"/>
      <c r="DF11" s="637"/>
      <c r="DG11" s="637"/>
      <c r="DH11" s="637"/>
      <c r="DI11" s="637"/>
      <c r="DJ11" s="637"/>
      <c r="DK11" s="637"/>
      <c r="DL11" s="637"/>
      <c r="DM11" s="637"/>
      <c r="DN11" s="637"/>
      <c r="DO11" s="637"/>
      <c r="DP11" s="638"/>
      <c r="DQ11" s="642">
        <v>159837</v>
      </c>
      <c r="DR11" s="637"/>
      <c r="DS11" s="637"/>
      <c r="DT11" s="637"/>
      <c r="DU11" s="637"/>
      <c r="DV11" s="637"/>
      <c r="DW11" s="637"/>
      <c r="DX11" s="637"/>
      <c r="DY11" s="637"/>
      <c r="DZ11" s="637"/>
      <c r="EA11" s="637"/>
      <c r="EB11" s="637"/>
      <c r="EC11" s="673"/>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74" t="s">
        <v>122</v>
      </c>
      <c r="AA12" s="674"/>
      <c r="AB12" s="674"/>
      <c r="AC12" s="674"/>
      <c r="AD12" s="675" t="s">
        <v>122</v>
      </c>
      <c r="AE12" s="675"/>
      <c r="AF12" s="675"/>
      <c r="AG12" s="675"/>
      <c r="AH12" s="675"/>
      <c r="AI12" s="675"/>
      <c r="AJ12" s="675"/>
      <c r="AK12" s="675"/>
      <c r="AL12" s="639" t="s">
        <v>122</v>
      </c>
      <c r="AM12" s="640"/>
      <c r="AN12" s="640"/>
      <c r="AO12" s="676"/>
      <c r="AP12" s="633" t="s">
        <v>239</v>
      </c>
      <c r="AQ12" s="634"/>
      <c r="AR12" s="634"/>
      <c r="AS12" s="634"/>
      <c r="AT12" s="634"/>
      <c r="AU12" s="634"/>
      <c r="AV12" s="634"/>
      <c r="AW12" s="634"/>
      <c r="AX12" s="634"/>
      <c r="AY12" s="634"/>
      <c r="AZ12" s="634"/>
      <c r="BA12" s="634"/>
      <c r="BB12" s="634"/>
      <c r="BC12" s="634"/>
      <c r="BD12" s="634"/>
      <c r="BE12" s="634"/>
      <c r="BF12" s="635"/>
      <c r="BG12" s="636">
        <v>2965866</v>
      </c>
      <c r="BH12" s="637"/>
      <c r="BI12" s="637"/>
      <c r="BJ12" s="637"/>
      <c r="BK12" s="637"/>
      <c r="BL12" s="637"/>
      <c r="BM12" s="637"/>
      <c r="BN12" s="638"/>
      <c r="BO12" s="674">
        <v>41.8</v>
      </c>
      <c r="BP12" s="674"/>
      <c r="BQ12" s="674"/>
      <c r="BR12" s="674"/>
      <c r="BS12" s="675" t="s">
        <v>122</v>
      </c>
      <c r="BT12" s="675"/>
      <c r="BU12" s="675"/>
      <c r="BV12" s="675"/>
      <c r="BW12" s="675"/>
      <c r="BX12" s="675"/>
      <c r="BY12" s="675"/>
      <c r="BZ12" s="675"/>
      <c r="CA12" s="675"/>
      <c r="CB12" s="715"/>
      <c r="CD12" s="633" t="s">
        <v>240</v>
      </c>
      <c r="CE12" s="634"/>
      <c r="CF12" s="634"/>
      <c r="CG12" s="634"/>
      <c r="CH12" s="634"/>
      <c r="CI12" s="634"/>
      <c r="CJ12" s="634"/>
      <c r="CK12" s="634"/>
      <c r="CL12" s="634"/>
      <c r="CM12" s="634"/>
      <c r="CN12" s="634"/>
      <c r="CO12" s="634"/>
      <c r="CP12" s="634"/>
      <c r="CQ12" s="635"/>
      <c r="CR12" s="636">
        <v>347161</v>
      </c>
      <c r="CS12" s="637"/>
      <c r="CT12" s="637"/>
      <c r="CU12" s="637"/>
      <c r="CV12" s="637"/>
      <c r="CW12" s="637"/>
      <c r="CX12" s="637"/>
      <c r="CY12" s="638"/>
      <c r="CZ12" s="674">
        <v>1.9</v>
      </c>
      <c r="DA12" s="674"/>
      <c r="DB12" s="674"/>
      <c r="DC12" s="674"/>
      <c r="DD12" s="642" t="s">
        <v>122</v>
      </c>
      <c r="DE12" s="637"/>
      <c r="DF12" s="637"/>
      <c r="DG12" s="637"/>
      <c r="DH12" s="637"/>
      <c r="DI12" s="637"/>
      <c r="DJ12" s="637"/>
      <c r="DK12" s="637"/>
      <c r="DL12" s="637"/>
      <c r="DM12" s="637"/>
      <c r="DN12" s="637"/>
      <c r="DO12" s="637"/>
      <c r="DP12" s="638"/>
      <c r="DQ12" s="642">
        <v>147085</v>
      </c>
      <c r="DR12" s="637"/>
      <c r="DS12" s="637"/>
      <c r="DT12" s="637"/>
      <c r="DU12" s="637"/>
      <c r="DV12" s="637"/>
      <c r="DW12" s="637"/>
      <c r="DX12" s="637"/>
      <c r="DY12" s="637"/>
      <c r="DZ12" s="637"/>
      <c r="EA12" s="637"/>
      <c r="EB12" s="637"/>
      <c r="EC12" s="673"/>
    </row>
    <row r="13" spans="2:143" ht="11.25" customHeight="1" x14ac:dyDescent="0.2">
      <c r="B13" s="633" t="s">
        <v>241</v>
      </c>
      <c r="C13" s="634"/>
      <c r="D13" s="634"/>
      <c r="E13" s="634"/>
      <c r="F13" s="634"/>
      <c r="G13" s="634"/>
      <c r="H13" s="634"/>
      <c r="I13" s="634"/>
      <c r="J13" s="634"/>
      <c r="K13" s="634"/>
      <c r="L13" s="634"/>
      <c r="M13" s="634"/>
      <c r="N13" s="634"/>
      <c r="O13" s="634"/>
      <c r="P13" s="634"/>
      <c r="Q13" s="635"/>
      <c r="R13" s="636">
        <v>1746</v>
      </c>
      <c r="S13" s="637"/>
      <c r="T13" s="637"/>
      <c r="U13" s="637"/>
      <c r="V13" s="637"/>
      <c r="W13" s="637"/>
      <c r="X13" s="637"/>
      <c r="Y13" s="638"/>
      <c r="Z13" s="674">
        <v>0</v>
      </c>
      <c r="AA13" s="674"/>
      <c r="AB13" s="674"/>
      <c r="AC13" s="674"/>
      <c r="AD13" s="675">
        <v>1746</v>
      </c>
      <c r="AE13" s="675"/>
      <c r="AF13" s="675"/>
      <c r="AG13" s="675"/>
      <c r="AH13" s="675"/>
      <c r="AI13" s="675"/>
      <c r="AJ13" s="675"/>
      <c r="AK13" s="675"/>
      <c r="AL13" s="639">
        <v>0</v>
      </c>
      <c r="AM13" s="640"/>
      <c r="AN13" s="640"/>
      <c r="AO13" s="676"/>
      <c r="AP13" s="633" t="s">
        <v>242</v>
      </c>
      <c r="AQ13" s="634"/>
      <c r="AR13" s="634"/>
      <c r="AS13" s="634"/>
      <c r="AT13" s="634"/>
      <c r="AU13" s="634"/>
      <c r="AV13" s="634"/>
      <c r="AW13" s="634"/>
      <c r="AX13" s="634"/>
      <c r="AY13" s="634"/>
      <c r="AZ13" s="634"/>
      <c r="BA13" s="634"/>
      <c r="BB13" s="634"/>
      <c r="BC13" s="634"/>
      <c r="BD13" s="634"/>
      <c r="BE13" s="634"/>
      <c r="BF13" s="635"/>
      <c r="BG13" s="636">
        <v>2962637</v>
      </c>
      <c r="BH13" s="637"/>
      <c r="BI13" s="637"/>
      <c r="BJ13" s="637"/>
      <c r="BK13" s="637"/>
      <c r="BL13" s="637"/>
      <c r="BM13" s="637"/>
      <c r="BN13" s="638"/>
      <c r="BO13" s="674">
        <v>41.7</v>
      </c>
      <c r="BP13" s="674"/>
      <c r="BQ13" s="674"/>
      <c r="BR13" s="674"/>
      <c r="BS13" s="675" t="s">
        <v>122</v>
      </c>
      <c r="BT13" s="675"/>
      <c r="BU13" s="675"/>
      <c r="BV13" s="675"/>
      <c r="BW13" s="675"/>
      <c r="BX13" s="675"/>
      <c r="BY13" s="675"/>
      <c r="BZ13" s="675"/>
      <c r="CA13" s="675"/>
      <c r="CB13" s="715"/>
      <c r="CD13" s="633" t="s">
        <v>243</v>
      </c>
      <c r="CE13" s="634"/>
      <c r="CF13" s="634"/>
      <c r="CG13" s="634"/>
      <c r="CH13" s="634"/>
      <c r="CI13" s="634"/>
      <c r="CJ13" s="634"/>
      <c r="CK13" s="634"/>
      <c r="CL13" s="634"/>
      <c r="CM13" s="634"/>
      <c r="CN13" s="634"/>
      <c r="CO13" s="634"/>
      <c r="CP13" s="634"/>
      <c r="CQ13" s="635"/>
      <c r="CR13" s="636">
        <v>1597881</v>
      </c>
      <c r="CS13" s="637"/>
      <c r="CT13" s="637"/>
      <c r="CU13" s="637"/>
      <c r="CV13" s="637"/>
      <c r="CW13" s="637"/>
      <c r="CX13" s="637"/>
      <c r="CY13" s="638"/>
      <c r="CZ13" s="674">
        <v>8.8000000000000007</v>
      </c>
      <c r="DA13" s="674"/>
      <c r="DB13" s="674"/>
      <c r="DC13" s="674"/>
      <c r="DD13" s="642">
        <v>524047</v>
      </c>
      <c r="DE13" s="637"/>
      <c r="DF13" s="637"/>
      <c r="DG13" s="637"/>
      <c r="DH13" s="637"/>
      <c r="DI13" s="637"/>
      <c r="DJ13" s="637"/>
      <c r="DK13" s="637"/>
      <c r="DL13" s="637"/>
      <c r="DM13" s="637"/>
      <c r="DN13" s="637"/>
      <c r="DO13" s="637"/>
      <c r="DP13" s="638"/>
      <c r="DQ13" s="642">
        <v>1244963</v>
      </c>
      <c r="DR13" s="637"/>
      <c r="DS13" s="637"/>
      <c r="DT13" s="637"/>
      <c r="DU13" s="637"/>
      <c r="DV13" s="637"/>
      <c r="DW13" s="637"/>
      <c r="DX13" s="637"/>
      <c r="DY13" s="637"/>
      <c r="DZ13" s="637"/>
      <c r="EA13" s="637"/>
      <c r="EB13" s="637"/>
      <c r="EC13" s="673"/>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74" t="s">
        <v>122</v>
      </c>
      <c r="AA14" s="674"/>
      <c r="AB14" s="674"/>
      <c r="AC14" s="674"/>
      <c r="AD14" s="675" t="s">
        <v>122</v>
      </c>
      <c r="AE14" s="675"/>
      <c r="AF14" s="675"/>
      <c r="AG14" s="675"/>
      <c r="AH14" s="675"/>
      <c r="AI14" s="675"/>
      <c r="AJ14" s="675"/>
      <c r="AK14" s="675"/>
      <c r="AL14" s="639" t="s">
        <v>122</v>
      </c>
      <c r="AM14" s="640"/>
      <c r="AN14" s="640"/>
      <c r="AO14" s="676"/>
      <c r="AP14" s="633" t="s">
        <v>245</v>
      </c>
      <c r="AQ14" s="634"/>
      <c r="AR14" s="634"/>
      <c r="AS14" s="634"/>
      <c r="AT14" s="634"/>
      <c r="AU14" s="634"/>
      <c r="AV14" s="634"/>
      <c r="AW14" s="634"/>
      <c r="AX14" s="634"/>
      <c r="AY14" s="634"/>
      <c r="AZ14" s="634"/>
      <c r="BA14" s="634"/>
      <c r="BB14" s="634"/>
      <c r="BC14" s="634"/>
      <c r="BD14" s="634"/>
      <c r="BE14" s="634"/>
      <c r="BF14" s="635"/>
      <c r="BG14" s="636">
        <v>106894</v>
      </c>
      <c r="BH14" s="637"/>
      <c r="BI14" s="637"/>
      <c r="BJ14" s="637"/>
      <c r="BK14" s="637"/>
      <c r="BL14" s="637"/>
      <c r="BM14" s="637"/>
      <c r="BN14" s="638"/>
      <c r="BO14" s="674">
        <v>1.5</v>
      </c>
      <c r="BP14" s="674"/>
      <c r="BQ14" s="674"/>
      <c r="BR14" s="674"/>
      <c r="BS14" s="675" t="s">
        <v>122</v>
      </c>
      <c r="BT14" s="675"/>
      <c r="BU14" s="675"/>
      <c r="BV14" s="675"/>
      <c r="BW14" s="675"/>
      <c r="BX14" s="675"/>
      <c r="BY14" s="675"/>
      <c r="BZ14" s="675"/>
      <c r="CA14" s="675"/>
      <c r="CB14" s="715"/>
      <c r="CD14" s="633" t="s">
        <v>246</v>
      </c>
      <c r="CE14" s="634"/>
      <c r="CF14" s="634"/>
      <c r="CG14" s="634"/>
      <c r="CH14" s="634"/>
      <c r="CI14" s="634"/>
      <c r="CJ14" s="634"/>
      <c r="CK14" s="634"/>
      <c r="CL14" s="634"/>
      <c r="CM14" s="634"/>
      <c r="CN14" s="634"/>
      <c r="CO14" s="634"/>
      <c r="CP14" s="634"/>
      <c r="CQ14" s="635"/>
      <c r="CR14" s="636">
        <v>597979</v>
      </c>
      <c r="CS14" s="637"/>
      <c r="CT14" s="637"/>
      <c r="CU14" s="637"/>
      <c r="CV14" s="637"/>
      <c r="CW14" s="637"/>
      <c r="CX14" s="637"/>
      <c r="CY14" s="638"/>
      <c r="CZ14" s="674">
        <v>3.3</v>
      </c>
      <c r="DA14" s="674"/>
      <c r="DB14" s="674"/>
      <c r="DC14" s="674"/>
      <c r="DD14" s="642">
        <v>43935</v>
      </c>
      <c r="DE14" s="637"/>
      <c r="DF14" s="637"/>
      <c r="DG14" s="637"/>
      <c r="DH14" s="637"/>
      <c r="DI14" s="637"/>
      <c r="DJ14" s="637"/>
      <c r="DK14" s="637"/>
      <c r="DL14" s="637"/>
      <c r="DM14" s="637"/>
      <c r="DN14" s="637"/>
      <c r="DO14" s="637"/>
      <c r="DP14" s="638"/>
      <c r="DQ14" s="642">
        <v>579669</v>
      </c>
      <c r="DR14" s="637"/>
      <c r="DS14" s="637"/>
      <c r="DT14" s="637"/>
      <c r="DU14" s="637"/>
      <c r="DV14" s="637"/>
      <c r="DW14" s="637"/>
      <c r="DX14" s="637"/>
      <c r="DY14" s="637"/>
      <c r="DZ14" s="637"/>
      <c r="EA14" s="637"/>
      <c r="EB14" s="637"/>
      <c r="EC14" s="673"/>
    </row>
    <row r="15" spans="2:143" ht="11.25" customHeight="1" x14ac:dyDescent="0.2">
      <c r="B15" s="633" t="s">
        <v>247</v>
      </c>
      <c r="C15" s="634"/>
      <c r="D15" s="634"/>
      <c r="E15" s="634"/>
      <c r="F15" s="634"/>
      <c r="G15" s="634"/>
      <c r="H15" s="634"/>
      <c r="I15" s="634"/>
      <c r="J15" s="634"/>
      <c r="K15" s="634"/>
      <c r="L15" s="634"/>
      <c r="M15" s="634"/>
      <c r="N15" s="634"/>
      <c r="O15" s="634"/>
      <c r="P15" s="634"/>
      <c r="Q15" s="635"/>
      <c r="R15" s="636">
        <v>34037</v>
      </c>
      <c r="S15" s="637"/>
      <c r="T15" s="637"/>
      <c r="U15" s="637"/>
      <c r="V15" s="637"/>
      <c r="W15" s="637"/>
      <c r="X15" s="637"/>
      <c r="Y15" s="638"/>
      <c r="Z15" s="674">
        <v>0.2</v>
      </c>
      <c r="AA15" s="674"/>
      <c r="AB15" s="674"/>
      <c r="AC15" s="674"/>
      <c r="AD15" s="675">
        <v>34037</v>
      </c>
      <c r="AE15" s="675"/>
      <c r="AF15" s="675"/>
      <c r="AG15" s="675"/>
      <c r="AH15" s="675"/>
      <c r="AI15" s="675"/>
      <c r="AJ15" s="675"/>
      <c r="AK15" s="675"/>
      <c r="AL15" s="639">
        <v>0.3</v>
      </c>
      <c r="AM15" s="640"/>
      <c r="AN15" s="640"/>
      <c r="AO15" s="676"/>
      <c r="AP15" s="633" t="s">
        <v>248</v>
      </c>
      <c r="AQ15" s="634"/>
      <c r="AR15" s="634"/>
      <c r="AS15" s="634"/>
      <c r="AT15" s="634"/>
      <c r="AU15" s="634"/>
      <c r="AV15" s="634"/>
      <c r="AW15" s="634"/>
      <c r="AX15" s="634"/>
      <c r="AY15" s="634"/>
      <c r="AZ15" s="634"/>
      <c r="BA15" s="634"/>
      <c r="BB15" s="634"/>
      <c r="BC15" s="634"/>
      <c r="BD15" s="634"/>
      <c r="BE15" s="634"/>
      <c r="BF15" s="635"/>
      <c r="BG15" s="636">
        <v>298078</v>
      </c>
      <c r="BH15" s="637"/>
      <c r="BI15" s="637"/>
      <c r="BJ15" s="637"/>
      <c r="BK15" s="637"/>
      <c r="BL15" s="637"/>
      <c r="BM15" s="637"/>
      <c r="BN15" s="638"/>
      <c r="BO15" s="674">
        <v>4.2</v>
      </c>
      <c r="BP15" s="674"/>
      <c r="BQ15" s="674"/>
      <c r="BR15" s="674"/>
      <c r="BS15" s="675" t="s">
        <v>122</v>
      </c>
      <c r="BT15" s="675"/>
      <c r="BU15" s="675"/>
      <c r="BV15" s="675"/>
      <c r="BW15" s="675"/>
      <c r="BX15" s="675"/>
      <c r="BY15" s="675"/>
      <c r="BZ15" s="675"/>
      <c r="CA15" s="675"/>
      <c r="CB15" s="715"/>
      <c r="CD15" s="633" t="s">
        <v>249</v>
      </c>
      <c r="CE15" s="634"/>
      <c r="CF15" s="634"/>
      <c r="CG15" s="634"/>
      <c r="CH15" s="634"/>
      <c r="CI15" s="634"/>
      <c r="CJ15" s="634"/>
      <c r="CK15" s="634"/>
      <c r="CL15" s="634"/>
      <c r="CM15" s="634"/>
      <c r="CN15" s="634"/>
      <c r="CO15" s="634"/>
      <c r="CP15" s="634"/>
      <c r="CQ15" s="635"/>
      <c r="CR15" s="636">
        <v>1916089</v>
      </c>
      <c r="CS15" s="637"/>
      <c r="CT15" s="637"/>
      <c r="CU15" s="637"/>
      <c r="CV15" s="637"/>
      <c r="CW15" s="637"/>
      <c r="CX15" s="637"/>
      <c r="CY15" s="638"/>
      <c r="CZ15" s="674">
        <v>10.5</v>
      </c>
      <c r="DA15" s="674"/>
      <c r="DB15" s="674"/>
      <c r="DC15" s="674"/>
      <c r="DD15" s="642">
        <v>208690</v>
      </c>
      <c r="DE15" s="637"/>
      <c r="DF15" s="637"/>
      <c r="DG15" s="637"/>
      <c r="DH15" s="637"/>
      <c r="DI15" s="637"/>
      <c r="DJ15" s="637"/>
      <c r="DK15" s="637"/>
      <c r="DL15" s="637"/>
      <c r="DM15" s="637"/>
      <c r="DN15" s="637"/>
      <c r="DO15" s="637"/>
      <c r="DP15" s="638"/>
      <c r="DQ15" s="642">
        <v>1351801</v>
      </c>
      <c r="DR15" s="637"/>
      <c r="DS15" s="637"/>
      <c r="DT15" s="637"/>
      <c r="DU15" s="637"/>
      <c r="DV15" s="637"/>
      <c r="DW15" s="637"/>
      <c r="DX15" s="637"/>
      <c r="DY15" s="637"/>
      <c r="DZ15" s="637"/>
      <c r="EA15" s="637"/>
      <c r="EB15" s="637"/>
      <c r="EC15" s="673"/>
    </row>
    <row r="16" spans="2:143" ht="11.25" customHeight="1" x14ac:dyDescent="0.2">
      <c r="B16" s="633" t="s">
        <v>250</v>
      </c>
      <c r="C16" s="634"/>
      <c r="D16" s="634"/>
      <c r="E16" s="634"/>
      <c r="F16" s="634"/>
      <c r="G16" s="634"/>
      <c r="H16" s="634"/>
      <c r="I16" s="634"/>
      <c r="J16" s="634"/>
      <c r="K16" s="634"/>
      <c r="L16" s="634"/>
      <c r="M16" s="634"/>
      <c r="N16" s="634"/>
      <c r="O16" s="634"/>
      <c r="P16" s="634"/>
      <c r="Q16" s="635"/>
      <c r="R16" s="636">
        <v>144685</v>
      </c>
      <c r="S16" s="637"/>
      <c r="T16" s="637"/>
      <c r="U16" s="637"/>
      <c r="V16" s="637"/>
      <c r="W16" s="637"/>
      <c r="X16" s="637"/>
      <c r="Y16" s="638"/>
      <c r="Z16" s="674">
        <v>0.8</v>
      </c>
      <c r="AA16" s="674"/>
      <c r="AB16" s="674"/>
      <c r="AC16" s="674"/>
      <c r="AD16" s="675">
        <v>144685</v>
      </c>
      <c r="AE16" s="675"/>
      <c r="AF16" s="675"/>
      <c r="AG16" s="675"/>
      <c r="AH16" s="675"/>
      <c r="AI16" s="675"/>
      <c r="AJ16" s="675"/>
      <c r="AK16" s="675"/>
      <c r="AL16" s="639">
        <v>1.3</v>
      </c>
      <c r="AM16" s="640"/>
      <c r="AN16" s="640"/>
      <c r="AO16" s="676"/>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74" t="s">
        <v>122</v>
      </c>
      <c r="BP16" s="674"/>
      <c r="BQ16" s="674"/>
      <c r="BR16" s="674"/>
      <c r="BS16" s="675" t="s">
        <v>122</v>
      </c>
      <c r="BT16" s="675"/>
      <c r="BU16" s="675"/>
      <c r="BV16" s="675"/>
      <c r="BW16" s="675"/>
      <c r="BX16" s="675"/>
      <c r="BY16" s="675"/>
      <c r="BZ16" s="675"/>
      <c r="CA16" s="675"/>
      <c r="CB16" s="715"/>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74" t="s">
        <v>122</v>
      </c>
      <c r="DA16" s="674"/>
      <c r="DB16" s="674"/>
      <c r="DC16" s="674"/>
      <c r="DD16" s="642" t="s">
        <v>122</v>
      </c>
      <c r="DE16" s="637"/>
      <c r="DF16" s="637"/>
      <c r="DG16" s="637"/>
      <c r="DH16" s="637"/>
      <c r="DI16" s="637"/>
      <c r="DJ16" s="637"/>
      <c r="DK16" s="637"/>
      <c r="DL16" s="637"/>
      <c r="DM16" s="637"/>
      <c r="DN16" s="637"/>
      <c r="DO16" s="637"/>
      <c r="DP16" s="638"/>
      <c r="DQ16" s="642" t="s">
        <v>122</v>
      </c>
      <c r="DR16" s="637"/>
      <c r="DS16" s="637"/>
      <c r="DT16" s="637"/>
      <c r="DU16" s="637"/>
      <c r="DV16" s="637"/>
      <c r="DW16" s="637"/>
      <c r="DX16" s="637"/>
      <c r="DY16" s="637"/>
      <c r="DZ16" s="637"/>
      <c r="EA16" s="637"/>
      <c r="EB16" s="637"/>
      <c r="EC16" s="673"/>
    </row>
    <row r="17" spans="2:133" ht="11.25" customHeight="1" x14ac:dyDescent="0.2">
      <c r="B17" s="633" t="s">
        <v>253</v>
      </c>
      <c r="C17" s="634"/>
      <c r="D17" s="634"/>
      <c r="E17" s="634"/>
      <c r="F17" s="634"/>
      <c r="G17" s="634"/>
      <c r="H17" s="634"/>
      <c r="I17" s="634"/>
      <c r="J17" s="634"/>
      <c r="K17" s="634"/>
      <c r="L17" s="634"/>
      <c r="M17" s="634"/>
      <c r="N17" s="634"/>
      <c r="O17" s="634"/>
      <c r="P17" s="634"/>
      <c r="Q17" s="635"/>
      <c r="R17" s="636">
        <v>282035</v>
      </c>
      <c r="S17" s="637"/>
      <c r="T17" s="637"/>
      <c r="U17" s="637"/>
      <c r="V17" s="637"/>
      <c r="W17" s="637"/>
      <c r="X17" s="637"/>
      <c r="Y17" s="638"/>
      <c r="Z17" s="674">
        <v>1.5</v>
      </c>
      <c r="AA17" s="674"/>
      <c r="AB17" s="674"/>
      <c r="AC17" s="674"/>
      <c r="AD17" s="675">
        <v>282035</v>
      </c>
      <c r="AE17" s="675"/>
      <c r="AF17" s="675"/>
      <c r="AG17" s="675"/>
      <c r="AH17" s="675"/>
      <c r="AI17" s="675"/>
      <c r="AJ17" s="675"/>
      <c r="AK17" s="675"/>
      <c r="AL17" s="639">
        <v>2.5</v>
      </c>
      <c r="AM17" s="640"/>
      <c r="AN17" s="640"/>
      <c r="AO17" s="676"/>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74" t="s">
        <v>122</v>
      </c>
      <c r="BP17" s="674"/>
      <c r="BQ17" s="674"/>
      <c r="BR17" s="674"/>
      <c r="BS17" s="675" t="s">
        <v>122</v>
      </c>
      <c r="BT17" s="675"/>
      <c r="BU17" s="675"/>
      <c r="BV17" s="675"/>
      <c r="BW17" s="675"/>
      <c r="BX17" s="675"/>
      <c r="BY17" s="675"/>
      <c r="BZ17" s="675"/>
      <c r="CA17" s="675"/>
      <c r="CB17" s="715"/>
      <c r="CD17" s="633" t="s">
        <v>255</v>
      </c>
      <c r="CE17" s="634"/>
      <c r="CF17" s="634"/>
      <c r="CG17" s="634"/>
      <c r="CH17" s="634"/>
      <c r="CI17" s="634"/>
      <c r="CJ17" s="634"/>
      <c r="CK17" s="634"/>
      <c r="CL17" s="634"/>
      <c r="CM17" s="634"/>
      <c r="CN17" s="634"/>
      <c r="CO17" s="634"/>
      <c r="CP17" s="634"/>
      <c r="CQ17" s="635"/>
      <c r="CR17" s="636">
        <v>1195257</v>
      </c>
      <c r="CS17" s="637"/>
      <c r="CT17" s="637"/>
      <c r="CU17" s="637"/>
      <c r="CV17" s="637"/>
      <c r="CW17" s="637"/>
      <c r="CX17" s="637"/>
      <c r="CY17" s="638"/>
      <c r="CZ17" s="674">
        <v>6.6</v>
      </c>
      <c r="DA17" s="674"/>
      <c r="DB17" s="674"/>
      <c r="DC17" s="674"/>
      <c r="DD17" s="642" t="s">
        <v>122</v>
      </c>
      <c r="DE17" s="637"/>
      <c r="DF17" s="637"/>
      <c r="DG17" s="637"/>
      <c r="DH17" s="637"/>
      <c r="DI17" s="637"/>
      <c r="DJ17" s="637"/>
      <c r="DK17" s="637"/>
      <c r="DL17" s="637"/>
      <c r="DM17" s="637"/>
      <c r="DN17" s="637"/>
      <c r="DO17" s="637"/>
      <c r="DP17" s="638"/>
      <c r="DQ17" s="642">
        <v>1195257</v>
      </c>
      <c r="DR17" s="637"/>
      <c r="DS17" s="637"/>
      <c r="DT17" s="637"/>
      <c r="DU17" s="637"/>
      <c r="DV17" s="637"/>
      <c r="DW17" s="637"/>
      <c r="DX17" s="637"/>
      <c r="DY17" s="637"/>
      <c r="DZ17" s="637"/>
      <c r="EA17" s="637"/>
      <c r="EB17" s="637"/>
      <c r="EC17" s="673"/>
    </row>
    <row r="18" spans="2:133" ht="11.25" customHeight="1" x14ac:dyDescent="0.2">
      <c r="B18" s="633" t="s">
        <v>256</v>
      </c>
      <c r="C18" s="634"/>
      <c r="D18" s="634"/>
      <c r="E18" s="634"/>
      <c r="F18" s="634"/>
      <c r="G18" s="634"/>
      <c r="H18" s="634"/>
      <c r="I18" s="634"/>
      <c r="J18" s="634"/>
      <c r="K18" s="634"/>
      <c r="L18" s="634"/>
      <c r="M18" s="634"/>
      <c r="N18" s="634"/>
      <c r="O18" s="634"/>
      <c r="P18" s="634"/>
      <c r="Q18" s="635"/>
      <c r="R18" s="636">
        <v>51671</v>
      </c>
      <c r="S18" s="637"/>
      <c r="T18" s="637"/>
      <c r="U18" s="637"/>
      <c r="V18" s="637"/>
      <c r="W18" s="637"/>
      <c r="X18" s="637"/>
      <c r="Y18" s="638"/>
      <c r="Z18" s="674">
        <v>0.3</v>
      </c>
      <c r="AA18" s="674"/>
      <c r="AB18" s="674"/>
      <c r="AC18" s="674"/>
      <c r="AD18" s="675">
        <v>51671</v>
      </c>
      <c r="AE18" s="675"/>
      <c r="AF18" s="675"/>
      <c r="AG18" s="675"/>
      <c r="AH18" s="675"/>
      <c r="AI18" s="675"/>
      <c r="AJ18" s="675"/>
      <c r="AK18" s="675"/>
      <c r="AL18" s="639">
        <v>0.5</v>
      </c>
      <c r="AM18" s="640"/>
      <c r="AN18" s="640"/>
      <c r="AO18" s="676"/>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74" t="s">
        <v>122</v>
      </c>
      <c r="BP18" s="674"/>
      <c r="BQ18" s="674"/>
      <c r="BR18" s="674"/>
      <c r="BS18" s="675" t="s">
        <v>122</v>
      </c>
      <c r="BT18" s="675"/>
      <c r="BU18" s="675"/>
      <c r="BV18" s="675"/>
      <c r="BW18" s="675"/>
      <c r="BX18" s="675"/>
      <c r="BY18" s="675"/>
      <c r="BZ18" s="675"/>
      <c r="CA18" s="675"/>
      <c r="CB18" s="715"/>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74" t="s">
        <v>122</v>
      </c>
      <c r="DA18" s="674"/>
      <c r="DB18" s="674"/>
      <c r="DC18" s="674"/>
      <c r="DD18" s="642" t="s">
        <v>122</v>
      </c>
      <c r="DE18" s="637"/>
      <c r="DF18" s="637"/>
      <c r="DG18" s="637"/>
      <c r="DH18" s="637"/>
      <c r="DI18" s="637"/>
      <c r="DJ18" s="637"/>
      <c r="DK18" s="637"/>
      <c r="DL18" s="637"/>
      <c r="DM18" s="637"/>
      <c r="DN18" s="637"/>
      <c r="DO18" s="637"/>
      <c r="DP18" s="638"/>
      <c r="DQ18" s="642" t="s">
        <v>122</v>
      </c>
      <c r="DR18" s="637"/>
      <c r="DS18" s="637"/>
      <c r="DT18" s="637"/>
      <c r="DU18" s="637"/>
      <c r="DV18" s="637"/>
      <c r="DW18" s="637"/>
      <c r="DX18" s="637"/>
      <c r="DY18" s="637"/>
      <c r="DZ18" s="637"/>
      <c r="EA18" s="637"/>
      <c r="EB18" s="637"/>
      <c r="EC18" s="673"/>
    </row>
    <row r="19" spans="2:133" ht="11.25" customHeight="1" x14ac:dyDescent="0.2">
      <c r="B19" s="633" t="s">
        <v>259</v>
      </c>
      <c r="C19" s="634"/>
      <c r="D19" s="634"/>
      <c r="E19" s="634"/>
      <c r="F19" s="634"/>
      <c r="G19" s="634"/>
      <c r="H19" s="634"/>
      <c r="I19" s="634"/>
      <c r="J19" s="634"/>
      <c r="K19" s="634"/>
      <c r="L19" s="634"/>
      <c r="M19" s="634"/>
      <c r="N19" s="634"/>
      <c r="O19" s="634"/>
      <c r="P19" s="634"/>
      <c r="Q19" s="635"/>
      <c r="R19" s="636">
        <v>226591</v>
      </c>
      <c r="S19" s="637"/>
      <c r="T19" s="637"/>
      <c r="U19" s="637"/>
      <c r="V19" s="637"/>
      <c r="W19" s="637"/>
      <c r="X19" s="637"/>
      <c r="Y19" s="638"/>
      <c r="Z19" s="674">
        <v>1.2</v>
      </c>
      <c r="AA19" s="674"/>
      <c r="AB19" s="674"/>
      <c r="AC19" s="674"/>
      <c r="AD19" s="675">
        <v>226591</v>
      </c>
      <c r="AE19" s="675"/>
      <c r="AF19" s="675"/>
      <c r="AG19" s="675"/>
      <c r="AH19" s="675"/>
      <c r="AI19" s="675"/>
      <c r="AJ19" s="675"/>
      <c r="AK19" s="675"/>
      <c r="AL19" s="639">
        <v>2</v>
      </c>
      <c r="AM19" s="640"/>
      <c r="AN19" s="640"/>
      <c r="AO19" s="676"/>
      <c r="AP19" s="633" t="s">
        <v>260</v>
      </c>
      <c r="AQ19" s="634"/>
      <c r="AR19" s="634"/>
      <c r="AS19" s="634"/>
      <c r="AT19" s="634"/>
      <c r="AU19" s="634"/>
      <c r="AV19" s="634"/>
      <c r="AW19" s="634"/>
      <c r="AX19" s="634"/>
      <c r="AY19" s="634"/>
      <c r="AZ19" s="634"/>
      <c r="BA19" s="634"/>
      <c r="BB19" s="634"/>
      <c r="BC19" s="634"/>
      <c r="BD19" s="634"/>
      <c r="BE19" s="634"/>
      <c r="BF19" s="635"/>
      <c r="BG19" s="636">
        <v>541048</v>
      </c>
      <c r="BH19" s="637"/>
      <c r="BI19" s="637"/>
      <c r="BJ19" s="637"/>
      <c r="BK19" s="637"/>
      <c r="BL19" s="637"/>
      <c r="BM19" s="637"/>
      <c r="BN19" s="638"/>
      <c r="BO19" s="674">
        <v>7.6</v>
      </c>
      <c r="BP19" s="674"/>
      <c r="BQ19" s="674"/>
      <c r="BR19" s="674"/>
      <c r="BS19" s="675" t="s">
        <v>122</v>
      </c>
      <c r="BT19" s="675"/>
      <c r="BU19" s="675"/>
      <c r="BV19" s="675"/>
      <c r="BW19" s="675"/>
      <c r="BX19" s="675"/>
      <c r="BY19" s="675"/>
      <c r="BZ19" s="675"/>
      <c r="CA19" s="675"/>
      <c r="CB19" s="715"/>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74" t="s">
        <v>122</v>
      </c>
      <c r="DA19" s="674"/>
      <c r="DB19" s="674"/>
      <c r="DC19" s="674"/>
      <c r="DD19" s="642" t="s">
        <v>122</v>
      </c>
      <c r="DE19" s="637"/>
      <c r="DF19" s="637"/>
      <c r="DG19" s="637"/>
      <c r="DH19" s="637"/>
      <c r="DI19" s="637"/>
      <c r="DJ19" s="637"/>
      <c r="DK19" s="637"/>
      <c r="DL19" s="637"/>
      <c r="DM19" s="637"/>
      <c r="DN19" s="637"/>
      <c r="DO19" s="637"/>
      <c r="DP19" s="638"/>
      <c r="DQ19" s="642" t="s">
        <v>122</v>
      </c>
      <c r="DR19" s="637"/>
      <c r="DS19" s="637"/>
      <c r="DT19" s="637"/>
      <c r="DU19" s="637"/>
      <c r="DV19" s="637"/>
      <c r="DW19" s="637"/>
      <c r="DX19" s="637"/>
      <c r="DY19" s="637"/>
      <c r="DZ19" s="637"/>
      <c r="EA19" s="637"/>
      <c r="EB19" s="637"/>
      <c r="EC19" s="673"/>
    </row>
    <row r="20" spans="2:133" ht="11.25" customHeight="1" x14ac:dyDescent="0.2">
      <c r="B20" s="703" t="s">
        <v>262</v>
      </c>
      <c r="C20" s="704"/>
      <c r="D20" s="704"/>
      <c r="E20" s="704"/>
      <c r="F20" s="704"/>
      <c r="G20" s="704"/>
      <c r="H20" s="704"/>
      <c r="I20" s="704"/>
      <c r="J20" s="704"/>
      <c r="K20" s="704"/>
      <c r="L20" s="704"/>
      <c r="M20" s="704"/>
      <c r="N20" s="704"/>
      <c r="O20" s="704"/>
      <c r="P20" s="704"/>
      <c r="Q20" s="705"/>
      <c r="R20" s="636">
        <v>3773</v>
      </c>
      <c r="S20" s="637"/>
      <c r="T20" s="637"/>
      <c r="U20" s="637"/>
      <c r="V20" s="637"/>
      <c r="W20" s="637"/>
      <c r="X20" s="637"/>
      <c r="Y20" s="638"/>
      <c r="Z20" s="674">
        <v>0</v>
      </c>
      <c r="AA20" s="674"/>
      <c r="AB20" s="674"/>
      <c r="AC20" s="674"/>
      <c r="AD20" s="675">
        <v>3773</v>
      </c>
      <c r="AE20" s="675"/>
      <c r="AF20" s="675"/>
      <c r="AG20" s="675"/>
      <c r="AH20" s="675"/>
      <c r="AI20" s="675"/>
      <c r="AJ20" s="675"/>
      <c r="AK20" s="675"/>
      <c r="AL20" s="639">
        <v>0</v>
      </c>
      <c r="AM20" s="640"/>
      <c r="AN20" s="640"/>
      <c r="AO20" s="676"/>
      <c r="AP20" s="633" t="s">
        <v>263</v>
      </c>
      <c r="AQ20" s="634"/>
      <c r="AR20" s="634"/>
      <c r="AS20" s="634"/>
      <c r="AT20" s="634"/>
      <c r="AU20" s="634"/>
      <c r="AV20" s="634"/>
      <c r="AW20" s="634"/>
      <c r="AX20" s="634"/>
      <c r="AY20" s="634"/>
      <c r="AZ20" s="634"/>
      <c r="BA20" s="634"/>
      <c r="BB20" s="634"/>
      <c r="BC20" s="634"/>
      <c r="BD20" s="634"/>
      <c r="BE20" s="634"/>
      <c r="BF20" s="635"/>
      <c r="BG20" s="636">
        <v>541048</v>
      </c>
      <c r="BH20" s="637"/>
      <c r="BI20" s="637"/>
      <c r="BJ20" s="637"/>
      <c r="BK20" s="637"/>
      <c r="BL20" s="637"/>
      <c r="BM20" s="637"/>
      <c r="BN20" s="638"/>
      <c r="BO20" s="674">
        <v>7.6</v>
      </c>
      <c r="BP20" s="674"/>
      <c r="BQ20" s="674"/>
      <c r="BR20" s="674"/>
      <c r="BS20" s="675" t="s">
        <v>122</v>
      </c>
      <c r="BT20" s="675"/>
      <c r="BU20" s="675"/>
      <c r="BV20" s="675"/>
      <c r="BW20" s="675"/>
      <c r="BX20" s="675"/>
      <c r="BY20" s="675"/>
      <c r="BZ20" s="675"/>
      <c r="CA20" s="675"/>
      <c r="CB20" s="715"/>
      <c r="CD20" s="633" t="s">
        <v>264</v>
      </c>
      <c r="CE20" s="634"/>
      <c r="CF20" s="634"/>
      <c r="CG20" s="634"/>
      <c r="CH20" s="634"/>
      <c r="CI20" s="634"/>
      <c r="CJ20" s="634"/>
      <c r="CK20" s="634"/>
      <c r="CL20" s="634"/>
      <c r="CM20" s="634"/>
      <c r="CN20" s="634"/>
      <c r="CO20" s="634"/>
      <c r="CP20" s="634"/>
      <c r="CQ20" s="635"/>
      <c r="CR20" s="636">
        <v>18190654</v>
      </c>
      <c r="CS20" s="637"/>
      <c r="CT20" s="637"/>
      <c r="CU20" s="637"/>
      <c r="CV20" s="637"/>
      <c r="CW20" s="637"/>
      <c r="CX20" s="637"/>
      <c r="CY20" s="638"/>
      <c r="CZ20" s="674">
        <v>100</v>
      </c>
      <c r="DA20" s="674"/>
      <c r="DB20" s="674"/>
      <c r="DC20" s="674"/>
      <c r="DD20" s="642">
        <v>981143</v>
      </c>
      <c r="DE20" s="637"/>
      <c r="DF20" s="637"/>
      <c r="DG20" s="637"/>
      <c r="DH20" s="637"/>
      <c r="DI20" s="637"/>
      <c r="DJ20" s="637"/>
      <c r="DK20" s="637"/>
      <c r="DL20" s="637"/>
      <c r="DM20" s="637"/>
      <c r="DN20" s="637"/>
      <c r="DO20" s="637"/>
      <c r="DP20" s="638"/>
      <c r="DQ20" s="642">
        <v>13131981</v>
      </c>
      <c r="DR20" s="637"/>
      <c r="DS20" s="637"/>
      <c r="DT20" s="637"/>
      <c r="DU20" s="637"/>
      <c r="DV20" s="637"/>
      <c r="DW20" s="637"/>
      <c r="DX20" s="637"/>
      <c r="DY20" s="637"/>
      <c r="DZ20" s="637"/>
      <c r="EA20" s="637"/>
      <c r="EB20" s="637"/>
      <c r="EC20" s="673"/>
    </row>
    <row r="21" spans="2:133" ht="11.25" customHeight="1" x14ac:dyDescent="0.2">
      <c r="B21" s="633" t="s">
        <v>265</v>
      </c>
      <c r="C21" s="634"/>
      <c r="D21" s="634"/>
      <c r="E21" s="634"/>
      <c r="F21" s="634"/>
      <c r="G21" s="634"/>
      <c r="H21" s="634"/>
      <c r="I21" s="634"/>
      <c r="J21" s="634"/>
      <c r="K21" s="634"/>
      <c r="L21" s="634"/>
      <c r="M21" s="634"/>
      <c r="N21" s="634"/>
      <c r="O21" s="634"/>
      <c r="P21" s="634"/>
      <c r="Q21" s="635"/>
      <c r="R21" s="636">
        <v>2799203</v>
      </c>
      <c r="S21" s="637"/>
      <c r="T21" s="637"/>
      <c r="U21" s="637"/>
      <c r="V21" s="637"/>
      <c r="W21" s="637"/>
      <c r="X21" s="637"/>
      <c r="Y21" s="638"/>
      <c r="Z21" s="674">
        <v>14.9</v>
      </c>
      <c r="AA21" s="674"/>
      <c r="AB21" s="674"/>
      <c r="AC21" s="674"/>
      <c r="AD21" s="675">
        <v>2596345</v>
      </c>
      <c r="AE21" s="675"/>
      <c r="AF21" s="675"/>
      <c r="AG21" s="675"/>
      <c r="AH21" s="675"/>
      <c r="AI21" s="675"/>
      <c r="AJ21" s="675"/>
      <c r="AK21" s="675"/>
      <c r="AL21" s="639">
        <v>23</v>
      </c>
      <c r="AM21" s="640"/>
      <c r="AN21" s="640"/>
      <c r="AO21" s="676"/>
      <c r="AP21" s="633" t="s">
        <v>266</v>
      </c>
      <c r="AQ21" s="713"/>
      <c r="AR21" s="713"/>
      <c r="AS21" s="713"/>
      <c r="AT21" s="713"/>
      <c r="AU21" s="713"/>
      <c r="AV21" s="713"/>
      <c r="AW21" s="713"/>
      <c r="AX21" s="713"/>
      <c r="AY21" s="713"/>
      <c r="AZ21" s="713"/>
      <c r="BA21" s="713"/>
      <c r="BB21" s="713"/>
      <c r="BC21" s="713"/>
      <c r="BD21" s="713"/>
      <c r="BE21" s="713"/>
      <c r="BF21" s="714"/>
      <c r="BG21" s="636" t="s">
        <v>122</v>
      </c>
      <c r="BH21" s="637"/>
      <c r="BI21" s="637"/>
      <c r="BJ21" s="637"/>
      <c r="BK21" s="637"/>
      <c r="BL21" s="637"/>
      <c r="BM21" s="637"/>
      <c r="BN21" s="638"/>
      <c r="BO21" s="674" t="s">
        <v>122</v>
      </c>
      <c r="BP21" s="674"/>
      <c r="BQ21" s="674"/>
      <c r="BR21" s="674"/>
      <c r="BS21" s="675" t="s">
        <v>122</v>
      </c>
      <c r="BT21" s="675"/>
      <c r="BU21" s="675"/>
      <c r="BV21" s="675"/>
      <c r="BW21" s="675"/>
      <c r="BX21" s="675"/>
      <c r="BY21" s="675"/>
      <c r="BZ21" s="675"/>
      <c r="CA21" s="675"/>
      <c r="CB21" s="715"/>
      <c r="CD21" s="617"/>
      <c r="CE21" s="618"/>
      <c r="CF21" s="618"/>
      <c r="CG21" s="618"/>
      <c r="CH21" s="618"/>
      <c r="CI21" s="618"/>
      <c r="CJ21" s="618"/>
      <c r="CK21" s="618"/>
      <c r="CL21" s="618"/>
      <c r="CM21" s="618"/>
      <c r="CN21" s="618"/>
      <c r="CO21" s="618"/>
      <c r="CP21" s="618"/>
      <c r="CQ21" s="619"/>
      <c r="CR21" s="721"/>
      <c r="CS21" s="722"/>
      <c r="CT21" s="722"/>
      <c r="CU21" s="722"/>
      <c r="CV21" s="722"/>
      <c r="CW21" s="722"/>
      <c r="CX21" s="722"/>
      <c r="CY21" s="723"/>
      <c r="CZ21" s="724"/>
      <c r="DA21" s="724"/>
      <c r="DB21" s="724"/>
      <c r="DC21" s="724"/>
      <c r="DD21" s="725"/>
      <c r="DE21" s="722"/>
      <c r="DF21" s="722"/>
      <c r="DG21" s="722"/>
      <c r="DH21" s="722"/>
      <c r="DI21" s="722"/>
      <c r="DJ21" s="722"/>
      <c r="DK21" s="722"/>
      <c r="DL21" s="722"/>
      <c r="DM21" s="722"/>
      <c r="DN21" s="722"/>
      <c r="DO21" s="722"/>
      <c r="DP21" s="723"/>
      <c r="DQ21" s="725"/>
      <c r="DR21" s="722"/>
      <c r="DS21" s="722"/>
      <c r="DT21" s="722"/>
      <c r="DU21" s="722"/>
      <c r="DV21" s="722"/>
      <c r="DW21" s="722"/>
      <c r="DX21" s="722"/>
      <c r="DY21" s="722"/>
      <c r="DZ21" s="722"/>
      <c r="EA21" s="722"/>
      <c r="EB21" s="722"/>
      <c r="EC21" s="729"/>
    </row>
    <row r="22" spans="2:133" ht="11.25" customHeight="1" x14ac:dyDescent="0.2">
      <c r="B22" s="633" t="s">
        <v>267</v>
      </c>
      <c r="C22" s="634"/>
      <c r="D22" s="634"/>
      <c r="E22" s="634"/>
      <c r="F22" s="634"/>
      <c r="G22" s="634"/>
      <c r="H22" s="634"/>
      <c r="I22" s="634"/>
      <c r="J22" s="634"/>
      <c r="K22" s="634"/>
      <c r="L22" s="634"/>
      <c r="M22" s="634"/>
      <c r="N22" s="634"/>
      <c r="O22" s="634"/>
      <c r="P22" s="634"/>
      <c r="Q22" s="635"/>
      <c r="R22" s="636">
        <v>2596345</v>
      </c>
      <c r="S22" s="637"/>
      <c r="T22" s="637"/>
      <c r="U22" s="637"/>
      <c r="V22" s="637"/>
      <c r="W22" s="637"/>
      <c r="X22" s="637"/>
      <c r="Y22" s="638"/>
      <c r="Z22" s="674">
        <v>13.8</v>
      </c>
      <c r="AA22" s="674"/>
      <c r="AB22" s="674"/>
      <c r="AC22" s="674"/>
      <c r="AD22" s="675">
        <v>2596345</v>
      </c>
      <c r="AE22" s="675"/>
      <c r="AF22" s="675"/>
      <c r="AG22" s="675"/>
      <c r="AH22" s="675"/>
      <c r="AI22" s="675"/>
      <c r="AJ22" s="675"/>
      <c r="AK22" s="675"/>
      <c r="AL22" s="639">
        <v>23</v>
      </c>
      <c r="AM22" s="640"/>
      <c r="AN22" s="640"/>
      <c r="AO22" s="676"/>
      <c r="AP22" s="633" t="s">
        <v>268</v>
      </c>
      <c r="AQ22" s="713"/>
      <c r="AR22" s="713"/>
      <c r="AS22" s="713"/>
      <c r="AT22" s="713"/>
      <c r="AU22" s="713"/>
      <c r="AV22" s="713"/>
      <c r="AW22" s="713"/>
      <c r="AX22" s="713"/>
      <c r="AY22" s="713"/>
      <c r="AZ22" s="713"/>
      <c r="BA22" s="713"/>
      <c r="BB22" s="713"/>
      <c r="BC22" s="713"/>
      <c r="BD22" s="713"/>
      <c r="BE22" s="713"/>
      <c r="BF22" s="714"/>
      <c r="BG22" s="636" t="s">
        <v>122</v>
      </c>
      <c r="BH22" s="637"/>
      <c r="BI22" s="637"/>
      <c r="BJ22" s="637"/>
      <c r="BK22" s="637"/>
      <c r="BL22" s="637"/>
      <c r="BM22" s="637"/>
      <c r="BN22" s="638"/>
      <c r="BO22" s="674" t="s">
        <v>122</v>
      </c>
      <c r="BP22" s="674"/>
      <c r="BQ22" s="674"/>
      <c r="BR22" s="674"/>
      <c r="BS22" s="675" t="s">
        <v>122</v>
      </c>
      <c r="BT22" s="675"/>
      <c r="BU22" s="675"/>
      <c r="BV22" s="675"/>
      <c r="BW22" s="675"/>
      <c r="BX22" s="675"/>
      <c r="BY22" s="675"/>
      <c r="BZ22" s="675"/>
      <c r="CA22" s="675"/>
      <c r="CB22" s="715"/>
      <c r="CD22" s="688" t="s">
        <v>269</v>
      </c>
      <c r="CE22" s="689"/>
      <c r="CF22" s="689"/>
      <c r="CG22" s="689"/>
      <c r="CH22" s="689"/>
      <c r="CI22" s="689"/>
      <c r="CJ22" s="689"/>
      <c r="CK22" s="689"/>
      <c r="CL22" s="689"/>
      <c r="CM22" s="689"/>
      <c r="CN22" s="689"/>
      <c r="CO22" s="689"/>
      <c r="CP22" s="689"/>
      <c r="CQ22" s="689"/>
      <c r="CR22" s="689"/>
      <c r="CS22" s="689"/>
      <c r="CT22" s="689"/>
      <c r="CU22" s="689"/>
      <c r="CV22" s="689"/>
      <c r="CW22" s="689"/>
      <c r="CX22" s="689"/>
      <c r="CY22" s="689"/>
      <c r="CZ22" s="689"/>
      <c r="DA22" s="689"/>
      <c r="DB22" s="689"/>
      <c r="DC22" s="689"/>
      <c r="DD22" s="689"/>
      <c r="DE22" s="689"/>
      <c r="DF22" s="689"/>
      <c r="DG22" s="689"/>
      <c r="DH22" s="689"/>
      <c r="DI22" s="689"/>
      <c r="DJ22" s="689"/>
      <c r="DK22" s="689"/>
      <c r="DL22" s="689"/>
      <c r="DM22" s="689"/>
      <c r="DN22" s="689"/>
      <c r="DO22" s="689"/>
      <c r="DP22" s="689"/>
      <c r="DQ22" s="689"/>
      <c r="DR22" s="689"/>
      <c r="DS22" s="689"/>
      <c r="DT22" s="689"/>
      <c r="DU22" s="689"/>
      <c r="DV22" s="689"/>
      <c r="DW22" s="689"/>
      <c r="DX22" s="689"/>
      <c r="DY22" s="689"/>
      <c r="DZ22" s="689"/>
      <c r="EA22" s="689"/>
      <c r="EB22" s="689"/>
      <c r="EC22" s="690"/>
    </row>
    <row r="23" spans="2:133" ht="11.25" customHeight="1" x14ac:dyDescent="0.2">
      <c r="B23" s="633" t="s">
        <v>270</v>
      </c>
      <c r="C23" s="634"/>
      <c r="D23" s="634"/>
      <c r="E23" s="634"/>
      <c r="F23" s="634"/>
      <c r="G23" s="634"/>
      <c r="H23" s="634"/>
      <c r="I23" s="634"/>
      <c r="J23" s="634"/>
      <c r="K23" s="634"/>
      <c r="L23" s="634"/>
      <c r="M23" s="634"/>
      <c r="N23" s="634"/>
      <c r="O23" s="634"/>
      <c r="P23" s="634"/>
      <c r="Q23" s="635"/>
      <c r="R23" s="636">
        <v>202858</v>
      </c>
      <c r="S23" s="637"/>
      <c r="T23" s="637"/>
      <c r="U23" s="637"/>
      <c r="V23" s="637"/>
      <c r="W23" s="637"/>
      <c r="X23" s="637"/>
      <c r="Y23" s="638"/>
      <c r="Z23" s="674">
        <v>1.1000000000000001</v>
      </c>
      <c r="AA23" s="674"/>
      <c r="AB23" s="674"/>
      <c r="AC23" s="674"/>
      <c r="AD23" s="675" t="s">
        <v>122</v>
      </c>
      <c r="AE23" s="675"/>
      <c r="AF23" s="675"/>
      <c r="AG23" s="675"/>
      <c r="AH23" s="675"/>
      <c r="AI23" s="675"/>
      <c r="AJ23" s="675"/>
      <c r="AK23" s="675"/>
      <c r="AL23" s="639" t="s">
        <v>122</v>
      </c>
      <c r="AM23" s="640"/>
      <c r="AN23" s="640"/>
      <c r="AO23" s="676"/>
      <c r="AP23" s="633" t="s">
        <v>271</v>
      </c>
      <c r="AQ23" s="713"/>
      <c r="AR23" s="713"/>
      <c r="AS23" s="713"/>
      <c r="AT23" s="713"/>
      <c r="AU23" s="713"/>
      <c r="AV23" s="713"/>
      <c r="AW23" s="713"/>
      <c r="AX23" s="713"/>
      <c r="AY23" s="713"/>
      <c r="AZ23" s="713"/>
      <c r="BA23" s="713"/>
      <c r="BB23" s="713"/>
      <c r="BC23" s="713"/>
      <c r="BD23" s="713"/>
      <c r="BE23" s="713"/>
      <c r="BF23" s="714"/>
      <c r="BG23" s="636">
        <v>541048</v>
      </c>
      <c r="BH23" s="637"/>
      <c r="BI23" s="637"/>
      <c r="BJ23" s="637"/>
      <c r="BK23" s="637"/>
      <c r="BL23" s="637"/>
      <c r="BM23" s="637"/>
      <c r="BN23" s="638"/>
      <c r="BO23" s="674">
        <v>7.6</v>
      </c>
      <c r="BP23" s="674"/>
      <c r="BQ23" s="674"/>
      <c r="BR23" s="674"/>
      <c r="BS23" s="675" t="s">
        <v>122</v>
      </c>
      <c r="BT23" s="675"/>
      <c r="BU23" s="675"/>
      <c r="BV23" s="675"/>
      <c r="BW23" s="675"/>
      <c r="BX23" s="675"/>
      <c r="BY23" s="675"/>
      <c r="BZ23" s="675"/>
      <c r="CA23" s="675"/>
      <c r="CB23" s="715"/>
      <c r="CD23" s="688" t="s">
        <v>211</v>
      </c>
      <c r="CE23" s="689"/>
      <c r="CF23" s="689"/>
      <c r="CG23" s="689"/>
      <c r="CH23" s="689"/>
      <c r="CI23" s="689"/>
      <c r="CJ23" s="689"/>
      <c r="CK23" s="689"/>
      <c r="CL23" s="689"/>
      <c r="CM23" s="689"/>
      <c r="CN23" s="689"/>
      <c r="CO23" s="689"/>
      <c r="CP23" s="689"/>
      <c r="CQ23" s="690"/>
      <c r="CR23" s="688" t="s">
        <v>272</v>
      </c>
      <c r="CS23" s="689"/>
      <c r="CT23" s="689"/>
      <c r="CU23" s="689"/>
      <c r="CV23" s="689"/>
      <c r="CW23" s="689"/>
      <c r="CX23" s="689"/>
      <c r="CY23" s="690"/>
      <c r="CZ23" s="688" t="s">
        <v>273</v>
      </c>
      <c r="DA23" s="689"/>
      <c r="DB23" s="689"/>
      <c r="DC23" s="690"/>
      <c r="DD23" s="688" t="s">
        <v>274</v>
      </c>
      <c r="DE23" s="689"/>
      <c r="DF23" s="689"/>
      <c r="DG23" s="689"/>
      <c r="DH23" s="689"/>
      <c r="DI23" s="689"/>
      <c r="DJ23" s="689"/>
      <c r="DK23" s="690"/>
      <c r="DL23" s="726" t="s">
        <v>275</v>
      </c>
      <c r="DM23" s="727"/>
      <c r="DN23" s="727"/>
      <c r="DO23" s="727"/>
      <c r="DP23" s="727"/>
      <c r="DQ23" s="727"/>
      <c r="DR23" s="727"/>
      <c r="DS23" s="727"/>
      <c r="DT23" s="727"/>
      <c r="DU23" s="727"/>
      <c r="DV23" s="728"/>
      <c r="DW23" s="688" t="s">
        <v>276</v>
      </c>
      <c r="DX23" s="689"/>
      <c r="DY23" s="689"/>
      <c r="DZ23" s="689"/>
      <c r="EA23" s="689"/>
      <c r="EB23" s="689"/>
      <c r="EC23" s="69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74" t="s">
        <v>122</v>
      </c>
      <c r="AA24" s="674"/>
      <c r="AB24" s="674"/>
      <c r="AC24" s="674"/>
      <c r="AD24" s="675" t="s">
        <v>122</v>
      </c>
      <c r="AE24" s="675"/>
      <c r="AF24" s="675"/>
      <c r="AG24" s="675"/>
      <c r="AH24" s="675"/>
      <c r="AI24" s="675"/>
      <c r="AJ24" s="675"/>
      <c r="AK24" s="675"/>
      <c r="AL24" s="639" t="s">
        <v>122</v>
      </c>
      <c r="AM24" s="640"/>
      <c r="AN24" s="640"/>
      <c r="AO24" s="676"/>
      <c r="AP24" s="633" t="s">
        <v>278</v>
      </c>
      <c r="AQ24" s="713"/>
      <c r="AR24" s="713"/>
      <c r="AS24" s="713"/>
      <c r="AT24" s="713"/>
      <c r="AU24" s="713"/>
      <c r="AV24" s="713"/>
      <c r="AW24" s="713"/>
      <c r="AX24" s="713"/>
      <c r="AY24" s="713"/>
      <c r="AZ24" s="713"/>
      <c r="BA24" s="713"/>
      <c r="BB24" s="713"/>
      <c r="BC24" s="713"/>
      <c r="BD24" s="713"/>
      <c r="BE24" s="713"/>
      <c r="BF24" s="714"/>
      <c r="BG24" s="636" t="s">
        <v>122</v>
      </c>
      <c r="BH24" s="637"/>
      <c r="BI24" s="637"/>
      <c r="BJ24" s="637"/>
      <c r="BK24" s="637"/>
      <c r="BL24" s="637"/>
      <c r="BM24" s="637"/>
      <c r="BN24" s="638"/>
      <c r="BO24" s="674" t="s">
        <v>122</v>
      </c>
      <c r="BP24" s="674"/>
      <c r="BQ24" s="674"/>
      <c r="BR24" s="674"/>
      <c r="BS24" s="675" t="s">
        <v>122</v>
      </c>
      <c r="BT24" s="675"/>
      <c r="BU24" s="675"/>
      <c r="BV24" s="675"/>
      <c r="BW24" s="675"/>
      <c r="BX24" s="675"/>
      <c r="BY24" s="675"/>
      <c r="BZ24" s="675"/>
      <c r="CA24" s="675"/>
      <c r="CB24" s="715"/>
      <c r="CD24" s="694" t="s">
        <v>279</v>
      </c>
      <c r="CE24" s="695"/>
      <c r="CF24" s="695"/>
      <c r="CG24" s="695"/>
      <c r="CH24" s="695"/>
      <c r="CI24" s="695"/>
      <c r="CJ24" s="695"/>
      <c r="CK24" s="695"/>
      <c r="CL24" s="695"/>
      <c r="CM24" s="695"/>
      <c r="CN24" s="695"/>
      <c r="CO24" s="695"/>
      <c r="CP24" s="695"/>
      <c r="CQ24" s="696"/>
      <c r="CR24" s="691">
        <v>10094044</v>
      </c>
      <c r="CS24" s="692"/>
      <c r="CT24" s="692"/>
      <c r="CU24" s="692"/>
      <c r="CV24" s="692"/>
      <c r="CW24" s="692"/>
      <c r="CX24" s="692"/>
      <c r="CY24" s="717"/>
      <c r="CZ24" s="718">
        <v>55.5</v>
      </c>
      <c r="DA24" s="700"/>
      <c r="DB24" s="700"/>
      <c r="DC24" s="720"/>
      <c r="DD24" s="716">
        <v>6927426</v>
      </c>
      <c r="DE24" s="692"/>
      <c r="DF24" s="692"/>
      <c r="DG24" s="692"/>
      <c r="DH24" s="692"/>
      <c r="DI24" s="692"/>
      <c r="DJ24" s="692"/>
      <c r="DK24" s="717"/>
      <c r="DL24" s="716">
        <v>6188007</v>
      </c>
      <c r="DM24" s="692"/>
      <c r="DN24" s="692"/>
      <c r="DO24" s="692"/>
      <c r="DP24" s="692"/>
      <c r="DQ24" s="692"/>
      <c r="DR24" s="692"/>
      <c r="DS24" s="692"/>
      <c r="DT24" s="692"/>
      <c r="DU24" s="692"/>
      <c r="DV24" s="717"/>
      <c r="DW24" s="718">
        <v>54.6</v>
      </c>
      <c r="DX24" s="700"/>
      <c r="DY24" s="700"/>
      <c r="DZ24" s="700"/>
      <c r="EA24" s="700"/>
      <c r="EB24" s="700"/>
      <c r="EC24" s="719"/>
    </row>
    <row r="25" spans="2:133" ht="11.25" customHeight="1" x14ac:dyDescent="0.2">
      <c r="B25" s="633" t="s">
        <v>280</v>
      </c>
      <c r="C25" s="634"/>
      <c r="D25" s="634"/>
      <c r="E25" s="634"/>
      <c r="F25" s="634"/>
      <c r="G25" s="634"/>
      <c r="H25" s="634"/>
      <c r="I25" s="634"/>
      <c r="J25" s="634"/>
      <c r="K25" s="634"/>
      <c r="L25" s="634"/>
      <c r="M25" s="634"/>
      <c r="N25" s="634"/>
      <c r="O25" s="634"/>
      <c r="P25" s="634"/>
      <c r="Q25" s="635"/>
      <c r="R25" s="636">
        <v>11857890</v>
      </c>
      <c r="S25" s="637"/>
      <c r="T25" s="637"/>
      <c r="U25" s="637"/>
      <c r="V25" s="637"/>
      <c r="W25" s="637"/>
      <c r="X25" s="637"/>
      <c r="Y25" s="638"/>
      <c r="Z25" s="674">
        <v>62.9</v>
      </c>
      <c r="AA25" s="674"/>
      <c r="AB25" s="674"/>
      <c r="AC25" s="674"/>
      <c r="AD25" s="675">
        <v>11113984</v>
      </c>
      <c r="AE25" s="675"/>
      <c r="AF25" s="675"/>
      <c r="AG25" s="675"/>
      <c r="AH25" s="675"/>
      <c r="AI25" s="675"/>
      <c r="AJ25" s="675"/>
      <c r="AK25" s="675"/>
      <c r="AL25" s="639">
        <v>98.5</v>
      </c>
      <c r="AM25" s="640"/>
      <c r="AN25" s="640"/>
      <c r="AO25" s="676"/>
      <c r="AP25" s="633" t="s">
        <v>281</v>
      </c>
      <c r="AQ25" s="713"/>
      <c r="AR25" s="713"/>
      <c r="AS25" s="713"/>
      <c r="AT25" s="713"/>
      <c r="AU25" s="713"/>
      <c r="AV25" s="713"/>
      <c r="AW25" s="713"/>
      <c r="AX25" s="713"/>
      <c r="AY25" s="713"/>
      <c r="AZ25" s="713"/>
      <c r="BA25" s="713"/>
      <c r="BB25" s="713"/>
      <c r="BC25" s="713"/>
      <c r="BD25" s="713"/>
      <c r="BE25" s="713"/>
      <c r="BF25" s="714"/>
      <c r="BG25" s="636" t="s">
        <v>122</v>
      </c>
      <c r="BH25" s="637"/>
      <c r="BI25" s="637"/>
      <c r="BJ25" s="637"/>
      <c r="BK25" s="637"/>
      <c r="BL25" s="637"/>
      <c r="BM25" s="637"/>
      <c r="BN25" s="638"/>
      <c r="BO25" s="674" t="s">
        <v>122</v>
      </c>
      <c r="BP25" s="674"/>
      <c r="BQ25" s="674"/>
      <c r="BR25" s="674"/>
      <c r="BS25" s="675" t="s">
        <v>122</v>
      </c>
      <c r="BT25" s="675"/>
      <c r="BU25" s="675"/>
      <c r="BV25" s="675"/>
      <c r="BW25" s="675"/>
      <c r="BX25" s="675"/>
      <c r="BY25" s="675"/>
      <c r="BZ25" s="675"/>
      <c r="CA25" s="675"/>
      <c r="CB25" s="715"/>
      <c r="CD25" s="633" t="s">
        <v>282</v>
      </c>
      <c r="CE25" s="634"/>
      <c r="CF25" s="634"/>
      <c r="CG25" s="634"/>
      <c r="CH25" s="634"/>
      <c r="CI25" s="634"/>
      <c r="CJ25" s="634"/>
      <c r="CK25" s="634"/>
      <c r="CL25" s="634"/>
      <c r="CM25" s="634"/>
      <c r="CN25" s="634"/>
      <c r="CO25" s="634"/>
      <c r="CP25" s="634"/>
      <c r="CQ25" s="635"/>
      <c r="CR25" s="636">
        <v>3980039</v>
      </c>
      <c r="CS25" s="649"/>
      <c r="CT25" s="649"/>
      <c r="CU25" s="649"/>
      <c r="CV25" s="649"/>
      <c r="CW25" s="649"/>
      <c r="CX25" s="649"/>
      <c r="CY25" s="650"/>
      <c r="CZ25" s="639">
        <v>21.9</v>
      </c>
      <c r="DA25" s="651"/>
      <c r="DB25" s="651"/>
      <c r="DC25" s="652"/>
      <c r="DD25" s="642">
        <v>3642429</v>
      </c>
      <c r="DE25" s="649"/>
      <c r="DF25" s="649"/>
      <c r="DG25" s="649"/>
      <c r="DH25" s="649"/>
      <c r="DI25" s="649"/>
      <c r="DJ25" s="649"/>
      <c r="DK25" s="650"/>
      <c r="DL25" s="642">
        <v>3631812</v>
      </c>
      <c r="DM25" s="649"/>
      <c r="DN25" s="649"/>
      <c r="DO25" s="649"/>
      <c r="DP25" s="649"/>
      <c r="DQ25" s="649"/>
      <c r="DR25" s="649"/>
      <c r="DS25" s="649"/>
      <c r="DT25" s="649"/>
      <c r="DU25" s="649"/>
      <c r="DV25" s="650"/>
      <c r="DW25" s="639">
        <v>32</v>
      </c>
      <c r="DX25" s="651"/>
      <c r="DY25" s="651"/>
      <c r="DZ25" s="651"/>
      <c r="EA25" s="651"/>
      <c r="EB25" s="651"/>
      <c r="EC25" s="663"/>
    </row>
    <row r="26" spans="2:133" ht="11.25" customHeight="1" x14ac:dyDescent="0.2">
      <c r="B26" s="633" t="s">
        <v>283</v>
      </c>
      <c r="C26" s="634"/>
      <c r="D26" s="634"/>
      <c r="E26" s="634"/>
      <c r="F26" s="634"/>
      <c r="G26" s="634"/>
      <c r="H26" s="634"/>
      <c r="I26" s="634"/>
      <c r="J26" s="634"/>
      <c r="K26" s="634"/>
      <c r="L26" s="634"/>
      <c r="M26" s="634"/>
      <c r="N26" s="634"/>
      <c r="O26" s="634"/>
      <c r="P26" s="634"/>
      <c r="Q26" s="635"/>
      <c r="R26" s="636">
        <v>6280</v>
      </c>
      <c r="S26" s="637"/>
      <c r="T26" s="637"/>
      <c r="U26" s="637"/>
      <c r="V26" s="637"/>
      <c r="W26" s="637"/>
      <c r="X26" s="637"/>
      <c r="Y26" s="638"/>
      <c r="Z26" s="674">
        <v>0</v>
      </c>
      <c r="AA26" s="674"/>
      <c r="AB26" s="674"/>
      <c r="AC26" s="674"/>
      <c r="AD26" s="675">
        <v>6280</v>
      </c>
      <c r="AE26" s="675"/>
      <c r="AF26" s="675"/>
      <c r="AG26" s="675"/>
      <c r="AH26" s="675"/>
      <c r="AI26" s="675"/>
      <c r="AJ26" s="675"/>
      <c r="AK26" s="675"/>
      <c r="AL26" s="639">
        <v>0.1</v>
      </c>
      <c r="AM26" s="640"/>
      <c r="AN26" s="640"/>
      <c r="AO26" s="676"/>
      <c r="AP26" s="633" t="s">
        <v>284</v>
      </c>
      <c r="AQ26" s="713"/>
      <c r="AR26" s="713"/>
      <c r="AS26" s="713"/>
      <c r="AT26" s="713"/>
      <c r="AU26" s="713"/>
      <c r="AV26" s="713"/>
      <c r="AW26" s="713"/>
      <c r="AX26" s="713"/>
      <c r="AY26" s="713"/>
      <c r="AZ26" s="713"/>
      <c r="BA26" s="713"/>
      <c r="BB26" s="713"/>
      <c r="BC26" s="713"/>
      <c r="BD26" s="713"/>
      <c r="BE26" s="713"/>
      <c r="BF26" s="714"/>
      <c r="BG26" s="636" t="s">
        <v>122</v>
      </c>
      <c r="BH26" s="637"/>
      <c r="BI26" s="637"/>
      <c r="BJ26" s="637"/>
      <c r="BK26" s="637"/>
      <c r="BL26" s="637"/>
      <c r="BM26" s="637"/>
      <c r="BN26" s="638"/>
      <c r="BO26" s="674" t="s">
        <v>122</v>
      </c>
      <c r="BP26" s="674"/>
      <c r="BQ26" s="674"/>
      <c r="BR26" s="674"/>
      <c r="BS26" s="675" t="s">
        <v>122</v>
      </c>
      <c r="BT26" s="675"/>
      <c r="BU26" s="675"/>
      <c r="BV26" s="675"/>
      <c r="BW26" s="675"/>
      <c r="BX26" s="675"/>
      <c r="BY26" s="675"/>
      <c r="BZ26" s="675"/>
      <c r="CA26" s="675"/>
      <c r="CB26" s="715"/>
      <c r="CD26" s="633" t="s">
        <v>285</v>
      </c>
      <c r="CE26" s="634"/>
      <c r="CF26" s="634"/>
      <c r="CG26" s="634"/>
      <c r="CH26" s="634"/>
      <c r="CI26" s="634"/>
      <c r="CJ26" s="634"/>
      <c r="CK26" s="634"/>
      <c r="CL26" s="634"/>
      <c r="CM26" s="634"/>
      <c r="CN26" s="634"/>
      <c r="CO26" s="634"/>
      <c r="CP26" s="634"/>
      <c r="CQ26" s="635"/>
      <c r="CR26" s="636">
        <v>2340492</v>
      </c>
      <c r="CS26" s="637"/>
      <c r="CT26" s="637"/>
      <c r="CU26" s="637"/>
      <c r="CV26" s="637"/>
      <c r="CW26" s="637"/>
      <c r="CX26" s="637"/>
      <c r="CY26" s="638"/>
      <c r="CZ26" s="639">
        <v>12.9</v>
      </c>
      <c r="DA26" s="651"/>
      <c r="DB26" s="651"/>
      <c r="DC26" s="652"/>
      <c r="DD26" s="642">
        <v>2136840</v>
      </c>
      <c r="DE26" s="637"/>
      <c r="DF26" s="637"/>
      <c r="DG26" s="637"/>
      <c r="DH26" s="637"/>
      <c r="DI26" s="637"/>
      <c r="DJ26" s="637"/>
      <c r="DK26" s="638"/>
      <c r="DL26" s="642" t="s">
        <v>122</v>
      </c>
      <c r="DM26" s="637"/>
      <c r="DN26" s="637"/>
      <c r="DO26" s="637"/>
      <c r="DP26" s="637"/>
      <c r="DQ26" s="637"/>
      <c r="DR26" s="637"/>
      <c r="DS26" s="637"/>
      <c r="DT26" s="637"/>
      <c r="DU26" s="637"/>
      <c r="DV26" s="638"/>
      <c r="DW26" s="639" t="s">
        <v>122</v>
      </c>
      <c r="DX26" s="651"/>
      <c r="DY26" s="651"/>
      <c r="DZ26" s="651"/>
      <c r="EA26" s="651"/>
      <c r="EB26" s="651"/>
      <c r="EC26" s="663"/>
    </row>
    <row r="27" spans="2:133" ht="11.25" customHeight="1" x14ac:dyDescent="0.2">
      <c r="B27" s="633" t="s">
        <v>286</v>
      </c>
      <c r="C27" s="634"/>
      <c r="D27" s="634"/>
      <c r="E27" s="634"/>
      <c r="F27" s="634"/>
      <c r="G27" s="634"/>
      <c r="H27" s="634"/>
      <c r="I27" s="634"/>
      <c r="J27" s="634"/>
      <c r="K27" s="634"/>
      <c r="L27" s="634"/>
      <c r="M27" s="634"/>
      <c r="N27" s="634"/>
      <c r="O27" s="634"/>
      <c r="P27" s="634"/>
      <c r="Q27" s="635"/>
      <c r="R27" s="636">
        <v>18121</v>
      </c>
      <c r="S27" s="637"/>
      <c r="T27" s="637"/>
      <c r="U27" s="637"/>
      <c r="V27" s="637"/>
      <c r="W27" s="637"/>
      <c r="X27" s="637"/>
      <c r="Y27" s="638"/>
      <c r="Z27" s="674">
        <v>0.1</v>
      </c>
      <c r="AA27" s="674"/>
      <c r="AB27" s="674"/>
      <c r="AC27" s="674"/>
      <c r="AD27" s="675" t="s">
        <v>122</v>
      </c>
      <c r="AE27" s="675"/>
      <c r="AF27" s="675"/>
      <c r="AG27" s="675"/>
      <c r="AH27" s="675"/>
      <c r="AI27" s="675"/>
      <c r="AJ27" s="675"/>
      <c r="AK27" s="675"/>
      <c r="AL27" s="639" t="s">
        <v>122</v>
      </c>
      <c r="AM27" s="640"/>
      <c r="AN27" s="640"/>
      <c r="AO27" s="676"/>
      <c r="AP27" s="633" t="s">
        <v>287</v>
      </c>
      <c r="AQ27" s="634"/>
      <c r="AR27" s="634"/>
      <c r="AS27" s="634"/>
      <c r="AT27" s="634"/>
      <c r="AU27" s="634"/>
      <c r="AV27" s="634"/>
      <c r="AW27" s="634"/>
      <c r="AX27" s="634"/>
      <c r="AY27" s="634"/>
      <c r="AZ27" s="634"/>
      <c r="BA27" s="634"/>
      <c r="BB27" s="634"/>
      <c r="BC27" s="634"/>
      <c r="BD27" s="634"/>
      <c r="BE27" s="634"/>
      <c r="BF27" s="635"/>
      <c r="BG27" s="636">
        <v>7097778</v>
      </c>
      <c r="BH27" s="637"/>
      <c r="BI27" s="637"/>
      <c r="BJ27" s="637"/>
      <c r="BK27" s="637"/>
      <c r="BL27" s="637"/>
      <c r="BM27" s="637"/>
      <c r="BN27" s="638"/>
      <c r="BO27" s="674">
        <v>100</v>
      </c>
      <c r="BP27" s="674"/>
      <c r="BQ27" s="674"/>
      <c r="BR27" s="674"/>
      <c r="BS27" s="675">
        <v>55851</v>
      </c>
      <c r="BT27" s="675"/>
      <c r="BU27" s="675"/>
      <c r="BV27" s="675"/>
      <c r="BW27" s="675"/>
      <c r="BX27" s="675"/>
      <c r="BY27" s="675"/>
      <c r="BZ27" s="675"/>
      <c r="CA27" s="675"/>
      <c r="CB27" s="715"/>
      <c r="CD27" s="633" t="s">
        <v>288</v>
      </c>
      <c r="CE27" s="634"/>
      <c r="CF27" s="634"/>
      <c r="CG27" s="634"/>
      <c r="CH27" s="634"/>
      <c r="CI27" s="634"/>
      <c r="CJ27" s="634"/>
      <c r="CK27" s="634"/>
      <c r="CL27" s="634"/>
      <c r="CM27" s="634"/>
      <c r="CN27" s="634"/>
      <c r="CO27" s="634"/>
      <c r="CP27" s="634"/>
      <c r="CQ27" s="635"/>
      <c r="CR27" s="636">
        <v>4918748</v>
      </c>
      <c r="CS27" s="649"/>
      <c r="CT27" s="649"/>
      <c r="CU27" s="649"/>
      <c r="CV27" s="649"/>
      <c r="CW27" s="649"/>
      <c r="CX27" s="649"/>
      <c r="CY27" s="650"/>
      <c r="CZ27" s="639">
        <v>27</v>
      </c>
      <c r="DA27" s="651"/>
      <c r="DB27" s="651"/>
      <c r="DC27" s="652"/>
      <c r="DD27" s="642">
        <v>2089740</v>
      </c>
      <c r="DE27" s="649"/>
      <c r="DF27" s="649"/>
      <c r="DG27" s="649"/>
      <c r="DH27" s="649"/>
      <c r="DI27" s="649"/>
      <c r="DJ27" s="649"/>
      <c r="DK27" s="650"/>
      <c r="DL27" s="642">
        <v>1360938</v>
      </c>
      <c r="DM27" s="649"/>
      <c r="DN27" s="649"/>
      <c r="DO27" s="649"/>
      <c r="DP27" s="649"/>
      <c r="DQ27" s="649"/>
      <c r="DR27" s="649"/>
      <c r="DS27" s="649"/>
      <c r="DT27" s="649"/>
      <c r="DU27" s="649"/>
      <c r="DV27" s="650"/>
      <c r="DW27" s="639">
        <v>12</v>
      </c>
      <c r="DX27" s="651"/>
      <c r="DY27" s="651"/>
      <c r="DZ27" s="651"/>
      <c r="EA27" s="651"/>
      <c r="EB27" s="651"/>
      <c r="EC27" s="663"/>
    </row>
    <row r="28" spans="2:133" ht="11.25" customHeight="1" x14ac:dyDescent="0.2">
      <c r="B28" s="633" t="s">
        <v>289</v>
      </c>
      <c r="C28" s="634"/>
      <c r="D28" s="634"/>
      <c r="E28" s="634"/>
      <c r="F28" s="634"/>
      <c r="G28" s="634"/>
      <c r="H28" s="634"/>
      <c r="I28" s="634"/>
      <c r="J28" s="634"/>
      <c r="K28" s="634"/>
      <c r="L28" s="634"/>
      <c r="M28" s="634"/>
      <c r="N28" s="634"/>
      <c r="O28" s="634"/>
      <c r="P28" s="634"/>
      <c r="Q28" s="635"/>
      <c r="R28" s="636">
        <v>156685</v>
      </c>
      <c r="S28" s="637"/>
      <c r="T28" s="637"/>
      <c r="U28" s="637"/>
      <c r="V28" s="637"/>
      <c r="W28" s="637"/>
      <c r="X28" s="637"/>
      <c r="Y28" s="638"/>
      <c r="Z28" s="674">
        <v>0.8</v>
      </c>
      <c r="AA28" s="674"/>
      <c r="AB28" s="674"/>
      <c r="AC28" s="674"/>
      <c r="AD28" s="675">
        <v>96657</v>
      </c>
      <c r="AE28" s="675"/>
      <c r="AF28" s="675"/>
      <c r="AG28" s="675"/>
      <c r="AH28" s="675"/>
      <c r="AI28" s="675"/>
      <c r="AJ28" s="675"/>
      <c r="AK28" s="675"/>
      <c r="AL28" s="639">
        <v>0.9</v>
      </c>
      <c r="AM28" s="640"/>
      <c r="AN28" s="640"/>
      <c r="AO28" s="676"/>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74"/>
      <c r="BP28" s="674"/>
      <c r="BQ28" s="674"/>
      <c r="BR28" s="674"/>
      <c r="BS28" s="642"/>
      <c r="BT28" s="637"/>
      <c r="BU28" s="637"/>
      <c r="BV28" s="637"/>
      <c r="BW28" s="637"/>
      <c r="BX28" s="637"/>
      <c r="BY28" s="637"/>
      <c r="BZ28" s="637"/>
      <c r="CA28" s="637"/>
      <c r="CB28" s="673"/>
      <c r="CD28" s="633" t="s">
        <v>290</v>
      </c>
      <c r="CE28" s="634"/>
      <c r="CF28" s="634"/>
      <c r="CG28" s="634"/>
      <c r="CH28" s="634"/>
      <c r="CI28" s="634"/>
      <c r="CJ28" s="634"/>
      <c r="CK28" s="634"/>
      <c r="CL28" s="634"/>
      <c r="CM28" s="634"/>
      <c r="CN28" s="634"/>
      <c r="CO28" s="634"/>
      <c r="CP28" s="634"/>
      <c r="CQ28" s="635"/>
      <c r="CR28" s="636">
        <v>1195257</v>
      </c>
      <c r="CS28" s="637"/>
      <c r="CT28" s="637"/>
      <c r="CU28" s="637"/>
      <c r="CV28" s="637"/>
      <c r="CW28" s="637"/>
      <c r="CX28" s="637"/>
      <c r="CY28" s="638"/>
      <c r="CZ28" s="639">
        <v>6.6</v>
      </c>
      <c r="DA28" s="651"/>
      <c r="DB28" s="651"/>
      <c r="DC28" s="652"/>
      <c r="DD28" s="642">
        <v>1195257</v>
      </c>
      <c r="DE28" s="637"/>
      <c r="DF28" s="637"/>
      <c r="DG28" s="637"/>
      <c r="DH28" s="637"/>
      <c r="DI28" s="637"/>
      <c r="DJ28" s="637"/>
      <c r="DK28" s="638"/>
      <c r="DL28" s="642">
        <v>1195257</v>
      </c>
      <c r="DM28" s="637"/>
      <c r="DN28" s="637"/>
      <c r="DO28" s="637"/>
      <c r="DP28" s="637"/>
      <c r="DQ28" s="637"/>
      <c r="DR28" s="637"/>
      <c r="DS28" s="637"/>
      <c r="DT28" s="637"/>
      <c r="DU28" s="637"/>
      <c r="DV28" s="638"/>
      <c r="DW28" s="639">
        <v>10.5</v>
      </c>
      <c r="DX28" s="651"/>
      <c r="DY28" s="651"/>
      <c r="DZ28" s="651"/>
      <c r="EA28" s="651"/>
      <c r="EB28" s="651"/>
      <c r="EC28" s="663"/>
    </row>
    <row r="29" spans="2:133" ht="11.25" customHeight="1" x14ac:dyDescent="0.2">
      <c r="B29" s="633" t="s">
        <v>291</v>
      </c>
      <c r="C29" s="634"/>
      <c r="D29" s="634"/>
      <c r="E29" s="634"/>
      <c r="F29" s="634"/>
      <c r="G29" s="634"/>
      <c r="H29" s="634"/>
      <c r="I29" s="634"/>
      <c r="J29" s="634"/>
      <c r="K29" s="634"/>
      <c r="L29" s="634"/>
      <c r="M29" s="634"/>
      <c r="N29" s="634"/>
      <c r="O29" s="634"/>
      <c r="P29" s="634"/>
      <c r="Q29" s="635"/>
      <c r="R29" s="636">
        <v>46643</v>
      </c>
      <c r="S29" s="637"/>
      <c r="T29" s="637"/>
      <c r="U29" s="637"/>
      <c r="V29" s="637"/>
      <c r="W29" s="637"/>
      <c r="X29" s="637"/>
      <c r="Y29" s="638"/>
      <c r="Z29" s="674">
        <v>0.2</v>
      </c>
      <c r="AA29" s="674"/>
      <c r="AB29" s="674"/>
      <c r="AC29" s="674"/>
      <c r="AD29" s="675">
        <v>21557</v>
      </c>
      <c r="AE29" s="675"/>
      <c r="AF29" s="675"/>
      <c r="AG29" s="675"/>
      <c r="AH29" s="675"/>
      <c r="AI29" s="675"/>
      <c r="AJ29" s="675"/>
      <c r="AK29" s="675"/>
      <c r="AL29" s="639">
        <v>0.2</v>
      </c>
      <c r="AM29" s="640"/>
      <c r="AN29" s="640"/>
      <c r="AO29" s="676"/>
      <c r="AP29" s="617"/>
      <c r="AQ29" s="618"/>
      <c r="AR29" s="618"/>
      <c r="AS29" s="618"/>
      <c r="AT29" s="618"/>
      <c r="AU29" s="618"/>
      <c r="AV29" s="618"/>
      <c r="AW29" s="618"/>
      <c r="AX29" s="618"/>
      <c r="AY29" s="618"/>
      <c r="AZ29" s="618"/>
      <c r="BA29" s="618"/>
      <c r="BB29" s="618"/>
      <c r="BC29" s="618"/>
      <c r="BD29" s="618"/>
      <c r="BE29" s="618"/>
      <c r="BF29" s="619"/>
      <c r="BG29" s="636"/>
      <c r="BH29" s="637"/>
      <c r="BI29" s="637"/>
      <c r="BJ29" s="637"/>
      <c r="BK29" s="637"/>
      <c r="BL29" s="637"/>
      <c r="BM29" s="637"/>
      <c r="BN29" s="638"/>
      <c r="BO29" s="674"/>
      <c r="BP29" s="674"/>
      <c r="BQ29" s="674"/>
      <c r="BR29" s="674"/>
      <c r="BS29" s="675"/>
      <c r="BT29" s="675"/>
      <c r="BU29" s="675"/>
      <c r="BV29" s="675"/>
      <c r="BW29" s="675"/>
      <c r="BX29" s="675"/>
      <c r="BY29" s="675"/>
      <c r="BZ29" s="675"/>
      <c r="CA29" s="675"/>
      <c r="CB29" s="715"/>
      <c r="CD29" s="655" t="s">
        <v>292</v>
      </c>
      <c r="CE29" s="656"/>
      <c r="CF29" s="633" t="s">
        <v>66</v>
      </c>
      <c r="CG29" s="634"/>
      <c r="CH29" s="634"/>
      <c r="CI29" s="634"/>
      <c r="CJ29" s="634"/>
      <c r="CK29" s="634"/>
      <c r="CL29" s="634"/>
      <c r="CM29" s="634"/>
      <c r="CN29" s="634"/>
      <c r="CO29" s="634"/>
      <c r="CP29" s="634"/>
      <c r="CQ29" s="635"/>
      <c r="CR29" s="636">
        <v>1195257</v>
      </c>
      <c r="CS29" s="649"/>
      <c r="CT29" s="649"/>
      <c r="CU29" s="649"/>
      <c r="CV29" s="649"/>
      <c r="CW29" s="649"/>
      <c r="CX29" s="649"/>
      <c r="CY29" s="650"/>
      <c r="CZ29" s="639">
        <v>6.6</v>
      </c>
      <c r="DA29" s="651"/>
      <c r="DB29" s="651"/>
      <c r="DC29" s="652"/>
      <c r="DD29" s="642">
        <v>1195257</v>
      </c>
      <c r="DE29" s="649"/>
      <c r="DF29" s="649"/>
      <c r="DG29" s="649"/>
      <c r="DH29" s="649"/>
      <c r="DI29" s="649"/>
      <c r="DJ29" s="649"/>
      <c r="DK29" s="650"/>
      <c r="DL29" s="642">
        <v>1195257</v>
      </c>
      <c r="DM29" s="649"/>
      <c r="DN29" s="649"/>
      <c r="DO29" s="649"/>
      <c r="DP29" s="649"/>
      <c r="DQ29" s="649"/>
      <c r="DR29" s="649"/>
      <c r="DS29" s="649"/>
      <c r="DT29" s="649"/>
      <c r="DU29" s="649"/>
      <c r="DV29" s="650"/>
      <c r="DW29" s="639">
        <v>10.5</v>
      </c>
      <c r="DX29" s="651"/>
      <c r="DY29" s="651"/>
      <c r="DZ29" s="651"/>
      <c r="EA29" s="651"/>
      <c r="EB29" s="651"/>
      <c r="EC29" s="663"/>
    </row>
    <row r="30" spans="2:133" ht="11.25" customHeight="1" x14ac:dyDescent="0.2">
      <c r="B30" s="633" t="s">
        <v>293</v>
      </c>
      <c r="C30" s="634"/>
      <c r="D30" s="634"/>
      <c r="E30" s="634"/>
      <c r="F30" s="634"/>
      <c r="G30" s="634"/>
      <c r="H30" s="634"/>
      <c r="I30" s="634"/>
      <c r="J30" s="634"/>
      <c r="K30" s="634"/>
      <c r="L30" s="634"/>
      <c r="M30" s="634"/>
      <c r="N30" s="634"/>
      <c r="O30" s="634"/>
      <c r="P30" s="634"/>
      <c r="Q30" s="635"/>
      <c r="R30" s="636">
        <v>3313490</v>
      </c>
      <c r="S30" s="637"/>
      <c r="T30" s="637"/>
      <c r="U30" s="637"/>
      <c r="V30" s="637"/>
      <c r="W30" s="637"/>
      <c r="X30" s="637"/>
      <c r="Y30" s="638"/>
      <c r="Z30" s="674">
        <v>17.600000000000001</v>
      </c>
      <c r="AA30" s="674"/>
      <c r="AB30" s="674"/>
      <c r="AC30" s="674"/>
      <c r="AD30" s="675" t="s">
        <v>122</v>
      </c>
      <c r="AE30" s="675"/>
      <c r="AF30" s="675"/>
      <c r="AG30" s="675"/>
      <c r="AH30" s="675"/>
      <c r="AI30" s="675"/>
      <c r="AJ30" s="675"/>
      <c r="AK30" s="675"/>
      <c r="AL30" s="639" t="s">
        <v>122</v>
      </c>
      <c r="AM30" s="640"/>
      <c r="AN30" s="640"/>
      <c r="AO30" s="676"/>
      <c r="AP30" s="688" t="s">
        <v>211</v>
      </c>
      <c r="AQ30" s="689"/>
      <c r="AR30" s="689"/>
      <c r="AS30" s="689"/>
      <c r="AT30" s="689"/>
      <c r="AU30" s="689"/>
      <c r="AV30" s="689"/>
      <c r="AW30" s="689"/>
      <c r="AX30" s="689"/>
      <c r="AY30" s="689"/>
      <c r="AZ30" s="689"/>
      <c r="BA30" s="689"/>
      <c r="BB30" s="689"/>
      <c r="BC30" s="689"/>
      <c r="BD30" s="689"/>
      <c r="BE30" s="689"/>
      <c r="BF30" s="690"/>
      <c r="BG30" s="688" t="s">
        <v>294</v>
      </c>
      <c r="BH30" s="706"/>
      <c r="BI30" s="706"/>
      <c r="BJ30" s="706"/>
      <c r="BK30" s="706"/>
      <c r="BL30" s="706"/>
      <c r="BM30" s="706"/>
      <c r="BN30" s="706"/>
      <c r="BO30" s="706"/>
      <c r="BP30" s="706"/>
      <c r="BQ30" s="707"/>
      <c r="BR30" s="688" t="s">
        <v>295</v>
      </c>
      <c r="BS30" s="706"/>
      <c r="BT30" s="706"/>
      <c r="BU30" s="706"/>
      <c r="BV30" s="706"/>
      <c r="BW30" s="706"/>
      <c r="BX30" s="706"/>
      <c r="BY30" s="706"/>
      <c r="BZ30" s="706"/>
      <c r="CA30" s="706"/>
      <c r="CB30" s="707"/>
      <c r="CD30" s="657"/>
      <c r="CE30" s="658"/>
      <c r="CF30" s="633" t="s">
        <v>296</v>
      </c>
      <c r="CG30" s="634"/>
      <c r="CH30" s="634"/>
      <c r="CI30" s="634"/>
      <c r="CJ30" s="634"/>
      <c r="CK30" s="634"/>
      <c r="CL30" s="634"/>
      <c r="CM30" s="634"/>
      <c r="CN30" s="634"/>
      <c r="CO30" s="634"/>
      <c r="CP30" s="634"/>
      <c r="CQ30" s="635"/>
      <c r="CR30" s="636">
        <v>1169075</v>
      </c>
      <c r="CS30" s="637"/>
      <c r="CT30" s="637"/>
      <c r="CU30" s="637"/>
      <c r="CV30" s="637"/>
      <c r="CW30" s="637"/>
      <c r="CX30" s="637"/>
      <c r="CY30" s="638"/>
      <c r="CZ30" s="639">
        <v>6.4</v>
      </c>
      <c r="DA30" s="651"/>
      <c r="DB30" s="651"/>
      <c r="DC30" s="652"/>
      <c r="DD30" s="642">
        <v>1169075</v>
      </c>
      <c r="DE30" s="637"/>
      <c r="DF30" s="637"/>
      <c r="DG30" s="637"/>
      <c r="DH30" s="637"/>
      <c r="DI30" s="637"/>
      <c r="DJ30" s="637"/>
      <c r="DK30" s="638"/>
      <c r="DL30" s="642">
        <v>1169075</v>
      </c>
      <c r="DM30" s="637"/>
      <c r="DN30" s="637"/>
      <c r="DO30" s="637"/>
      <c r="DP30" s="637"/>
      <c r="DQ30" s="637"/>
      <c r="DR30" s="637"/>
      <c r="DS30" s="637"/>
      <c r="DT30" s="637"/>
      <c r="DU30" s="637"/>
      <c r="DV30" s="638"/>
      <c r="DW30" s="639">
        <v>10.3</v>
      </c>
      <c r="DX30" s="651"/>
      <c r="DY30" s="651"/>
      <c r="DZ30" s="651"/>
      <c r="EA30" s="651"/>
      <c r="EB30" s="651"/>
      <c r="EC30" s="663"/>
    </row>
    <row r="31" spans="2:133" ht="11.25" customHeight="1" x14ac:dyDescent="0.2">
      <c r="B31" s="703" t="s">
        <v>297</v>
      </c>
      <c r="C31" s="704"/>
      <c r="D31" s="704"/>
      <c r="E31" s="704"/>
      <c r="F31" s="704"/>
      <c r="G31" s="704"/>
      <c r="H31" s="704"/>
      <c r="I31" s="704"/>
      <c r="J31" s="704"/>
      <c r="K31" s="704"/>
      <c r="L31" s="704"/>
      <c r="M31" s="704"/>
      <c r="N31" s="704"/>
      <c r="O31" s="704"/>
      <c r="P31" s="704"/>
      <c r="Q31" s="705"/>
      <c r="R31" s="636" t="s">
        <v>122</v>
      </c>
      <c r="S31" s="637"/>
      <c r="T31" s="637"/>
      <c r="U31" s="637"/>
      <c r="V31" s="637"/>
      <c r="W31" s="637"/>
      <c r="X31" s="637"/>
      <c r="Y31" s="638"/>
      <c r="Z31" s="674" t="s">
        <v>122</v>
      </c>
      <c r="AA31" s="674"/>
      <c r="AB31" s="674"/>
      <c r="AC31" s="674"/>
      <c r="AD31" s="675" t="s">
        <v>122</v>
      </c>
      <c r="AE31" s="675"/>
      <c r="AF31" s="675"/>
      <c r="AG31" s="675"/>
      <c r="AH31" s="675"/>
      <c r="AI31" s="675"/>
      <c r="AJ31" s="675"/>
      <c r="AK31" s="675"/>
      <c r="AL31" s="639" t="s">
        <v>122</v>
      </c>
      <c r="AM31" s="640"/>
      <c r="AN31" s="640"/>
      <c r="AO31" s="676"/>
      <c r="AP31" s="708" t="s">
        <v>298</v>
      </c>
      <c r="AQ31" s="709"/>
      <c r="AR31" s="709"/>
      <c r="AS31" s="709"/>
      <c r="AT31" s="710" t="s">
        <v>299</v>
      </c>
      <c r="AU31" s="200"/>
      <c r="AV31" s="200"/>
      <c r="AW31" s="200"/>
      <c r="AX31" s="694" t="s">
        <v>177</v>
      </c>
      <c r="AY31" s="695"/>
      <c r="AZ31" s="695"/>
      <c r="BA31" s="695"/>
      <c r="BB31" s="695"/>
      <c r="BC31" s="695"/>
      <c r="BD31" s="695"/>
      <c r="BE31" s="695"/>
      <c r="BF31" s="696"/>
      <c r="BG31" s="698">
        <v>99.3</v>
      </c>
      <c r="BH31" s="699"/>
      <c r="BI31" s="699"/>
      <c r="BJ31" s="699"/>
      <c r="BK31" s="699"/>
      <c r="BL31" s="699"/>
      <c r="BM31" s="700">
        <v>97.5</v>
      </c>
      <c r="BN31" s="699"/>
      <c r="BO31" s="699"/>
      <c r="BP31" s="699"/>
      <c r="BQ31" s="701"/>
      <c r="BR31" s="698">
        <v>99.2</v>
      </c>
      <c r="BS31" s="699"/>
      <c r="BT31" s="699"/>
      <c r="BU31" s="699"/>
      <c r="BV31" s="699"/>
      <c r="BW31" s="699"/>
      <c r="BX31" s="700">
        <v>97.3</v>
      </c>
      <c r="BY31" s="699"/>
      <c r="BZ31" s="699"/>
      <c r="CA31" s="699"/>
      <c r="CB31" s="701"/>
      <c r="CD31" s="657"/>
      <c r="CE31" s="658"/>
      <c r="CF31" s="633" t="s">
        <v>300</v>
      </c>
      <c r="CG31" s="634"/>
      <c r="CH31" s="634"/>
      <c r="CI31" s="634"/>
      <c r="CJ31" s="634"/>
      <c r="CK31" s="634"/>
      <c r="CL31" s="634"/>
      <c r="CM31" s="634"/>
      <c r="CN31" s="634"/>
      <c r="CO31" s="634"/>
      <c r="CP31" s="634"/>
      <c r="CQ31" s="635"/>
      <c r="CR31" s="636">
        <v>26182</v>
      </c>
      <c r="CS31" s="649"/>
      <c r="CT31" s="649"/>
      <c r="CU31" s="649"/>
      <c r="CV31" s="649"/>
      <c r="CW31" s="649"/>
      <c r="CX31" s="649"/>
      <c r="CY31" s="650"/>
      <c r="CZ31" s="639">
        <v>0.1</v>
      </c>
      <c r="DA31" s="651"/>
      <c r="DB31" s="651"/>
      <c r="DC31" s="652"/>
      <c r="DD31" s="642">
        <v>26182</v>
      </c>
      <c r="DE31" s="649"/>
      <c r="DF31" s="649"/>
      <c r="DG31" s="649"/>
      <c r="DH31" s="649"/>
      <c r="DI31" s="649"/>
      <c r="DJ31" s="649"/>
      <c r="DK31" s="650"/>
      <c r="DL31" s="642">
        <v>26182</v>
      </c>
      <c r="DM31" s="649"/>
      <c r="DN31" s="649"/>
      <c r="DO31" s="649"/>
      <c r="DP31" s="649"/>
      <c r="DQ31" s="649"/>
      <c r="DR31" s="649"/>
      <c r="DS31" s="649"/>
      <c r="DT31" s="649"/>
      <c r="DU31" s="649"/>
      <c r="DV31" s="650"/>
      <c r="DW31" s="639">
        <v>0.2</v>
      </c>
      <c r="DX31" s="651"/>
      <c r="DY31" s="651"/>
      <c r="DZ31" s="651"/>
      <c r="EA31" s="651"/>
      <c r="EB31" s="651"/>
      <c r="EC31" s="663"/>
    </row>
    <row r="32" spans="2:133" ht="11.25" customHeight="1" x14ac:dyDescent="0.2">
      <c r="B32" s="633" t="s">
        <v>301</v>
      </c>
      <c r="C32" s="634"/>
      <c r="D32" s="634"/>
      <c r="E32" s="634"/>
      <c r="F32" s="634"/>
      <c r="G32" s="634"/>
      <c r="H32" s="634"/>
      <c r="I32" s="634"/>
      <c r="J32" s="634"/>
      <c r="K32" s="634"/>
      <c r="L32" s="634"/>
      <c r="M32" s="634"/>
      <c r="N32" s="634"/>
      <c r="O32" s="634"/>
      <c r="P32" s="634"/>
      <c r="Q32" s="635"/>
      <c r="R32" s="636">
        <v>1309420</v>
      </c>
      <c r="S32" s="637"/>
      <c r="T32" s="637"/>
      <c r="U32" s="637"/>
      <c r="V32" s="637"/>
      <c r="W32" s="637"/>
      <c r="X32" s="637"/>
      <c r="Y32" s="638"/>
      <c r="Z32" s="674">
        <v>6.9</v>
      </c>
      <c r="AA32" s="674"/>
      <c r="AB32" s="674"/>
      <c r="AC32" s="674"/>
      <c r="AD32" s="675" t="s">
        <v>122</v>
      </c>
      <c r="AE32" s="675"/>
      <c r="AF32" s="675"/>
      <c r="AG32" s="675"/>
      <c r="AH32" s="675"/>
      <c r="AI32" s="675"/>
      <c r="AJ32" s="675"/>
      <c r="AK32" s="675"/>
      <c r="AL32" s="639" t="s">
        <v>122</v>
      </c>
      <c r="AM32" s="640"/>
      <c r="AN32" s="640"/>
      <c r="AO32" s="676"/>
      <c r="AP32" s="677"/>
      <c r="AQ32" s="678"/>
      <c r="AR32" s="678"/>
      <c r="AS32" s="678"/>
      <c r="AT32" s="711"/>
      <c r="AU32" s="196" t="s">
        <v>302</v>
      </c>
      <c r="AX32" s="633" t="s">
        <v>303</v>
      </c>
      <c r="AY32" s="634"/>
      <c r="AZ32" s="634"/>
      <c r="BA32" s="634"/>
      <c r="BB32" s="634"/>
      <c r="BC32" s="634"/>
      <c r="BD32" s="634"/>
      <c r="BE32" s="634"/>
      <c r="BF32" s="635"/>
      <c r="BG32" s="702">
        <v>99</v>
      </c>
      <c r="BH32" s="649"/>
      <c r="BI32" s="649"/>
      <c r="BJ32" s="649"/>
      <c r="BK32" s="649"/>
      <c r="BL32" s="649"/>
      <c r="BM32" s="640">
        <v>95.8</v>
      </c>
      <c r="BN32" s="649"/>
      <c r="BO32" s="649"/>
      <c r="BP32" s="649"/>
      <c r="BQ32" s="672"/>
      <c r="BR32" s="702">
        <v>98.8</v>
      </c>
      <c r="BS32" s="649"/>
      <c r="BT32" s="649"/>
      <c r="BU32" s="649"/>
      <c r="BV32" s="649"/>
      <c r="BW32" s="649"/>
      <c r="BX32" s="640">
        <v>95.9</v>
      </c>
      <c r="BY32" s="649"/>
      <c r="BZ32" s="649"/>
      <c r="CA32" s="649"/>
      <c r="CB32" s="672"/>
      <c r="CD32" s="659"/>
      <c r="CE32" s="660"/>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39" t="s">
        <v>122</v>
      </c>
      <c r="DA32" s="651"/>
      <c r="DB32" s="651"/>
      <c r="DC32" s="652"/>
      <c r="DD32" s="642" t="s">
        <v>122</v>
      </c>
      <c r="DE32" s="637"/>
      <c r="DF32" s="637"/>
      <c r="DG32" s="637"/>
      <c r="DH32" s="637"/>
      <c r="DI32" s="637"/>
      <c r="DJ32" s="637"/>
      <c r="DK32" s="638"/>
      <c r="DL32" s="642" t="s">
        <v>122</v>
      </c>
      <c r="DM32" s="637"/>
      <c r="DN32" s="637"/>
      <c r="DO32" s="637"/>
      <c r="DP32" s="637"/>
      <c r="DQ32" s="637"/>
      <c r="DR32" s="637"/>
      <c r="DS32" s="637"/>
      <c r="DT32" s="637"/>
      <c r="DU32" s="637"/>
      <c r="DV32" s="638"/>
      <c r="DW32" s="639" t="s">
        <v>122</v>
      </c>
      <c r="DX32" s="651"/>
      <c r="DY32" s="651"/>
      <c r="DZ32" s="651"/>
      <c r="EA32" s="651"/>
      <c r="EB32" s="651"/>
      <c r="EC32" s="663"/>
    </row>
    <row r="33" spans="2:133" ht="11.25" customHeight="1" x14ac:dyDescent="0.2">
      <c r="B33" s="633" t="s">
        <v>305</v>
      </c>
      <c r="C33" s="634"/>
      <c r="D33" s="634"/>
      <c r="E33" s="634"/>
      <c r="F33" s="634"/>
      <c r="G33" s="634"/>
      <c r="H33" s="634"/>
      <c r="I33" s="634"/>
      <c r="J33" s="634"/>
      <c r="K33" s="634"/>
      <c r="L33" s="634"/>
      <c r="M33" s="634"/>
      <c r="N33" s="634"/>
      <c r="O33" s="634"/>
      <c r="P33" s="634"/>
      <c r="Q33" s="635"/>
      <c r="R33" s="636">
        <v>11353</v>
      </c>
      <c r="S33" s="637"/>
      <c r="T33" s="637"/>
      <c r="U33" s="637"/>
      <c r="V33" s="637"/>
      <c r="W33" s="637"/>
      <c r="X33" s="637"/>
      <c r="Y33" s="638"/>
      <c r="Z33" s="674">
        <v>0.1</v>
      </c>
      <c r="AA33" s="674"/>
      <c r="AB33" s="674"/>
      <c r="AC33" s="674"/>
      <c r="AD33" s="675">
        <v>893</v>
      </c>
      <c r="AE33" s="675"/>
      <c r="AF33" s="675"/>
      <c r="AG33" s="675"/>
      <c r="AH33" s="675"/>
      <c r="AI33" s="675"/>
      <c r="AJ33" s="675"/>
      <c r="AK33" s="675"/>
      <c r="AL33" s="639">
        <v>0</v>
      </c>
      <c r="AM33" s="640"/>
      <c r="AN33" s="640"/>
      <c r="AO33" s="676"/>
      <c r="AP33" s="679"/>
      <c r="AQ33" s="680"/>
      <c r="AR33" s="680"/>
      <c r="AS33" s="680"/>
      <c r="AT33" s="712"/>
      <c r="AU33" s="201"/>
      <c r="AV33" s="201"/>
      <c r="AW33" s="201"/>
      <c r="AX33" s="617" t="s">
        <v>306</v>
      </c>
      <c r="AY33" s="618"/>
      <c r="AZ33" s="618"/>
      <c r="BA33" s="618"/>
      <c r="BB33" s="618"/>
      <c r="BC33" s="618"/>
      <c r="BD33" s="618"/>
      <c r="BE33" s="618"/>
      <c r="BF33" s="619"/>
      <c r="BG33" s="697">
        <v>99.7</v>
      </c>
      <c r="BH33" s="621"/>
      <c r="BI33" s="621"/>
      <c r="BJ33" s="621"/>
      <c r="BK33" s="621"/>
      <c r="BL33" s="621"/>
      <c r="BM33" s="667">
        <v>98.9</v>
      </c>
      <c r="BN33" s="621"/>
      <c r="BO33" s="621"/>
      <c r="BP33" s="621"/>
      <c r="BQ33" s="684"/>
      <c r="BR33" s="697">
        <v>99.6</v>
      </c>
      <c r="BS33" s="621"/>
      <c r="BT33" s="621"/>
      <c r="BU33" s="621"/>
      <c r="BV33" s="621"/>
      <c r="BW33" s="621"/>
      <c r="BX33" s="667">
        <v>98.6</v>
      </c>
      <c r="BY33" s="621"/>
      <c r="BZ33" s="621"/>
      <c r="CA33" s="621"/>
      <c r="CB33" s="684"/>
      <c r="CD33" s="633" t="s">
        <v>307</v>
      </c>
      <c r="CE33" s="634"/>
      <c r="CF33" s="634"/>
      <c r="CG33" s="634"/>
      <c r="CH33" s="634"/>
      <c r="CI33" s="634"/>
      <c r="CJ33" s="634"/>
      <c r="CK33" s="634"/>
      <c r="CL33" s="634"/>
      <c r="CM33" s="634"/>
      <c r="CN33" s="634"/>
      <c r="CO33" s="634"/>
      <c r="CP33" s="634"/>
      <c r="CQ33" s="635"/>
      <c r="CR33" s="636">
        <v>7115467</v>
      </c>
      <c r="CS33" s="649"/>
      <c r="CT33" s="649"/>
      <c r="CU33" s="649"/>
      <c r="CV33" s="649"/>
      <c r="CW33" s="649"/>
      <c r="CX33" s="649"/>
      <c r="CY33" s="650"/>
      <c r="CZ33" s="639">
        <v>39.1</v>
      </c>
      <c r="DA33" s="651"/>
      <c r="DB33" s="651"/>
      <c r="DC33" s="652"/>
      <c r="DD33" s="642">
        <v>5794212</v>
      </c>
      <c r="DE33" s="649"/>
      <c r="DF33" s="649"/>
      <c r="DG33" s="649"/>
      <c r="DH33" s="649"/>
      <c r="DI33" s="649"/>
      <c r="DJ33" s="649"/>
      <c r="DK33" s="650"/>
      <c r="DL33" s="642">
        <v>4190884</v>
      </c>
      <c r="DM33" s="649"/>
      <c r="DN33" s="649"/>
      <c r="DO33" s="649"/>
      <c r="DP33" s="649"/>
      <c r="DQ33" s="649"/>
      <c r="DR33" s="649"/>
      <c r="DS33" s="649"/>
      <c r="DT33" s="649"/>
      <c r="DU33" s="649"/>
      <c r="DV33" s="650"/>
      <c r="DW33" s="639">
        <v>37</v>
      </c>
      <c r="DX33" s="651"/>
      <c r="DY33" s="651"/>
      <c r="DZ33" s="651"/>
      <c r="EA33" s="651"/>
      <c r="EB33" s="651"/>
      <c r="EC33" s="663"/>
    </row>
    <row r="34" spans="2:133" ht="11.25" customHeight="1" x14ac:dyDescent="0.2">
      <c r="B34" s="633" t="s">
        <v>308</v>
      </c>
      <c r="C34" s="634"/>
      <c r="D34" s="634"/>
      <c r="E34" s="634"/>
      <c r="F34" s="634"/>
      <c r="G34" s="634"/>
      <c r="H34" s="634"/>
      <c r="I34" s="634"/>
      <c r="J34" s="634"/>
      <c r="K34" s="634"/>
      <c r="L34" s="634"/>
      <c r="M34" s="634"/>
      <c r="N34" s="634"/>
      <c r="O34" s="634"/>
      <c r="P34" s="634"/>
      <c r="Q34" s="635"/>
      <c r="R34" s="636">
        <v>70646</v>
      </c>
      <c r="S34" s="637"/>
      <c r="T34" s="637"/>
      <c r="U34" s="637"/>
      <c r="V34" s="637"/>
      <c r="W34" s="637"/>
      <c r="X34" s="637"/>
      <c r="Y34" s="638"/>
      <c r="Z34" s="674">
        <v>0.4</v>
      </c>
      <c r="AA34" s="674"/>
      <c r="AB34" s="674"/>
      <c r="AC34" s="674"/>
      <c r="AD34" s="675" t="s">
        <v>122</v>
      </c>
      <c r="AE34" s="675"/>
      <c r="AF34" s="675"/>
      <c r="AG34" s="675"/>
      <c r="AH34" s="675"/>
      <c r="AI34" s="675"/>
      <c r="AJ34" s="675"/>
      <c r="AK34" s="675"/>
      <c r="AL34" s="639" t="s">
        <v>122</v>
      </c>
      <c r="AM34" s="640"/>
      <c r="AN34" s="640"/>
      <c r="AO34" s="67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2699368</v>
      </c>
      <c r="CS34" s="637"/>
      <c r="CT34" s="637"/>
      <c r="CU34" s="637"/>
      <c r="CV34" s="637"/>
      <c r="CW34" s="637"/>
      <c r="CX34" s="637"/>
      <c r="CY34" s="638"/>
      <c r="CZ34" s="639">
        <v>14.8</v>
      </c>
      <c r="DA34" s="651"/>
      <c r="DB34" s="651"/>
      <c r="DC34" s="652"/>
      <c r="DD34" s="642">
        <v>2024018</v>
      </c>
      <c r="DE34" s="637"/>
      <c r="DF34" s="637"/>
      <c r="DG34" s="637"/>
      <c r="DH34" s="637"/>
      <c r="DI34" s="637"/>
      <c r="DJ34" s="637"/>
      <c r="DK34" s="638"/>
      <c r="DL34" s="642">
        <v>1630053</v>
      </c>
      <c r="DM34" s="637"/>
      <c r="DN34" s="637"/>
      <c r="DO34" s="637"/>
      <c r="DP34" s="637"/>
      <c r="DQ34" s="637"/>
      <c r="DR34" s="637"/>
      <c r="DS34" s="637"/>
      <c r="DT34" s="637"/>
      <c r="DU34" s="637"/>
      <c r="DV34" s="638"/>
      <c r="DW34" s="639">
        <v>14.4</v>
      </c>
      <c r="DX34" s="651"/>
      <c r="DY34" s="651"/>
      <c r="DZ34" s="651"/>
      <c r="EA34" s="651"/>
      <c r="EB34" s="651"/>
      <c r="EC34" s="663"/>
    </row>
    <row r="35" spans="2:133" ht="11.25" customHeight="1" x14ac:dyDescent="0.2">
      <c r="B35" s="633" t="s">
        <v>310</v>
      </c>
      <c r="C35" s="634"/>
      <c r="D35" s="634"/>
      <c r="E35" s="634"/>
      <c r="F35" s="634"/>
      <c r="G35" s="634"/>
      <c r="H35" s="634"/>
      <c r="I35" s="634"/>
      <c r="J35" s="634"/>
      <c r="K35" s="634"/>
      <c r="L35" s="634"/>
      <c r="M35" s="634"/>
      <c r="N35" s="634"/>
      <c r="O35" s="634"/>
      <c r="P35" s="634"/>
      <c r="Q35" s="635"/>
      <c r="R35" s="636">
        <v>371778</v>
      </c>
      <c r="S35" s="637"/>
      <c r="T35" s="637"/>
      <c r="U35" s="637"/>
      <c r="V35" s="637"/>
      <c r="W35" s="637"/>
      <c r="X35" s="637"/>
      <c r="Y35" s="638"/>
      <c r="Z35" s="674">
        <v>2</v>
      </c>
      <c r="AA35" s="674"/>
      <c r="AB35" s="674"/>
      <c r="AC35" s="674"/>
      <c r="AD35" s="675" t="s">
        <v>122</v>
      </c>
      <c r="AE35" s="675"/>
      <c r="AF35" s="675"/>
      <c r="AG35" s="675"/>
      <c r="AH35" s="675"/>
      <c r="AI35" s="675"/>
      <c r="AJ35" s="675"/>
      <c r="AK35" s="675"/>
      <c r="AL35" s="639" t="s">
        <v>122</v>
      </c>
      <c r="AM35" s="640"/>
      <c r="AN35" s="640"/>
      <c r="AO35" s="676"/>
      <c r="AP35" s="204"/>
      <c r="AQ35" s="688" t="s">
        <v>311</v>
      </c>
      <c r="AR35" s="689"/>
      <c r="AS35" s="689"/>
      <c r="AT35" s="689"/>
      <c r="AU35" s="689"/>
      <c r="AV35" s="689"/>
      <c r="AW35" s="689"/>
      <c r="AX35" s="689"/>
      <c r="AY35" s="689"/>
      <c r="AZ35" s="689"/>
      <c r="BA35" s="689"/>
      <c r="BB35" s="689"/>
      <c r="BC35" s="689"/>
      <c r="BD35" s="689"/>
      <c r="BE35" s="689"/>
      <c r="BF35" s="690"/>
      <c r="BG35" s="688" t="s">
        <v>312</v>
      </c>
      <c r="BH35" s="689"/>
      <c r="BI35" s="689"/>
      <c r="BJ35" s="689"/>
      <c r="BK35" s="689"/>
      <c r="BL35" s="689"/>
      <c r="BM35" s="689"/>
      <c r="BN35" s="689"/>
      <c r="BO35" s="689"/>
      <c r="BP35" s="689"/>
      <c r="BQ35" s="689"/>
      <c r="BR35" s="689"/>
      <c r="BS35" s="689"/>
      <c r="BT35" s="689"/>
      <c r="BU35" s="689"/>
      <c r="BV35" s="689"/>
      <c r="BW35" s="689"/>
      <c r="BX35" s="689"/>
      <c r="BY35" s="689"/>
      <c r="BZ35" s="689"/>
      <c r="CA35" s="689"/>
      <c r="CB35" s="690"/>
      <c r="CD35" s="633" t="s">
        <v>313</v>
      </c>
      <c r="CE35" s="634"/>
      <c r="CF35" s="634"/>
      <c r="CG35" s="634"/>
      <c r="CH35" s="634"/>
      <c r="CI35" s="634"/>
      <c r="CJ35" s="634"/>
      <c r="CK35" s="634"/>
      <c r="CL35" s="634"/>
      <c r="CM35" s="634"/>
      <c r="CN35" s="634"/>
      <c r="CO35" s="634"/>
      <c r="CP35" s="634"/>
      <c r="CQ35" s="635"/>
      <c r="CR35" s="636">
        <v>256912</v>
      </c>
      <c r="CS35" s="649"/>
      <c r="CT35" s="649"/>
      <c r="CU35" s="649"/>
      <c r="CV35" s="649"/>
      <c r="CW35" s="649"/>
      <c r="CX35" s="649"/>
      <c r="CY35" s="650"/>
      <c r="CZ35" s="639">
        <v>1.4</v>
      </c>
      <c r="DA35" s="651"/>
      <c r="DB35" s="651"/>
      <c r="DC35" s="652"/>
      <c r="DD35" s="642">
        <v>246735</v>
      </c>
      <c r="DE35" s="649"/>
      <c r="DF35" s="649"/>
      <c r="DG35" s="649"/>
      <c r="DH35" s="649"/>
      <c r="DI35" s="649"/>
      <c r="DJ35" s="649"/>
      <c r="DK35" s="650"/>
      <c r="DL35" s="642">
        <v>246735</v>
      </c>
      <c r="DM35" s="649"/>
      <c r="DN35" s="649"/>
      <c r="DO35" s="649"/>
      <c r="DP35" s="649"/>
      <c r="DQ35" s="649"/>
      <c r="DR35" s="649"/>
      <c r="DS35" s="649"/>
      <c r="DT35" s="649"/>
      <c r="DU35" s="649"/>
      <c r="DV35" s="650"/>
      <c r="DW35" s="639">
        <v>2.2000000000000002</v>
      </c>
      <c r="DX35" s="651"/>
      <c r="DY35" s="651"/>
      <c r="DZ35" s="651"/>
      <c r="EA35" s="651"/>
      <c r="EB35" s="651"/>
      <c r="EC35" s="663"/>
    </row>
    <row r="36" spans="2:133" ht="11.25" customHeight="1" x14ac:dyDescent="0.2">
      <c r="B36" s="633" t="s">
        <v>314</v>
      </c>
      <c r="C36" s="634"/>
      <c r="D36" s="634"/>
      <c r="E36" s="634"/>
      <c r="F36" s="634"/>
      <c r="G36" s="634"/>
      <c r="H36" s="634"/>
      <c r="I36" s="634"/>
      <c r="J36" s="634"/>
      <c r="K36" s="634"/>
      <c r="L36" s="634"/>
      <c r="M36" s="634"/>
      <c r="N36" s="634"/>
      <c r="O36" s="634"/>
      <c r="P36" s="634"/>
      <c r="Q36" s="635"/>
      <c r="R36" s="636">
        <v>787105</v>
      </c>
      <c r="S36" s="637"/>
      <c r="T36" s="637"/>
      <c r="U36" s="637"/>
      <c r="V36" s="637"/>
      <c r="W36" s="637"/>
      <c r="X36" s="637"/>
      <c r="Y36" s="638"/>
      <c r="Z36" s="674">
        <v>4.2</v>
      </c>
      <c r="AA36" s="674"/>
      <c r="AB36" s="674"/>
      <c r="AC36" s="674"/>
      <c r="AD36" s="675" t="s">
        <v>122</v>
      </c>
      <c r="AE36" s="675"/>
      <c r="AF36" s="675"/>
      <c r="AG36" s="675"/>
      <c r="AH36" s="675"/>
      <c r="AI36" s="675"/>
      <c r="AJ36" s="675"/>
      <c r="AK36" s="675"/>
      <c r="AL36" s="639" t="s">
        <v>122</v>
      </c>
      <c r="AM36" s="640"/>
      <c r="AN36" s="640"/>
      <c r="AO36" s="676"/>
      <c r="AP36" s="204"/>
      <c r="AQ36" s="685" t="s">
        <v>315</v>
      </c>
      <c r="AR36" s="686"/>
      <c r="AS36" s="686"/>
      <c r="AT36" s="686"/>
      <c r="AU36" s="686"/>
      <c r="AV36" s="686"/>
      <c r="AW36" s="686"/>
      <c r="AX36" s="686"/>
      <c r="AY36" s="687"/>
      <c r="AZ36" s="691">
        <v>2337875</v>
      </c>
      <c r="BA36" s="692"/>
      <c r="BB36" s="692"/>
      <c r="BC36" s="692"/>
      <c r="BD36" s="692"/>
      <c r="BE36" s="692"/>
      <c r="BF36" s="693"/>
      <c r="BG36" s="694" t="s">
        <v>316</v>
      </c>
      <c r="BH36" s="695"/>
      <c r="BI36" s="695"/>
      <c r="BJ36" s="695"/>
      <c r="BK36" s="695"/>
      <c r="BL36" s="695"/>
      <c r="BM36" s="695"/>
      <c r="BN36" s="695"/>
      <c r="BO36" s="695"/>
      <c r="BP36" s="695"/>
      <c r="BQ36" s="695"/>
      <c r="BR36" s="695"/>
      <c r="BS36" s="695"/>
      <c r="BT36" s="695"/>
      <c r="BU36" s="696"/>
      <c r="BV36" s="691">
        <v>106656</v>
      </c>
      <c r="BW36" s="692"/>
      <c r="BX36" s="692"/>
      <c r="BY36" s="692"/>
      <c r="BZ36" s="692"/>
      <c r="CA36" s="692"/>
      <c r="CB36" s="693"/>
      <c r="CD36" s="633" t="s">
        <v>317</v>
      </c>
      <c r="CE36" s="634"/>
      <c r="CF36" s="634"/>
      <c r="CG36" s="634"/>
      <c r="CH36" s="634"/>
      <c r="CI36" s="634"/>
      <c r="CJ36" s="634"/>
      <c r="CK36" s="634"/>
      <c r="CL36" s="634"/>
      <c r="CM36" s="634"/>
      <c r="CN36" s="634"/>
      <c r="CO36" s="634"/>
      <c r="CP36" s="634"/>
      <c r="CQ36" s="635"/>
      <c r="CR36" s="636">
        <v>1969188</v>
      </c>
      <c r="CS36" s="637"/>
      <c r="CT36" s="637"/>
      <c r="CU36" s="637"/>
      <c r="CV36" s="637"/>
      <c r="CW36" s="637"/>
      <c r="CX36" s="637"/>
      <c r="CY36" s="638"/>
      <c r="CZ36" s="639">
        <v>10.8</v>
      </c>
      <c r="DA36" s="651"/>
      <c r="DB36" s="651"/>
      <c r="DC36" s="652"/>
      <c r="DD36" s="642">
        <v>1777771</v>
      </c>
      <c r="DE36" s="637"/>
      <c r="DF36" s="637"/>
      <c r="DG36" s="637"/>
      <c r="DH36" s="637"/>
      <c r="DI36" s="637"/>
      <c r="DJ36" s="637"/>
      <c r="DK36" s="638"/>
      <c r="DL36" s="642">
        <v>1032581</v>
      </c>
      <c r="DM36" s="637"/>
      <c r="DN36" s="637"/>
      <c r="DO36" s="637"/>
      <c r="DP36" s="637"/>
      <c r="DQ36" s="637"/>
      <c r="DR36" s="637"/>
      <c r="DS36" s="637"/>
      <c r="DT36" s="637"/>
      <c r="DU36" s="637"/>
      <c r="DV36" s="638"/>
      <c r="DW36" s="639">
        <v>9.1</v>
      </c>
      <c r="DX36" s="651"/>
      <c r="DY36" s="651"/>
      <c r="DZ36" s="651"/>
      <c r="EA36" s="651"/>
      <c r="EB36" s="651"/>
      <c r="EC36" s="663"/>
    </row>
    <row r="37" spans="2:133" ht="11.25" customHeight="1" x14ac:dyDescent="0.2">
      <c r="B37" s="633" t="s">
        <v>318</v>
      </c>
      <c r="C37" s="634"/>
      <c r="D37" s="634"/>
      <c r="E37" s="634"/>
      <c r="F37" s="634"/>
      <c r="G37" s="634"/>
      <c r="H37" s="634"/>
      <c r="I37" s="634"/>
      <c r="J37" s="634"/>
      <c r="K37" s="634"/>
      <c r="L37" s="634"/>
      <c r="M37" s="634"/>
      <c r="N37" s="634"/>
      <c r="O37" s="634"/>
      <c r="P37" s="634"/>
      <c r="Q37" s="635"/>
      <c r="R37" s="636">
        <v>627362</v>
      </c>
      <c r="S37" s="637"/>
      <c r="T37" s="637"/>
      <c r="U37" s="637"/>
      <c r="V37" s="637"/>
      <c r="W37" s="637"/>
      <c r="X37" s="637"/>
      <c r="Y37" s="638"/>
      <c r="Z37" s="674">
        <v>3.3</v>
      </c>
      <c r="AA37" s="674"/>
      <c r="AB37" s="674"/>
      <c r="AC37" s="674"/>
      <c r="AD37" s="675">
        <v>47015</v>
      </c>
      <c r="AE37" s="675"/>
      <c r="AF37" s="675"/>
      <c r="AG37" s="675"/>
      <c r="AH37" s="675"/>
      <c r="AI37" s="675"/>
      <c r="AJ37" s="675"/>
      <c r="AK37" s="675"/>
      <c r="AL37" s="639">
        <v>0.4</v>
      </c>
      <c r="AM37" s="640"/>
      <c r="AN37" s="640"/>
      <c r="AO37" s="676"/>
      <c r="AQ37" s="669" t="s">
        <v>319</v>
      </c>
      <c r="AR37" s="670"/>
      <c r="AS37" s="670"/>
      <c r="AT37" s="670"/>
      <c r="AU37" s="670"/>
      <c r="AV37" s="670"/>
      <c r="AW37" s="670"/>
      <c r="AX37" s="670"/>
      <c r="AY37" s="671"/>
      <c r="AZ37" s="636">
        <v>701804</v>
      </c>
      <c r="BA37" s="637"/>
      <c r="BB37" s="637"/>
      <c r="BC37" s="637"/>
      <c r="BD37" s="649"/>
      <c r="BE37" s="649"/>
      <c r="BF37" s="672"/>
      <c r="BG37" s="633" t="s">
        <v>320</v>
      </c>
      <c r="BH37" s="634"/>
      <c r="BI37" s="634"/>
      <c r="BJ37" s="634"/>
      <c r="BK37" s="634"/>
      <c r="BL37" s="634"/>
      <c r="BM37" s="634"/>
      <c r="BN37" s="634"/>
      <c r="BO37" s="634"/>
      <c r="BP37" s="634"/>
      <c r="BQ37" s="634"/>
      <c r="BR37" s="634"/>
      <c r="BS37" s="634"/>
      <c r="BT37" s="634"/>
      <c r="BU37" s="635"/>
      <c r="BV37" s="636">
        <v>97450</v>
      </c>
      <c r="BW37" s="637"/>
      <c r="BX37" s="637"/>
      <c r="BY37" s="637"/>
      <c r="BZ37" s="637"/>
      <c r="CA37" s="637"/>
      <c r="CB37" s="673"/>
      <c r="CD37" s="633" t="s">
        <v>321</v>
      </c>
      <c r="CE37" s="634"/>
      <c r="CF37" s="634"/>
      <c r="CG37" s="634"/>
      <c r="CH37" s="634"/>
      <c r="CI37" s="634"/>
      <c r="CJ37" s="634"/>
      <c r="CK37" s="634"/>
      <c r="CL37" s="634"/>
      <c r="CM37" s="634"/>
      <c r="CN37" s="634"/>
      <c r="CO37" s="634"/>
      <c r="CP37" s="634"/>
      <c r="CQ37" s="635"/>
      <c r="CR37" s="636">
        <v>606304</v>
      </c>
      <c r="CS37" s="649"/>
      <c r="CT37" s="649"/>
      <c r="CU37" s="649"/>
      <c r="CV37" s="649"/>
      <c r="CW37" s="649"/>
      <c r="CX37" s="649"/>
      <c r="CY37" s="650"/>
      <c r="CZ37" s="639">
        <v>3.3</v>
      </c>
      <c r="DA37" s="651"/>
      <c r="DB37" s="651"/>
      <c r="DC37" s="652"/>
      <c r="DD37" s="642">
        <v>606304</v>
      </c>
      <c r="DE37" s="649"/>
      <c r="DF37" s="649"/>
      <c r="DG37" s="649"/>
      <c r="DH37" s="649"/>
      <c r="DI37" s="649"/>
      <c r="DJ37" s="649"/>
      <c r="DK37" s="650"/>
      <c r="DL37" s="642">
        <v>603463</v>
      </c>
      <c r="DM37" s="649"/>
      <c r="DN37" s="649"/>
      <c r="DO37" s="649"/>
      <c r="DP37" s="649"/>
      <c r="DQ37" s="649"/>
      <c r="DR37" s="649"/>
      <c r="DS37" s="649"/>
      <c r="DT37" s="649"/>
      <c r="DU37" s="649"/>
      <c r="DV37" s="650"/>
      <c r="DW37" s="639">
        <v>5.3</v>
      </c>
      <c r="DX37" s="651"/>
      <c r="DY37" s="651"/>
      <c r="DZ37" s="651"/>
      <c r="EA37" s="651"/>
      <c r="EB37" s="651"/>
      <c r="EC37" s="663"/>
    </row>
    <row r="38" spans="2:133" ht="11.25" customHeight="1" x14ac:dyDescent="0.2">
      <c r="B38" s="633" t="s">
        <v>322</v>
      </c>
      <c r="C38" s="634"/>
      <c r="D38" s="634"/>
      <c r="E38" s="634"/>
      <c r="F38" s="634"/>
      <c r="G38" s="634"/>
      <c r="H38" s="634"/>
      <c r="I38" s="634"/>
      <c r="J38" s="634"/>
      <c r="K38" s="634"/>
      <c r="L38" s="634"/>
      <c r="M38" s="634"/>
      <c r="N38" s="634"/>
      <c r="O38" s="634"/>
      <c r="P38" s="634"/>
      <c r="Q38" s="635"/>
      <c r="R38" s="636">
        <v>267300</v>
      </c>
      <c r="S38" s="637"/>
      <c r="T38" s="637"/>
      <c r="U38" s="637"/>
      <c r="V38" s="637"/>
      <c r="W38" s="637"/>
      <c r="X38" s="637"/>
      <c r="Y38" s="638"/>
      <c r="Z38" s="674">
        <v>1.4</v>
      </c>
      <c r="AA38" s="674"/>
      <c r="AB38" s="674"/>
      <c r="AC38" s="674"/>
      <c r="AD38" s="675" t="s">
        <v>122</v>
      </c>
      <c r="AE38" s="675"/>
      <c r="AF38" s="675"/>
      <c r="AG38" s="675"/>
      <c r="AH38" s="675"/>
      <c r="AI38" s="675"/>
      <c r="AJ38" s="675"/>
      <c r="AK38" s="675"/>
      <c r="AL38" s="639" t="s">
        <v>122</v>
      </c>
      <c r="AM38" s="640"/>
      <c r="AN38" s="640"/>
      <c r="AO38" s="676"/>
      <c r="AQ38" s="669" t="s">
        <v>323</v>
      </c>
      <c r="AR38" s="670"/>
      <c r="AS38" s="670"/>
      <c r="AT38" s="670"/>
      <c r="AU38" s="670"/>
      <c r="AV38" s="670"/>
      <c r="AW38" s="670"/>
      <c r="AX38" s="670"/>
      <c r="AY38" s="671"/>
      <c r="AZ38" s="636" t="s">
        <v>122</v>
      </c>
      <c r="BA38" s="637"/>
      <c r="BB38" s="637"/>
      <c r="BC38" s="637"/>
      <c r="BD38" s="649"/>
      <c r="BE38" s="649"/>
      <c r="BF38" s="672"/>
      <c r="BG38" s="633" t="s">
        <v>324</v>
      </c>
      <c r="BH38" s="634"/>
      <c r="BI38" s="634"/>
      <c r="BJ38" s="634"/>
      <c r="BK38" s="634"/>
      <c r="BL38" s="634"/>
      <c r="BM38" s="634"/>
      <c r="BN38" s="634"/>
      <c r="BO38" s="634"/>
      <c r="BP38" s="634"/>
      <c r="BQ38" s="634"/>
      <c r="BR38" s="634"/>
      <c r="BS38" s="634"/>
      <c r="BT38" s="634"/>
      <c r="BU38" s="635"/>
      <c r="BV38" s="636">
        <v>5459</v>
      </c>
      <c r="BW38" s="637"/>
      <c r="BX38" s="637"/>
      <c r="BY38" s="637"/>
      <c r="BZ38" s="637"/>
      <c r="CA38" s="637"/>
      <c r="CB38" s="673"/>
      <c r="CD38" s="633" t="s">
        <v>325</v>
      </c>
      <c r="CE38" s="634"/>
      <c r="CF38" s="634"/>
      <c r="CG38" s="634"/>
      <c r="CH38" s="634"/>
      <c r="CI38" s="634"/>
      <c r="CJ38" s="634"/>
      <c r="CK38" s="634"/>
      <c r="CL38" s="634"/>
      <c r="CM38" s="634"/>
      <c r="CN38" s="634"/>
      <c r="CO38" s="634"/>
      <c r="CP38" s="634"/>
      <c r="CQ38" s="635"/>
      <c r="CR38" s="636">
        <v>1636071</v>
      </c>
      <c r="CS38" s="637"/>
      <c r="CT38" s="637"/>
      <c r="CU38" s="637"/>
      <c r="CV38" s="637"/>
      <c r="CW38" s="637"/>
      <c r="CX38" s="637"/>
      <c r="CY38" s="638"/>
      <c r="CZ38" s="639">
        <v>9</v>
      </c>
      <c r="DA38" s="651"/>
      <c r="DB38" s="651"/>
      <c r="DC38" s="652"/>
      <c r="DD38" s="642">
        <v>1342102</v>
      </c>
      <c r="DE38" s="637"/>
      <c r="DF38" s="637"/>
      <c r="DG38" s="637"/>
      <c r="DH38" s="637"/>
      <c r="DI38" s="637"/>
      <c r="DJ38" s="637"/>
      <c r="DK38" s="638"/>
      <c r="DL38" s="642">
        <v>1281515</v>
      </c>
      <c r="DM38" s="637"/>
      <c r="DN38" s="637"/>
      <c r="DO38" s="637"/>
      <c r="DP38" s="637"/>
      <c r="DQ38" s="637"/>
      <c r="DR38" s="637"/>
      <c r="DS38" s="637"/>
      <c r="DT38" s="637"/>
      <c r="DU38" s="637"/>
      <c r="DV38" s="638"/>
      <c r="DW38" s="639">
        <v>11.3</v>
      </c>
      <c r="DX38" s="651"/>
      <c r="DY38" s="651"/>
      <c r="DZ38" s="651"/>
      <c r="EA38" s="651"/>
      <c r="EB38" s="651"/>
      <c r="EC38" s="663"/>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74" t="s">
        <v>122</v>
      </c>
      <c r="AA39" s="674"/>
      <c r="AB39" s="674"/>
      <c r="AC39" s="674"/>
      <c r="AD39" s="675" t="s">
        <v>122</v>
      </c>
      <c r="AE39" s="675"/>
      <c r="AF39" s="675"/>
      <c r="AG39" s="675"/>
      <c r="AH39" s="675"/>
      <c r="AI39" s="675"/>
      <c r="AJ39" s="675"/>
      <c r="AK39" s="675"/>
      <c r="AL39" s="639" t="s">
        <v>122</v>
      </c>
      <c r="AM39" s="640"/>
      <c r="AN39" s="640"/>
      <c r="AO39" s="676"/>
      <c r="AQ39" s="669" t="s">
        <v>327</v>
      </c>
      <c r="AR39" s="670"/>
      <c r="AS39" s="670"/>
      <c r="AT39" s="670"/>
      <c r="AU39" s="670"/>
      <c r="AV39" s="670"/>
      <c r="AW39" s="670"/>
      <c r="AX39" s="670"/>
      <c r="AY39" s="671"/>
      <c r="AZ39" s="636" t="s">
        <v>122</v>
      </c>
      <c r="BA39" s="637"/>
      <c r="BB39" s="637"/>
      <c r="BC39" s="637"/>
      <c r="BD39" s="649"/>
      <c r="BE39" s="649"/>
      <c r="BF39" s="672"/>
      <c r="BG39" s="633" t="s">
        <v>328</v>
      </c>
      <c r="BH39" s="634"/>
      <c r="BI39" s="634"/>
      <c r="BJ39" s="634"/>
      <c r="BK39" s="634"/>
      <c r="BL39" s="634"/>
      <c r="BM39" s="634"/>
      <c r="BN39" s="634"/>
      <c r="BO39" s="634"/>
      <c r="BP39" s="634"/>
      <c r="BQ39" s="634"/>
      <c r="BR39" s="634"/>
      <c r="BS39" s="634"/>
      <c r="BT39" s="634"/>
      <c r="BU39" s="635"/>
      <c r="BV39" s="636">
        <v>7718</v>
      </c>
      <c r="BW39" s="637"/>
      <c r="BX39" s="637"/>
      <c r="BY39" s="637"/>
      <c r="BZ39" s="637"/>
      <c r="CA39" s="637"/>
      <c r="CB39" s="673"/>
      <c r="CD39" s="633" t="s">
        <v>329</v>
      </c>
      <c r="CE39" s="634"/>
      <c r="CF39" s="634"/>
      <c r="CG39" s="634"/>
      <c r="CH39" s="634"/>
      <c r="CI39" s="634"/>
      <c r="CJ39" s="634"/>
      <c r="CK39" s="634"/>
      <c r="CL39" s="634"/>
      <c r="CM39" s="634"/>
      <c r="CN39" s="634"/>
      <c r="CO39" s="634"/>
      <c r="CP39" s="634"/>
      <c r="CQ39" s="635"/>
      <c r="CR39" s="636">
        <v>409558</v>
      </c>
      <c r="CS39" s="649"/>
      <c r="CT39" s="649"/>
      <c r="CU39" s="649"/>
      <c r="CV39" s="649"/>
      <c r="CW39" s="649"/>
      <c r="CX39" s="649"/>
      <c r="CY39" s="650"/>
      <c r="CZ39" s="639">
        <v>2.2999999999999998</v>
      </c>
      <c r="DA39" s="651"/>
      <c r="DB39" s="651"/>
      <c r="DC39" s="652"/>
      <c r="DD39" s="642">
        <v>403586</v>
      </c>
      <c r="DE39" s="649"/>
      <c r="DF39" s="649"/>
      <c r="DG39" s="649"/>
      <c r="DH39" s="649"/>
      <c r="DI39" s="649"/>
      <c r="DJ39" s="649"/>
      <c r="DK39" s="650"/>
      <c r="DL39" s="642" t="s">
        <v>122</v>
      </c>
      <c r="DM39" s="649"/>
      <c r="DN39" s="649"/>
      <c r="DO39" s="649"/>
      <c r="DP39" s="649"/>
      <c r="DQ39" s="649"/>
      <c r="DR39" s="649"/>
      <c r="DS39" s="649"/>
      <c r="DT39" s="649"/>
      <c r="DU39" s="649"/>
      <c r="DV39" s="650"/>
      <c r="DW39" s="639" t="s">
        <v>122</v>
      </c>
      <c r="DX39" s="651"/>
      <c r="DY39" s="651"/>
      <c r="DZ39" s="651"/>
      <c r="EA39" s="651"/>
      <c r="EB39" s="651"/>
      <c r="EC39" s="663"/>
    </row>
    <row r="40" spans="2:133" ht="11.25" customHeight="1" x14ac:dyDescent="0.2">
      <c r="B40" s="633" t="s">
        <v>330</v>
      </c>
      <c r="C40" s="634"/>
      <c r="D40" s="634"/>
      <c r="E40" s="634"/>
      <c r="F40" s="634"/>
      <c r="G40" s="634"/>
      <c r="H40" s="634"/>
      <c r="I40" s="634"/>
      <c r="J40" s="634"/>
      <c r="K40" s="634"/>
      <c r="L40" s="634"/>
      <c r="M40" s="634"/>
      <c r="N40" s="634"/>
      <c r="O40" s="634"/>
      <c r="P40" s="634"/>
      <c r="Q40" s="635"/>
      <c r="R40" s="636">
        <v>52000</v>
      </c>
      <c r="S40" s="637"/>
      <c r="T40" s="637"/>
      <c r="U40" s="637"/>
      <c r="V40" s="637"/>
      <c r="W40" s="637"/>
      <c r="X40" s="637"/>
      <c r="Y40" s="638"/>
      <c r="Z40" s="674">
        <v>0.3</v>
      </c>
      <c r="AA40" s="674"/>
      <c r="AB40" s="674"/>
      <c r="AC40" s="674"/>
      <c r="AD40" s="675" t="s">
        <v>122</v>
      </c>
      <c r="AE40" s="675"/>
      <c r="AF40" s="675"/>
      <c r="AG40" s="675"/>
      <c r="AH40" s="675"/>
      <c r="AI40" s="675"/>
      <c r="AJ40" s="675"/>
      <c r="AK40" s="675"/>
      <c r="AL40" s="639" t="s">
        <v>122</v>
      </c>
      <c r="AM40" s="640"/>
      <c r="AN40" s="640"/>
      <c r="AO40" s="676"/>
      <c r="AQ40" s="669" t="s">
        <v>331</v>
      </c>
      <c r="AR40" s="670"/>
      <c r="AS40" s="670"/>
      <c r="AT40" s="670"/>
      <c r="AU40" s="670"/>
      <c r="AV40" s="670"/>
      <c r="AW40" s="670"/>
      <c r="AX40" s="670"/>
      <c r="AY40" s="671"/>
      <c r="AZ40" s="636" t="s">
        <v>122</v>
      </c>
      <c r="BA40" s="637"/>
      <c r="BB40" s="637"/>
      <c r="BC40" s="637"/>
      <c r="BD40" s="649"/>
      <c r="BE40" s="649"/>
      <c r="BF40" s="672"/>
      <c r="BG40" s="677" t="s">
        <v>332</v>
      </c>
      <c r="BH40" s="678"/>
      <c r="BI40" s="678"/>
      <c r="BJ40" s="678"/>
      <c r="BK40" s="678"/>
      <c r="BL40" s="205"/>
      <c r="BM40" s="634" t="s">
        <v>333</v>
      </c>
      <c r="BN40" s="634"/>
      <c r="BO40" s="634"/>
      <c r="BP40" s="634"/>
      <c r="BQ40" s="634"/>
      <c r="BR40" s="634"/>
      <c r="BS40" s="634"/>
      <c r="BT40" s="634"/>
      <c r="BU40" s="635"/>
      <c r="BV40" s="636">
        <v>119</v>
      </c>
      <c r="BW40" s="637"/>
      <c r="BX40" s="637"/>
      <c r="BY40" s="637"/>
      <c r="BZ40" s="637"/>
      <c r="CA40" s="637"/>
      <c r="CB40" s="673"/>
      <c r="CD40" s="633" t="s">
        <v>334</v>
      </c>
      <c r="CE40" s="634"/>
      <c r="CF40" s="634"/>
      <c r="CG40" s="634"/>
      <c r="CH40" s="634"/>
      <c r="CI40" s="634"/>
      <c r="CJ40" s="634"/>
      <c r="CK40" s="634"/>
      <c r="CL40" s="634"/>
      <c r="CM40" s="634"/>
      <c r="CN40" s="634"/>
      <c r="CO40" s="634"/>
      <c r="CP40" s="634"/>
      <c r="CQ40" s="635"/>
      <c r="CR40" s="636">
        <v>144370</v>
      </c>
      <c r="CS40" s="637"/>
      <c r="CT40" s="637"/>
      <c r="CU40" s="637"/>
      <c r="CV40" s="637"/>
      <c r="CW40" s="637"/>
      <c r="CX40" s="637"/>
      <c r="CY40" s="638"/>
      <c r="CZ40" s="639">
        <v>0.8</v>
      </c>
      <c r="DA40" s="651"/>
      <c r="DB40" s="651"/>
      <c r="DC40" s="652"/>
      <c r="DD40" s="642" t="s">
        <v>122</v>
      </c>
      <c r="DE40" s="637"/>
      <c r="DF40" s="637"/>
      <c r="DG40" s="637"/>
      <c r="DH40" s="637"/>
      <c r="DI40" s="637"/>
      <c r="DJ40" s="637"/>
      <c r="DK40" s="638"/>
      <c r="DL40" s="642" t="s">
        <v>122</v>
      </c>
      <c r="DM40" s="637"/>
      <c r="DN40" s="637"/>
      <c r="DO40" s="637"/>
      <c r="DP40" s="637"/>
      <c r="DQ40" s="637"/>
      <c r="DR40" s="637"/>
      <c r="DS40" s="637"/>
      <c r="DT40" s="637"/>
      <c r="DU40" s="637"/>
      <c r="DV40" s="638"/>
      <c r="DW40" s="639" t="s">
        <v>122</v>
      </c>
      <c r="DX40" s="651"/>
      <c r="DY40" s="651"/>
      <c r="DZ40" s="651"/>
      <c r="EA40" s="651"/>
      <c r="EB40" s="651"/>
      <c r="EC40" s="663"/>
    </row>
    <row r="41" spans="2:133" ht="11.25" customHeight="1" x14ac:dyDescent="0.2">
      <c r="B41" s="617" t="s">
        <v>335</v>
      </c>
      <c r="C41" s="618"/>
      <c r="D41" s="618"/>
      <c r="E41" s="618"/>
      <c r="F41" s="618"/>
      <c r="G41" s="618"/>
      <c r="H41" s="618"/>
      <c r="I41" s="618"/>
      <c r="J41" s="618"/>
      <c r="K41" s="618"/>
      <c r="L41" s="618"/>
      <c r="M41" s="618"/>
      <c r="N41" s="618"/>
      <c r="O41" s="618"/>
      <c r="P41" s="618"/>
      <c r="Q41" s="619"/>
      <c r="R41" s="620">
        <v>18844073</v>
      </c>
      <c r="S41" s="661"/>
      <c r="T41" s="661"/>
      <c r="U41" s="661"/>
      <c r="V41" s="661"/>
      <c r="W41" s="661"/>
      <c r="X41" s="661"/>
      <c r="Y41" s="664"/>
      <c r="Z41" s="665">
        <v>100</v>
      </c>
      <c r="AA41" s="665"/>
      <c r="AB41" s="665"/>
      <c r="AC41" s="665"/>
      <c r="AD41" s="666">
        <v>11286386</v>
      </c>
      <c r="AE41" s="666"/>
      <c r="AF41" s="666"/>
      <c r="AG41" s="666"/>
      <c r="AH41" s="666"/>
      <c r="AI41" s="666"/>
      <c r="AJ41" s="666"/>
      <c r="AK41" s="666"/>
      <c r="AL41" s="623">
        <v>100</v>
      </c>
      <c r="AM41" s="667"/>
      <c r="AN41" s="667"/>
      <c r="AO41" s="668"/>
      <c r="AQ41" s="669" t="s">
        <v>336</v>
      </c>
      <c r="AR41" s="670"/>
      <c r="AS41" s="670"/>
      <c r="AT41" s="670"/>
      <c r="AU41" s="670"/>
      <c r="AV41" s="670"/>
      <c r="AW41" s="670"/>
      <c r="AX41" s="670"/>
      <c r="AY41" s="671"/>
      <c r="AZ41" s="636">
        <v>352140</v>
      </c>
      <c r="BA41" s="637"/>
      <c r="BB41" s="637"/>
      <c r="BC41" s="637"/>
      <c r="BD41" s="649"/>
      <c r="BE41" s="649"/>
      <c r="BF41" s="672"/>
      <c r="BG41" s="677"/>
      <c r="BH41" s="678"/>
      <c r="BI41" s="678"/>
      <c r="BJ41" s="678"/>
      <c r="BK41" s="678"/>
      <c r="BL41" s="205"/>
      <c r="BM41" s="634" t="s">
        <v>337</v>
      </c>
      <c r="BN41" s="634"/>
      <c r="BO41" s="634"/>
      <c r="BP41" s="634"/>
      <c r="BQ41" s="634"/>
      <c r="BR41" s="634"/>
      <c r="BS41" s="634"/>
      <c r="BT41" s="634"/>
      <c r="BU41" s="635"/>
      <c r="BV41" s="636">
        <v>2</v>
      </c>
      <c r="BW41" s="637"/>
      <c r="BX41" s="637"/>
      <c r="BY41" s="637"/>
      <c r="BZ41" s="637"/>
      <c r="CA41" s="637"/>
      <c r="CB41" s="673"/>
      <c r="CD41" s="633" t="s">
        <v>338</v>
      </c>
      <c r="CE41" s="634"/>
      <c r="CF41" s="634"/>
      <c r="CG41" s="634"/>
      <c r="CH41" s="634"/>
      <c r="CI41" s="634"/>
      <c r="CJ41" s="634"/>
      <c r="CK41" s="634"/>
      <c r="CL41" s="634"/>
      <c r="CM41" s="634"/>
      <c r="CN41" s="634"/>
      <c r="CO41" s="634"/>
      <c r="CP41" s="634"/>
      <c r="CQ41" s="635"/>
      <c r="CR41" s="636" t="s">
        <v>122</v>
      </c>
      <c r="CS41" s="649"/>
      <c r="CT41" s="649"/>
      <c r="CU41" s="649"/>
      <c r="CV41" s="649"/>
      <c r="CW41" s="649"/>
      <c r="CX41" s="649"/>
      <c r="CY41" s="650"/>
      <c r="CZ41" s="639" t="s">
        <v>122</v>
      </c>
      <c r="DA41" s="651"/>
      <c r="DB41" s="651"/>
      <c r="DC41" s="652"/>
      <c r="DD41" s="642" t="s">
        <v>122</v>
      </c>
      <c r="DE41" s="649"/>
      <c r="DF41" s="649"/>
      <c r="DG41" s="649"/>
      <c r="DH41" s="649"/>
      <c r="DI41" s="649"/>
      <c r="DJ41" s="649"/>
      <c r="DK41" s="650"/>
      <c r="DL41" s="643"/>
      <c r="DM41" s="644"/>
      <c r="DN41" s="644"/>
      <c r="DO41" s="644"/>
      <c r="DP41" s="644"/>
      <c r="DQ41" s="644"/>
      <c r="DR41" s="644"/>
      <c r="DS41" s="644"/>
      <c r="DT41" s="644"/>
      <c r="DU41" s="644"/>
      <c r="DV41" s="645"/>
      <c r="DW41" s="646"/>
      <c r="DX41" s="647"/>
      <c r="DY41" s="647"/>
      <c r="DZ41" s="647"/>
      <c r="EA41" s="647"/>
      <c r="EB41" s="647"/>
      <c r="EC41" s="648"/>
    </row>
    <row r="42" spans="2:133" ht="11.25" customHeight="1" x14ac:dyDescent="0.2">
      <c r="AQ42" s="681" t="s">
        <v>339</v>
      </c>
      <c r="AR42" s="682"/>
      <c r="AS42" s="682"/>
      <c r="AT42" s="682"/>
      <c r="AU42" s="682"/>
      <c r="AV42" s="682"/>
      <c r="AW42" s="682"/>
      <c r="AX42" s="682"/>
      <c r="AY42" s="683"/>
      <c r="AZ42" s="620">
        <v>1283931</v>
      </c>
      <c r="BA42" s="661"/>
      <c r="BB42" s="661"/>
      <c r="BC42" s="661"/>
      <c r="BD42" s="621"/>
      <c r="BE42" s="621"/>
      <c r="BF42" s="684"/>
      <c r="BG42" s="679"/>
      <c r="BH42" s="680"/>
      <c r="BI42" s="680"/>
      <c r="BJ42" s="680"/>
      <c r="BK42" s="680"/>
      <c r="BL42" s="206"/>
      <c r="BM42" s="618" t="s">
        <v>340</v>
      </c>
      <c r="BN42" s="618"/>
      <c r="BO42" s="618"/>
      <c r="BP42" s="618"/>
      <c r="BQ42" s="618"/>
      <c r="BR42" s="618"/>
      <c r="BS42" s="618"/>
      <c r="BT42" s="618"/>
      <c r="BU42" s="619"/>
      <c r="BV42" s="620">
        <v>328</v>
      </c>
      <c r="BW42" s="661"/>
      <c r="BX42" s="661"/>
      <c r="BY42" s="661"/>
      <c r="BZ42" s="661"/>
      <c r="CA42" s="661"/>
      <c r="CB42" s="662"/>
      <c r="CD42" s="633" t="s">
        <v>341</v>
      </c>
      <c r="CE42" s="634"/>
      <c r="CF42" s="634"/>
      <c r="CG42" s="634"/>
      <c r="CH42" s="634"/>
      <c r="CI42" s="634"/>
      <c r="CJ42" s="634"/>
      <c r="CK42" s="634"/>
      <c r="CL42" s="634"/>
      <c r="CM42" s="634"/>
      <c r="CN42" s="634"/>
      <c r="CO42" s="634"/>
      <c r="CP42" s="634"/>
      <c r="CQ42" s="635"/>
      <c r="CR42" s="636">
        <v>981143</v>
      </c>
      <c r="CS42" s="649"/>
      <c r="CT42" s="649"/>
      <c r="CU42" s="649"/>
      <c r="CV42" s="649"/>
      <c r="CW42" s="649"/>
      <c r="CX42" s="649"/>
      <c r="CY42" s="650"/>
      <c r="CZ42" s="639">
        <v>5.4</v>
      </c>
      <c r="DA42" s="651"/>
      <c r="DB42" s="651"/>
      <c r="DC42" s="652"/>
      <c r="DD42" s="642">
        <v>410343</v>
      </c>
      <c r="DE42" s="649"/>
      <c r="DF42" s="649"/>
      <c r="DG42" s="649"/>
      <c r="DH42" s="649"/>
      <c r="DI42" s="649"/>
      <c r="DJ42" s="649"/>
      <c r="DK42" s="650"/>
      <c r="DL42" s="643"/>
      <c r="DM42" s="644"/>
      <c r="DN42" s="644"/>
      <c r="DO42" s="644"/>
      <c r="DP42" s="644"/>
      <c r="DQ42" s="644"/>
      <c r="DR42" s="644"/>
      <c r="DS42" s="644"/>
      <c r="DT42" s="644"/>
      <c r="DU42" s="644"/>
      <c r="DV42" s="645"/>
      <c r="DW42" s="646"/>
      <c r="DX42" s="647"/>
      <c r="DY42" s="647"/>
      <c r="DZ42" s="647"/>
      <c r="EA42" s="647"/>
      <c r="EB42" s="647"/>
      <c r="EC42" s="648"/>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32095</v>
      </c>
      <c r="CS43" s="649"/>
      <c r="CT43" s="649"/>
      <c r="CU43" s="649"/>
      <c r="CV43" s="649"/>
      <c r="CW43" s="649"/>
      <c r="CX43" s="649"/>
      <c r="CY43" s="650"/>
      <c r="CZ43" s="639">
        <v>0.2</v>
      </c>
      <c r="DA43" s="651"/>
      <c r="DB43" s="651"/>
      <c r="DC43" s="652"/>
      <c r="DD43" s="642">
        <v>32095</v>
      </c>
      <c r="DE43" s="649"/>
      <c r="DF43" s="649"/>
      <c r="DG43" s="649"/>
      <c r="DH43" s="649"/>
      <c r="DI43" s="649"/>
      <c r="DJ43" s="649"/>
      <c r="DK43" s="650"/>
      <c r="DL43" s="643"/>
      <c r="DM43" s="644"/>
      <c r="DN43" s="644"/>
      <c r="DO43" s="644"/>
      <c r="DP43" s="644"/>
      <c r="DQ43" s="644"/>
      <c r="DR43" s="644"/>
      <c r="DS43" s="644"/>
      <c r="DT43" s="644"/>
      <c r="DU43" s="644"/>
      <c r="DV43" s="645"/>
      <c r="DW43" s="646"/>
      <c r="DX43" s="647"/>
      <c r="DY43" s="647"/>
      <c r="DZ43" s="647"/>
      <c r="EA43" s="647"/>
      <c r="EB43" s="647"/>
      <c r="EC43" s="648"/>
    </row>
    <row r="44" spans="2:133" ht="11.25" customHeight="1" x14ac:dyDescent="0.2">
      <c r="B44" s="653" t="s">
        <v>344</v>
      </c>
      <c r="C44" s="653"/>
      <c r="D44" s="653"/>
      <c r="E44" s="653"/>
      <c r="F44" s="653"/>
      <c r="G44" s="653"/>
      <c r="H44" s="653"/>
      <c r="I44" s="653"/>
      <c r="J44" s="653"/>
      <c r="K44" s="653"/>
      <c r="L44" s="653"/>
      <c r="M44" s="653"/>
      <c r="N44" s="653"/>
      <c r="O44" s="653"/>
      <c r="P44" s="653"/>
      <c r="Q44" s="653"/>
      <c r="R44" s="653"/>
      <c r="S44" s="653"/>
      <c r="T44" s="653"/>
      <c r="U44" s="653"/>
      <c r="V44" s="653"/>
      <c r="W44" s="653"/>
      <c r="X44" s="653"/>
      <c r="Y44" s="653"/>
      <c r="Z44" s="653"/>
      <c r="AA44" s="653"/>
      <c r="AB44" s="653"/>
      <c r="AC44" s="653"/>
      <c r="AD44" s="653"/>
      <c r="AE44" s="653"/>
      <c r="AF44" s="653"/>
      <c r="AG44" s="653"/>
      <c r="AH44" s="653"/>
      <c r="AI44" s="653"/>
      <c r="AJ44" s="653"/>
      <c r="AK44" s="653"/>
      <c r="AL44" s="653"/>
      <c r="AM44" s="653"/>
      <c r="AN44" s="653"/>
      <c r="AO44" s="653"/>
      <c r="AP44" s="653"/>
      <c r="AQ44" s="653"/>
      <c r="AR44" s="653"/>
      <c r="AS44" s="653"/>
      <c r="AT44" s="653"/>
      <c r="AU44" s="653"/>
      <c r="AV44" s="653"/>
      <c r="AW44" s="653"/>
      <c r="AX44" s="653"/>
      <c r="AY44" s="653"/>
      <c r="AZ44" s="653"/>
      <c r="BA44" s="653"/>
      <c r="BB44" s="653"/>
      <c r="BC44" s="653"/>
      <c r="BD44" s="653"/>
      <c r="BE44" s="653"/>
      <c r="BF44" s="653"/>
      <c r="BG44" s="653"/>
      <c r="BH44" s="653"/>
      <c r="BI44" s="653"/>
      <c r="BJ44" s="653"/>
      <c r="BK44" s="653"/>
      <c r="BL44" s="653"/>
      <c r="BM44" s="653"/>
      <c r="BN44" s="653"/>
      <c r="BO44" s="653"/>
      <c r="BP44" s="653"/>
      <c r="BQ44" s="653"/>
      <c r="BR44" s="653"/>
      <c r="BS44" s="653"/>
      <c r="BT44" s="653"/>
      <c r="BU44" s="653"/>
      <c r="BV44" s="653"/>
      <c r="BW44" s="653"/>
      <c r="BX44" s="653"/>
      <c r="BY44" s="653"/>
      <c r="BZ44" s="653"/>
      <c r="CA44" s="653"/>
      <c r="CB44" s="653"/>
      <c r="CC44" s="654"/>
      <c r="CD44" s="655" t="s">
        <v>292</v>
      </c>
      <c r="CE44" s="656"/>
      <c r="CF44" s="633" t="s">
        <v>345</v>
      </c>
      <c r="CG44" s="634"/>
      <c r="CH44" s="634"/>
      <c r="CI44" s="634"/>
      <c r="CJ44" s="634"/>
      <c r="CK44" s="634"/>
      <c r="CL44" s="634"/>
      <c r="CM44" s="634"/>
      <c r="CN44" s="634"/>
      <c r="CO44" s="634"/>
      <c r="CP44" s="634"/>
      <c r="CQ44" s="635"/>
      <c r="CR44" s="636">
        <v>981143</v>
      </c>
      <c r="CS44" s="637"/>
      <c r="CT44" s="637"/>
      <c r="CU44" s="637"/>
      <c r="CV44" s="637"/>
      <c r="CW44" s="637"/>
      <c r="CX44" s="637"/>
      <c r="CY44" s="638"/>
      <c r="CZ44" s="639">
        <v>5.4</v>
      </c>
      <c r="DA44" s="640"/>
      <c r="DB44" s="640"/>
      <c r="DC44" s="641"/>
      <c r="DD44" s="642">
        <v>410343</v>
      </c>
      <c r="DE44" s="637"/>
      <c r="DF44" s="637"/>
      <c r="DG44" s="637"/>
      <c r="DH44" s="637"/>
      <c r="DI44" s="637"/>
      <c r="DJ44" s="637"/>
      <c r="DK44" s="638"/>
      <c r="DL44" s="643"/>
      <c r="DM44" s="644"/>
      <c r="DN44" s="644"/>
      <c r="DO44" s="644"/>
      <c r="DP44" s="644"/>
      <c r="DQ44" s="644"/>
      <c r="DR44" s="644"/>
      <c r="DS44" s="644"/>
      <c r="DT44" s="644"/>
      <c r="DU44" s="644"/>
      <c r="DV44" s="645"/>
      <c r="DW44" s="646"/>
      <c r="DX44" s="647"/>
      <c r="DY44" s="647"/>
      <c r="DZ44" s="647"/>
      <c r="EA44" s="647"/>
      <c r="EB44" s="647"/>
      <c r="EC44" s="648"/>
    </row>
    <row r="45" spans="2:133" ht="11.25" customHeight="1" x14ac:dyDescent="0.2">
      <c r="B45" s="653" t="s">
        <v>346</v>
      </c>
      <c r="C45" s="653"/>
      <c r="D45" s="653"/>
      <c r="E45" s="653"/>
      <c r="F45" s="653"/>
      <c r="G45" s="653"/>
      <c r="H45" s="653"/>
      <c r="I45" s="653"/>
      <c r="J45" s="653"/>
      <c r="K45" s="653"/>
      <c r="L45" s="653"/>
      <c r="M45" s="653"/>
      <c r="N45" s="653"/>
      <c r="O45" s="653"/>
      <c r="P45" s="653"/>
      <c r="Q45" s="653"/>
      <c r="R45" s="653"/>
      <c r="S45" s="653"/>
      <c r="T45" s="653"/>
      <c r="U45" s="653"/>
      <c r="V45" s="653"/>
      <c r="W45" s="653"/>
      <c r="X45" s="653"/>
      <c r="Y45" s="653"/>
      <c r="Z45" s="653"/>
      <c r="AA45" s="653"/>
      <c r="AB45" s="653"/>
      <c r="AC45" s="653"/>
      <c r="AD45" s="653"/>
      <c r="AE45" s="653"/>
      <c r="AF45" s="653"/>
      <c r="AG45" s="653"/>
      <c r="AH45" s="653"/>
      <c r="AI45" s="653"/>
      <c r="AJ45" s="653"/>
      <c r="AK45" s="653"/>
      <c r="AL45" s="653"/>
      <c r="AM45" s="653"/>
      <c r="AN45" s="653"/>
      <c r="AO45" s="653"/>
      <c r="AP45" s="653"/>
      <c r="AQ45" s="653"/>
      <c r="AR45" s="653"/>
      <c r="AS45" s="653"/>
      <c r="AT45" s="653"/>
      <c r="AU45" s="653"/>
      <c r="AV45" s="653"/>
      <c r="AW45" s="653"/>
      <c r="AX45" s="653"/>
      <c r="AY45" s="653"/>
      <c r="AZ45" s="653"/>
      <c r="BA45" s="653"/>
      <c r="BB45" s="653"/>
      <c r="BC45" s="653"/>
      <c r="BD45" s="653"/>
      <c r="BE45" s="653"/>
      <c r="BF45" s="653"/>
      <c r="BG45" s="653"/>
      <c r="BH45" s="653"/>
      <c r="BI45" s="653"/>
      <c r="BJ45" s="653"/>
      <c r="BK45" s="653"/>
      <c r="BL45" s="653"/>
      <c r="BM45" s="653"/>
      <c r="BN45" s="653"/>
      <c r="BO45" s="653"/>
      <c r="BP45" s="653"/>
      <c r="BQ45" s="653"/>
      <c r="BR45" s="653"/>
      <c r="BS45" s="653"/>
      <c r="BT45" s="653"/>
      <c r="BU45" s="653"/>
      <c r="BV45" s="653"/>
      <c r="BW45" s="653"/>
      <c r="BX45" s="653"/>
      <c r="BY45" s="653"/>
      <c r="BZ45" s="653"/>
      <c r="CA45" s="653"/>
      <c r="CB45" s="653"/>
      <c r="CC45" s="654"/>
      <c r="CD45" s="657"/>
      <c r="CE45" s="658"/>
      <c r="CF45" s="633" t="s">
        <v>347</v>
      </c>
      <c r="CG45" s="634"/>
      <c r="CH45" s="634"/>
      <c r="CI45" s="634"/>
      <c r="CJ45" s="634"/>
      <c r="CK45" s="634"/>
      <c r="CL45" s="634"/>
      <c r="CM45" s="634"/>
      <c r="CN45" s="634"/>
      <c r="CO45" s="634"/>
      <c r="CP45" s="634"/>
      <c r="CQ45" s="635"/>
      <c r="CR45" s="636">
        <v>396177</v>
      </c>
      <c r="CS45" s="649"/>
      <c r="CT45" s="649"/>
      <c r="CU45" s="649"/>
      <c r="CV45" s="649"/>
      <c r="CW45" s="649"/>
      <c r="CX45" s="649"/>
      <c r="CY45" s="650"/>
      <c r="CZ45" s="639">
        <v>2.2000000000000002</v>
      </c>
      <c r="DA45" s="651"/>
      <c r="DB45" s="651"/>
      <c r="DC45" s="652"/>
      <c r="DD45" s="642">
        <v>16938</v>
      </c>
      <c r="DE45" s="649"/>
      <c r="DF45" s="649"/>
      <c r="DG45" s="649"/>
      <c r="DH45" s="649"/>
      <c r="DI45" s="649"/>
      <c r="DJ45" s="649"/>
      <c r="DK45" s="650"/>
      <c r="DL45" s="643"/>
      <c r="DM45" s="644"/>
      <c r="DN45" s="644"/>
      <c r="DO45" s="644"/>
      <c r="DP45" s="644"/>
      <c r="DQ45" s="644"/>
      <c r="DR45" s="644"/>
      <c r="DS45" s="644"/>
      <c r="DT45" s="644"/>
      <c r="DU45" s="644"/>
      <c r="DV45" s="645"/>
      <c r="DW45" s="646"/>
      <c r="DX45" s="647"/>
      <c r="DY45" s="647"/>
      <c r="DZ45" s="647"/>
      <c r="EA45" s="647"/>
      <c r="EB45" s="647"/>
      <c r="EC45" s="648"/>
    </row>
    <row r="46" spans="2:133" ht="11.25" customHeight="1" x14ac:dyDescent="0.2">
      <c r="B46" s="207"/>
      <c r="CD46" s="657"/>
      <c r="CE46" s="658"/>
      <c r="CF46" s="633" t="s">
        <v>348</v>
      </c>
      <c r="CG46" s="634"/>
      <c r="CH46" s="634"/>
      <c r="CI46" s="634"/>
      <c r="CJ46" s="634"/>
      <c r="CK46" s="634"/>
      <c r="CL46" s="634"/>
      <c r="CM46" s="634"/>
      <c r="CN46" s="634"/>
      <c r="CO46" s="634"/>
      <c r="CP46" s="634"/>
      <c r="CQ46" s="635"/>
      <c r="CR46" s="636">
        <v>541011</v>
      </c>
      <c r="CS46" s="637"/>
      <c r="CT46" s="637"/>
      <c r="CU46" s="637"/>
      <c r="CV46" s="637"/>
      <c r="CW46" s="637"/>
      <c r="CX46" s="637"/>
      <c r="CY46" s="638"/>
      <c r="CZ46" s="639">
        <v>3</v>
      </c>
      <c r="DA46" s="640"/>
      <c r="DB46" s="640"/>
      <c r="DC46" s="641"/>
      <c r="DD46" s="642">
        <v>361150</v>
      </c>
      <c r="DE46" s="637"/>
      <c r="DF46" s="637"/>
      <c r="DG46" s="637"/>
      <c r="DH46" s="637"/>
      <c r="DI46" s="637"/>
      <c r="DJ46" s="637"/>
      <c r="DK46" s="638"/>
      <c r="DL46" s="643"/>
      <c r="DM46" s="644"/>
      <c r="DN46" s="644"/>
      <c r="DO46" s="644"/>
      <c r="DP46" s="644"/>
      <c r="DQ46" s="644"/>
      <c r="DR46" s="644"/>
      <c r="DS46" s="644"/>
      <c r="DT46" s="644"/>
      <c r="DU46" s="644"/>
      <c r="DV46" s="645"/>
      <c r="DW46" s="646"/>
      <c r="DX46" s="647"/>
      <c r="DY46" s="647"/>
      <c r="DZ46" s="647"/>
      <c r="EA46" s="647"/>
      <c r="EB46" s="647"/>
      <c r="EC46" s="648"/>
    </row>
    <row r="47" spans="2:133" ht="11.25" customHeight="1" x14ac:dyDescent="0.2">
      <c r="B47" s="207"/>
      <c r="CD47" s="657"/>
      <c r="CE47" s="658"/>
      <c r="CF47" s="633" t="s">
        <v>349</v>
      </c>
      <c r="CG47" s="634"/>
      <c r="CH47" s="634"/>
      <c r="CI47" s="634"/>
      <c r="CJ47" s="634"/>
      <c r="CK47" s="634"/>
      <c r="CL47" s="634"/>
      <c r="CM47" s="634"/>
      <c r="CN47" s="634"/>
      <c r="CO47" s="634"/>
      <c r="CP47" s="634"/>
      <c r="CQ47" s="635"/>
      <c r="CR47" s="636" t="s">
        <v>122</v>
      </c>
      <c r="CS47" s="649"/>
      <c r="CT47" s="649"/>
      <c r="CU47" s="649"/>
      <c r="CV47" s="649"/>
      <c r="CW47" s="649"/>
      <c r="CX47" s="649"/>
      <c r="CY47" s="650"/>
      <c r="CZ47" s="639" t="s">
        <v>122</v>
      </c>
      <c r="DA47" s="651"/>
      <c r="DB47" s="651"/>
      <c r="DC47" s="652"/>
      <c r="DD47" s="642" t="s">
        <v>122</v>
      </c>
      <c r="DE47" s="649"/>
      <c r="DF47" s="649"/>
      <c r="DG47" s="649"/>
      <c r="DH47" s="649"/>
      <c r="DI47" s="649"/>
      <c r="DJ47" s="649"/>
      <c r="DK47" s="650"/>
      <c r="DL47" s="643"/>
      <c r="DM47" s="644"/>
      <c r="DN47" s="644"/>
      <c r="DO47" s="644"/>
      <c r="DP47" s="644"/>
      <c r="DQ47" s="644"/>
      <c r="DR47" s="644"/>
      <c r="DS47" s="644"/>
      <c r="DT47" s="644"/>
      <c r="DU47" s="644"/>
      <c r="DV47" s="645"/>
      <c r="DW47" s="646"/>
      <c r="DX47" s="647"/>
      <c r="DY47" s="647"/>
      <c r="DZ47" s="647"/>
      <c r="EA47" s="647"/>
      <c r="EB47" s="647"/>
      <c r="EC47" s="648"/>
    </row>
    <row r="48" spans="2:133" ht="10.8" x14ac:dyDescent="0.2">
      <c r="B48" s="207"/>
      <c r="CD48" s="659"/>
      <c r="CE48" s="660"/>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39" t="s">
        <v>122</v>
      </c>
      <c r="DA48" s="640"/>
      <c r="DB48" s="640"/>
      <c r="DC48" s="641"/>
      <c r="DD48" s="642" t="s">
        <v>122</v>
      </c>
      <c r="DE48" s="637"/>
      <c r="DF48" s="637"/>
      <c r="DG48" s="637"/>
      <c r="DH48" s="637"/>
      <c r="DI48" s="637"/>
      <c r="DJ48" s="637"/>
      <c r="DK48" s="638"/>
      <c r="DL48" s="643"/>
      <c r="DM48" s="644"/>
      <c r="DN48" s="644"/>
      <c r="DO48" s="644"/>
      <c r="DP48" s="644"/>
      <c r="DQ48" s="644"/>
      <c r="DR48" s="644"/>
      <c r="DS48" s="644"/>
      <c r="DT48" s="644"/>
      <c r="DU48" s="644"/>
      <c r="DV48" s="645"/>
      <c r="DW48" s="646"/>
      <c r="DX48" s="647"/>
      <c r="DY48" s="647"/>
      <c r="DZ48" s="647"/>
      <c r="EA48" s="647"/>
      <c r="EB48" s="647"/>
      <c r="EC48" s="648"/>
    </row>
    <row r="49" spans="2:133" ht="11.25" customHeight="1" x14ac:dyDescent="0.2">
      <c r="B49" s="207"/>
      <c r="CD49" s="617" t="s">
        <v>351</v>
      </c>
      <c r="CE49" s="618"/>
      <c r="CF49" s="618"/>
      <c r="CG49" s="618"/>
      <c r="CH49" s="618"/>
      <c r="CI49" s="618"/>
      <c r="CJ49" s="618"/>
      <c r="CK49" s="618"/>
      <c r="CL49" s="618"/>
      <c r="CM49" s="618"/>
      <c r="CN49" s="618"/>
      <c r="CO49" s="618"/>
      <c r="CP49" s="618"/>
      <c r="CQ49" s="619"/>
      <c r="CR49" s="620">
        <v>18190654</v>
      </c>
      <c r="CS49" s="621"/>
      <c r="CT49" s="621"/>
      <c r="CU49" s="621"/>
      <c r="CV49" s="621"/>
      <c r="CW49" s="621"/>
      <c r="CX49" s="621"/>
      <c r="CY49" s="622"/>
      <c r="CZ49" s="623">
        <v>100</v>
      </c>
      <c r="DA49" s="624"/>
      <c r="DB49" s="624"/>
      <c r="DC49" s="625"/>
      <c r="DD49" s="626">
        <v>13131981</v>
      </c>
      <c r="DE49" s="621"/>
      <c r="DF49" s="621"/>
      <c r="DG49" s="621"/>
      <c r="DH49" s="621"/>
      <c r="DI49" s="621"/>
      <c r="DJ49" s="621"/>
      <c r="DK49" s="622"/>
      <c r="DL49" s="627"/>
      <c r="DM49" s="628"/>
      <c r="DN49" s="628"/>
      <c r="DO49" s="628"/>
      <c r="DP49" s="628"/>
      <c r="DQ49" s="628"/>
      <c r="DR49" s="628"/>
      <c r="DS49" s="628"/>
      <c r="DT49" s="628"/>
      <c r="DU49" s="628"/>
      <c r="DV49" s="629"/>
      <c r="DW49" s="630"/>
      <c r="DX49" s="631"/>
      <c r="DY49" s="631"/>
      <c r="DZ49" s="631"/>
      <c r="EA49" s="631"/>
      <c r="EB49" s="631"/>
      <c r="EC49" s="632"/>
    </row>
  </sheetData>
  <sheetProtection algorithmName="SHA-512" hashValue="iiW0UvFL6SajULvlF78m2IGqL3ynGxChOpsz3+pnGe0sn+xxv8dPHpi98zn5lhrD8tyYi+9DWq5TzkE2esJ8Nw==" saltValue="+4+H/4KFXAiSg4ipr9NzR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5" t="s">
        <v>352</v>
      </c>
      <c r="B2" s="1105"/>
      <c r="C2" s="1105"/>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c r="AD2" s="1105"/>
      <c r="AE2" s="1105"/>
      <c r="AF2" s="1105"/>
      <c r="AG2" s="1105"/>
      <c r="AH2" s="1105"/>
      <c r="AI2" s="1105"/>
      <c r="AJ2" s="1105"/>
      <c r="AK2" s="1105"/>
      <c r="AL2" s="1105"/>
      <c r="AM2" s="1105"/>
      <c r="AN2" s="1105"/>
      <c r="AO2" s="1105"/>
      <c r="AP2" s="1105"/>
      <c r="AQ2" s="1105"/>
      <c r="AR2" s="1105"/>
      <c r="AS2" s="1105"/>
      <c r="AT2" s="1105"/>
      <c r="AU2" s="1105"/>
      <c r="AV2" s="1105"/>
      <c r="AW2" s="1105"/>
      <c r="AX2" s="1105"/>
      <c r="AY2" s="1105"/>
      <c r="AZ2" s="1105"/>
      <c r="BA2" s="1105"/>
      <c r="BB2" s="1105"/>
      <c r="BC2" s="1105"/>
      <c r="BD2" s="1105"/>
      <c r="BE2" s="1105"/>
      <c r="BF2" s="1105"/>
      <c r="BG2" s="1105"/>
      <c r="BH2" s="1105"/>
      <c r="BI2" s="110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6" t="s">
        <v>353</v>
      </c>
      <c r="DK2" s="1107"/>
      <c r="DL2" s="1107"/>
      <c r="DM2" s="1107"/>
      <c r="DN2" s="1107"/>
      <c r="DO2" s="1108"/>
      <c r="DP2" s="210"/>
      <c r="DQ2" s="1106" t="s">
        <v>354</v>
      </c>
      <c r="DR2" s="1107"/>
      <c r="DS2" s="1107"/>
      <c r="DT2" s="1107"/>
      <c r="DU2" s="1107"/>
      <c r="DV2" s="1107"/>
      <c r="DW2" s="1107"/>
      <c r="DX2" s="1107"/>
      <c r="DY2" s="1107"/>
      <c r="DZ2" s="110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4" t="s">
        <v>355</v>
      </c>
      <c r="B4" s="1074"/>
      <c r="C4" s="1074"/>
      <c r="D4" s="1074"/>
      <c r="E4" s="1074"/>
      <c r="F4" s="1074"/>
      <c r="G4" s="1074"/>
      <c r="H4" s="1074"/>
      <c r="I4" s="1074"/>
      <c r="J4" s="1074"/>
      <c r="K4" s="1074"/>
      <c r="L4" s="1074"/>
      <c r="M4" s="1074"/>
      <c r="N4" s="1074"/>
      <c r="O4" s="1074"/>
      <c r="P4" s="1074"/>
      <c r="Q4" s="1074"/>
      <c r="R4" s="1074"/>
      <c r="S4" s="1074"/>
      <c r="T4" s="1074"/>
      <c r="U4" s="1074"/>
      <c r="V4" s="1074"/>
      <c r="W4" s="1074"/>
      <c r="X4" s="1074"/>
      <c r="Y4" s="1074"/>
      <c r="Z4" s="1074"/>
      <c r="AA4" s="1074"/>
      <c r="AB4" s="1074"/>
      <c r="AC4" s="1074"/>
      <c r="AD4" s="1074"/>
      <c r="AE4" s="1074"/>
      <c r="AF4" s="1074"/>
      <c r="AG4" s="1074"/>
      <c r="AH4" s="1074"/>
      <c r="AI4" s="1074"/>
      <c r="AJ4" s="1074"/>
      <c r="AK4" s="1074"/>
      <c r="AL4" s="1074"/>
      <c r="AM4" s="1074"/>
      <c r="AN4" s="1074"/>
      <c r="AO4" s="1074"/>
      <c r="AP4" s="1074"/>
      <c r="AQ4" s="1074"/>
      <c r="AR4" s="1074"/>
      <c r="AS4" s="1074"/>
      <c r="AT4" s="1074"/>
      <c r="AU4" s="1074"/>
      <c r="AV4" s="1074"/>
      <c r="AW4" s="1074"/>
      <c r="AX4" s="1074"/>
      <c r="AY4" s="1074"/>
      <c r="AZ4" s="214"/>
      <c r="BA4" s="214"/>
      <c r="BB4" s="214"/>
      <c r="BC4" s="214"/>
      <c r="BD4" s="214"/>
      <c r="BE4" s="215"/>
      <c r="BF4" s="215"/>
      <c r="BG4" s="215"/>
      <c r="BH4" s="215"/>
      <c r="BI4" s="215"/>
      <c r="BJ4" s="215"/>
      <c r="BK4" s="215"/>
      <c r="BL4" s="215"/>
      <c r="BM4" s="215"/>
      <c r="BN4" s="215"/>
      <c r="BO4" s="215"/>
      <c r="BP4" s="215"/>
      <c r="BQ4" s="745" t="s">
        <v>356</v>
      </c>
      <c r="BR4" s="745"/>
      <c r="BS4" s="745"/>
      <c r="BT4" s="745"/>
      <c r="BU4" s="745"/>
      <c r="BV4" s="745"/>
      <c r="BW4" s="745"/>
      <c r="BX4" s="745"/>
      <c r="BY4" s="745"/>
      <c r="BZ4" s="745"/>
      <c r="CA4" s="745"/>
      <c r="CB4" s="745"/>
      <c r="CC4" s="745"/>
      <c r="CD4" s="745"/>
      <c r="CE4" s="745"/>
      <c r="CF4" s="745"/>
      <c r="CG4" s="745"/>
      <c r="CH4" s="745"/>
      <c r="CI4" s="745"/>
      <c r="CJ4" s="745"/>
      <c r="CK4" s="745"/>
      <c r="CL4" s="745"/>
      <c r="CM4" s="745"/>
      <c r="CN4" s="745"/>
      <c r="CO4" s="745"/>
      <c r="CP4" s="745"/>
      <c r="CQ4" s="745"/>
      <c r="CR4" s="745"/>
      <c r="CS4" s="745"/>
      <c r="CT4" s="745"/>
      <c r="CU4" s="745"/>
      <c r="CV4" s="745"/>
      <c r="CW4" s="745"/>
      <c r="CX4" s="745"/>
      <c r="CY4" s="745"/>
      <c r="CZ4" s="745"/>
      <c r="DA4" s="745"/>
      <c r="DB4" s="745"/>
      <c r="DC4" s="745"/>
      <c r="DD4" s="745"/>
      <c r="DE4" s="745"/>
      <c r="DF4" s="745"/>
      <c r="DG4" s="745"/>
      <c r="DH4" s="745"/>
      <c r="DI4" s="745"/>
      <c r="DJ4" s="745"/>
      <c r="DK4" s="745"/>
      <c r="DL4" s="745"/>
      <c r="DM4" s="745"/>
      <c r="DN4" s="745"/>
      <c r="DO4" s="745"/>
      <c r="DP4" s="745"/>
      <c r="DQ4" s="745"/>
      <c r="DR4" s="745"/>
      <c r="DS4" s="745"/>
      <c r="DT4" s="745"/>
      <c r="DU4" s="745"/>
      <c r="DV4" s="745"/>
      <c r="DW4" s="745"/>
      <c r="DX4" s="745"/>
      <c r="DY4" s="745"/>
      <c r="DZ4" s="745"/>
      <c r="EA4" s="216"/>
    </row>
    <row r="5" spans="1:131" s="217" customFormat="1" ht="26.25" customHeight="1" x14ac:dyDescent="0.2">
      <c r="A5" s="1010" t="s">
        <v>357</v>
      </c>
      <c r="B5" s="1011"/>
      <c r="C5" s="1011"/>
      <c r="D5" s="1011"/>
      <c r="E5" s="1011"/>
      <c r="F5" s="1011"/>
      <c r="G5" s="1011"/>
      <c r="H5" s="1011"/>
      <c r="I5" s="1011"/>
      <c r="J5" s="1011"/>
      <c r="K5" s="1011"/>
      <c r="L5" s="1011"/>
      <c r="M5" s="1011"/>
      <c r="N5" s="1011"/>
      <c r="O5" s="1011"/>
      <c r="P5" s="1012"/>
      <c r="Q5" s="1016" t="s">
        <v>358</v>
      </c>
      <c r="R5" s="1017"/>
      <c r="S5" s="1017"/>
      <c r="T5" s="1017"/>
      <c r="U5" s="1018"/>
      <c r="V5" s="1016" t="s">
        <v>359</v>
      </c>
      <c r="W5" s="1017"/>
      <c r="X5" s="1017"/>
      <c r="Y5" s="1017"/>
      <c r="Z5" s="1018"/>
      <c r="AA5" s="1016" t="s">
        <v>360</v>
      </c>
      <c r="AB5" s="1017"/>
      <c r="AC5" s="1017"/>
      <c r="AD5" s="1017"/>
      <c r="AE5" s="1017"/>
      <c r="AF5" s="1109" t="s">
        <v>361</v>
      </c>
      <c r="AG5" s="1017"/>
      <c r="AH5" s="1017"/>
      <c r="AI5" s="1017"/>
      <c r="AJ5" s="1030"/>
      <c r="AK5" s="1017" t="s">
        <v>362</v>
      </c>
      <c r="AL5" s="1017"/>
      <c r="AM5" s="1017"/>
      <c r="AN5" s="1017"/>
      <c r="AO5" s="1018"/>
      <c r="AP5" s="1016" t="s">
        <v>363</v>
      </c>
      <c r="AQ5" s="1017"/>
      <c r="AR5" s="1017"/>
      <c r="AS5" s="1017"/>
      <c r="AT5" s="1018"/>
      <c r="AU5" s="1016" t="s">
        <v>364</v>
      </c>
      <c r="AV5" s="1017"/>
      <c r="AW5" s="1017"/>
      <c r="AX5" s="1017"/>
      <c r="AY5" s="1030"/>
      <c r="AZ5" s="214"/>
      <c r="BA5" s="214"/>
      <c r="BB5" s="214"/>
      <c r="BC5" s="214"/>
      <c r="BD5" s="214"/>
      <c r="BE5" s="215"/>
      <c r="BF5" s="215"/>
      <c r="BG5" s="215"/>
      <c r="BH5" s="215"/>
      <c r="BI5" s="215"/>
      <c r="BJ5" s="215"/>
      <c r="BK5" s="215"/>
      <c r="BL5" s="215"/>
      <c r="BM5" s="215"/>
      <c r="BN5" s="215"/>
      <c r="BO5" s="215"/>
      <c r="BP5" s="215"/>
      <c r="BQ5" s="1010" t="s">
        <v>365</v>
      </c>
      <c r="BR5" s="1011"/>
      <c r="BS5" s="1011"/>
      <c r="BT5" s="1011"/>
      <c r="BU5" s="1011"/>
      <c r="BV5" s="1011"/>
      <c r="BW5" s="1011"/>
      <c r="BX5" s="1011"/>
      <c r="BY5" s="1011"/>
      <c r="BZ5" s="1011"/>
      <c r="CA5" s="1011"/>
      <c r="CB5" s="1011"/>
      <c r="CC5" s="1011"/>
      <c r="CD5" s="1011"/>
      <c r="CE5" s="1011"/>
      <c r="CF5" s="1011"/>
      <c r="CG5" s="1012"/>
      <c r="CH5" s="1016" t="s">
        <v>366</v>
      </c>
      <c r="CI5" s="1017"/>
      <c r="CJ5" s="1017"/>
      <c r="CK5" s="1017"/>
      <c r="CL5" s="1018"/>
      <c r="CM5" s="1016" t="s">
        <v>367</v>
      </c>
      <c r="CN5" s="1017"/>
      <c r="CO5" s="1017"/>
      <c r="CP5" s="1017"/>
      <c r="CQ5" s="1018"/>
      <c r="CR5" s="1016" t="s">
        <v>368</v>
      </c>
      <c r="CS5" s="1017"/>
      <c r="CT5" s="1017"/>
      <c r="CU5" s="1017"/>
      <c r="CV5" s="1018"/>
      <c r="CW5" s="1016" t="s">
        <v>369</v>
      </c>
      <c r="CX5" s="1017"/>
      <c r="CY5" s="1017"/>
      <c r="CZ5" s="1017"/>
      <c r="DA5" s="1018"/>
      <c r="DB5" s="1016" t="s">
        <v>370</v>
      </c>
      <c r="DC5" s="1017"/>
      <c r="DD5" s="1017"/>
      <c r="DE5" s="1017"/>
      <c r="DF5" s="1018"/>
      <c r="DG5" s="1099" t="s">
        <v>371</v>
      </c>
      <c r="DH5" s="1100"/>
      <c r="DI5" s="1100"/>
      <c r="DJ5" s="1100"/>
      <c r="DK5" s="1101"/>
      <c r="DL5" s="1099" t="s">
        <v>372</v>
      </c>
      <c r="DM5" s="1100"/>
      <c r="DN5" s="1100"/>
      <c r="DO5" s="1100"/>
      <c r="DP5" s="1101"/>
      <c r="DQ5" s="1016" t="s">
        <v>373</v>
      </c>
      <c r="DR5" s="1017"/>
      <c r="DS5" s="1017"/>
      <c r="DT5" s="1017"/>
      <c r="DU5" s="1018"/>
      <c r="DV5" s="1016" t="s">
        <v>364</v>
      </c>
      <c r="DW5" s="1017"/>
      <c r="DX5" s="1017"/>
      <c r="DY5" s="1017"/>
      <c r="DZ5" s="1030"/>
      <c r="EA5" s="216"/>
    </row>
    <row r="6" spans="1:131" s="217" customFormat="1" ht="26.25" customHeight="1" thickBot="1" x14ac:dyDescent="0.25">
      <c r="A6" s="1013"/>
      <c r="B6" s="1014"/>
      <c r="C6" s="1014"/>
      <c r="D6" s="1014"/>
      <c r="E6" s="1014"/>
      <c r="F6" s="1014"/>
      <c r="G6" s="1014"/>
      <c r="H6" s="1014"/>
      <c r="I6" s="1014"/>
      <c r="J6" s="1014"/>
      <c r="K6" s="1014"/>
      <c r="L6" s="1014"/>
      <c r="M6" s="1014"/>
      <c r="N6" s="1014"/>
      <c r="O6" s="1014"/>
      <c r="P6" s="1015"/>
      <c r="Q6" s="1019"/>
      <c r="R6" s="1020"/>
      <c r="S6" s="1020"/>
      <c r="T6" s="1020"/>
      <c r="U6" s="1021"/>
      <c r="V6" s="1019"/>
      <c r="W6" s="1020"/>
      <c r="X6" s="1020"/>
      <c r="Y6" s="1020"/>
      <c r="Z6" s="1021"/>
      <c r="AA6" s="1019"/>
      <c r="AB6" s="1020"/>
      <c r="AC6" s="1020"/>
      <c r="AD6" s="1020"/>
      <c r="AE6" s="1020"/>
      <c r="AF6" s="1110"/>
      <c r="AG6" s="1020"/>
      <c r="AH6" s="1020"/>
      <c r="AI6" s="1020"/>
      <c r="AJ6" s="1031"/>
      <c r="AK6" s="1020"/>
      <c r="AL6" s="1020"/>
      <c r="AM6" s="1020"/>
      <c r="AN6" s="1020"/>
      <c r="AO6" s="1021"/>
      <c r="AP6" s="1019"/>
      <c r="AQ6" s="1020"/>
      <c r="AR6" s="1020"/>
      <c r="AS6" s="1020"/>
      <c r="AT6" s="1021"/>
      <c r="AU6" s="1019"/>
      <c r="AV6" s="1020"/>
      <c r="AW6" s="1020"/>
      <c r="AX6" s="1020"/>
      <c r="AY6" s="1031"/>
      <c r="AZ6" s="214"/>
      <c r="BA6" s="214"/>
      <c r="BB6" s="214"/>
      <c r="BC6" s="214"/>
      <c r="BD6" s="214"/>
      <c r="BE6" s="215"/>
      <c r="BF6" s="215"/>
      <c r="BG6" s="215"/>
      <c r="BH6" s="215"/>
      <c r="BI6" s="215"/>
      <c r="BJ6" s="215"/>
      <c r="BK6" s="215"/>
      <c r="BL6" s="215"/>
      <c r="BM6" s="215"/>
      <c r="BN6" s="215"/>
      <c r="BO6" s="215"/>
      <c r="BP6" s="215"/>
      <c r="BQ6" s="1013"/>
      <c r="BR6" s="1014"/>
      <c r="BS6" s="1014"/>
      <c r="BT6" s="1014"/>
      <c r="BU6" s="1014"/>
      <c r="BV6" s="1014"/>
      <c r="BW6" s="1014"/>
      <c r="BX6" s="1014"/>
      <c r="BY6" s="1014"/>
      <c r="BZ6" s="1014"/>
      <c r="CA6" s="1014"/>
      <c r="CB6" s="1014"/>
      <c r="CC6" s="1014"/>
      <c r="CD6" s="1014"/>
      <c r="CE6" s="1014"/>
      <c r="CF6" s="1014"/>
      <c r="CG6" s="1015"/>
      <c r="CH6" s="1019"/>
      <c r="CI6" s="1020"/>
      <c r="CJ6" s="1020"/>
      <c r="CK6" s="1020"/>
      <c r="CL6" s="1021"/>
      <c r="CM6" s="1019"/>
      <c r="CN6" s="1020"/>
      <c r="CO6" s="1020"/>
      <c r="CP6" s="1020"/>
      <c r="CQ6" s="1021"/>
      <c r="CR6" s="1019"/>
      <c r="CS6" s="1020"/>
      <c r="CT6" s="1020"/>
      <c r="CU6" s="1020"/>
      <c r="CV6" s="1021"/>
      <c r="CW6" s="1019"/>
      <c r="CX6" s="1020"/>
      <c r="CY6" s="1020"/>
      <c r="CZ6" s="1020"/>
      <c r="DA6" s="1021"/>
      <c r="DB6" s="1019"/>
      <c r="DC6" s="1020"/>
      <c r="DD6" s="1020"/>
      <c r="DE6" s="1020"/>
      <c r="DF6" s="1021"/>
      <c r="DG6" s="1102"/>
      <c r="DH6" s="1103"/>
      <c r="DI6" s="1103"/>
      <c r="DJ6" s="1103"/>
      <c r="DK6" s="1104"/>
      <c r="DL6" s="1102"/>
      <c r="DM6" s="1103"/>
      <c r="DN6" s="1103"/>
      <c r="DO6" s="1103"/>
      <c r="DP6" s="1104"/>
      <c r="DQ6" s="1019"/>
      <c r="DR6" s="1020"/>
      <c r="DS6" s="1020"/>
      <c r="DT6" s="1020"/>
      <c r="DU6" s="1021"/>
      <c r="DV6" s="1019"/>
      <c r="DW6" s="1020"/>
      <c r="DX6" s="1020"/>
      <c r="DY6" s="1020"/>
      <c r="DZ6" s="1031"/>
      <c r="EA6" s="216"/>
    </row>
    <row r="7" spans="1:131" s="217" customFormat="1" ht="26.25" customHeight="1" thickTop="1" x14ac:dyDescent="0.2">
      <c r="A7" s="218">
        <v>1</v>
      </c>
      <c r="B7" s="1062" t="s">
        <v>374</v>
      </c>
      <c r="C7" s="1063"/>
      <c r="D7" s="1063"/>
      <c r="E7" s="1063"/>
      <c r="F7" s="1063"/>
      <c r="G7" s="1063"/>
      <c r="H7" s="1063"/>
      <c r="I7" s="1063"/>
      <c r="J7" s="1063"/>
      <c r="K7" s="1063"/>
      <c r="L7" s="1063"/>
      <c r="M7" s="1063"/>
      <c r="N7" s="1063"/>
      <c r="O7" s="1063"/>
      <c r="P7" s="1064"/>
      <c r="Q7" s="1117">
        <v>18843</v>
      </c>
      <c r="R7" s="1118"/>
      <c r="S7" s="1118"/>
      <c r="T7" s="1118"/>
      <c r="U7" s="1118"/>
      <c r="V7" s="1118">
        <v>18190</v>
      </c>
      <c r="W7" s="1118"/>
      <c r="X7" s="1118"/>
      <c r="Y7" s="1118"/>
      <c r="Z7" s="1118"/>
      <c r="AA7" s="1118">
        <v>653</v>
      </c>
      <c r="AB7" s="1118"/>
      <c r="AC7" s="1118"/>
      <c r="AD7" s="1118"/>
      <c r="AE7" s="1119"/>
      <c r="AF7" s="1120">
        <v>629</v>
      </c>
      <c r="AG7" s="1121"/>
      <c r="AH7" s="1121"/>
      <c r="AI7" s="1121"/>
      <c r="AJ7" s="1122"/>
      <c r="AK7" s="1123">
        <v>372</v>
      </c>
      <c r="AL7" s="1124"/>
      <c r="AM7" s="1124"/>
      <c r="AN7" s="1124"/>
      <c r="AO7" s="1124"/>
      <c r="AP7" s="1124">
        <v>8954</v>
      </c>
      <c r="AQ7" s="1124"/>
      <c r="AR7" s="1124"/>
      <c r="AS7" s="1124"/>
      <c r="AT7" s="1124"/>
      <c r="AU7" s="1125"/>
      <c r="AV7" s="1125"/>
      <c r="AW7" s="1125"/>
      <c r="AX7" s="1125"/>
      <c r="AY7" s="1126"/>
      <c r="AZ7" s="214"/>
      <c r="BA7" s="214"/>
      <c r="BB7" s="214"/>
      <c r="BC7" s="214"/>
      <c r="BD7" s="214"/>
      <c r="BE7" s="215"/>
      <c r="BF7" s="215"/>
      <c r="BG7" s="215"/>
      <c r="BH7" s="215"/>
      <c r="BI7" s="215"/>
      <c r="BJ7" s="215"/>
      <c r="BK7" s="215"/>
      <c r="BL7" s="215"/>
      <c r="BM7" s="215"/>
      <c r="BN7" s="215"/>
      <c r="BO7" s="215"/>
      <c r="BP7" s="215"/>
      <c r="BQ7" s="218">
        <v>1</v>
      </c>
      <c r="BR7" s="219"/>
      <c r="BS7" s="1114"/>
      <c r="BT7" s="1115"/>
      <c r="BU7" s="1115"/>
      <c r="BV7" s="1115"/>
      <c r="BW7" s="1115"/>
      <c r="BX7" s="1115"/>
      <c r="BY7" s="1115"/>
      <c r="BZ7" s="1115"/>
      <c r="CA7" s="1115"/>
      <c r="CB7" s="1115"/>
      <c r="CC7" s="1115"/>
      <c r="CD7" s="1115"/>
      <c r="CE7" s="1115"/>
      <c r="CF7" s="1115"/>
      <c r="CG7" s="1127"/>
      <c r="CH7" s="1111"/>
      <c r="CI7" s="1112"/>
      <c r="CJ7" s="1112"/>
      <c r="CK7" s="1112"/>
      <c r="CL7" s="1113"/>
      <c r="CM7" s="1111"/>
      <c r="CN7" s="1112"/>
      <c r="CO7" s="1112"/>
      <c r="CP7" s="1112"/>
      <c r="CQ7" s="1113"/>
      <c r="CR7" s="1111"/>
      <c r="CS7" s="1112"/>
      <c r="CT7" s="1112"/>
      <c r="CU7" s="1112"/>
      <c r="CV7" s="1113"/>
      <c r="CW7" s="1111"/>
      <c r="CX7" s="1112"/>
      <c r="CY7" s="1112"/>
      <c r="CZ7" s="1112"/>
      <c r="DA7" s="1113"/>
      <c r="DB7" s="1111"/>
      <c r="DC7" s="1112"/>
      <c r="DD7" s="1112"/>
      <c r="DE7" s="1112"/>
      <c r="DF7" s="1113"/>
      <c r="DG7" s="1111"/>
      <c r="DH7" s="1112"/>
      <c r="DI7" s="1112"/>
      <c r="DJ7" s="1112"/>
      <c r="DK7" s="1113"/>
      <c r="DL7" s="1111"/>
      <c r="DM7" s="1112"/>
      <c r="DN7" s="1112"/>
      <c r="DO7" s="1112"/>
      <c r="DP7" s="1113"/>
      <c r="DQ7" s="1111"/>
      <c r="DR7" s="1112"/>
      <c r="DS7" s="1112"/>
      <c r="DT7" s="1112"/>
      <c r="DU7" s="1113"/>
      <c r="DV7" s="1114"/>
      <c r="DW7" s="1115"/>
      <c r="DX7" s="1115"/>
      <c r="DY7" s="1115"/>
      <c r="DZ7" s="1116"/>
      <c r="EA7" s="216"/>
    </row>
    <row r="8" spans="1:131" s="217" customFormat="1" ht="26.25" customHeight="1" x14ac:dyDescent="0.2">
      <c r="A8" s="220">
        <v>2</v>
      </c>
      <c r="B8" s="1045" t="s">
        <v>375</v>
      </c>
      <c r="C8" s="1046"/>
      <c r="D8" s="1046"/>
      <c r="E8" s="1046"/>
      <c r="F8" s="1046"/>
      <c r="G8" s="1046"/>
      <c r="H8" s="1046"/>
      <c r="I8" s="1046"/>
      <c r="J8" s="1046"/>
      <c r="K8" s="1046"/>
      <c r="L8" s="1046"/>
      <c r="M8" s="1046"/>
      <c r="N8" s="1046"/>
      <c r="O8" s="1046"/>
      <c r="P8" s="1047"/>
      <c r="Q8" s="1053">
        <v>1</v>
      </c>
      <c r="R8" s="1054"/>
      <c r="S8" s="1054"/>
      <c r="T8" s="1054"/>
      <c r="U8" s="1054"/>
      <c r="V8" s="1054">
        <v>1</v>
      </c>
      <c r="W8" s="1054"/>
      <c r="X8" s="1054"/>
      <c r="Y8" s="1054"/>
      <c r="Z8" s="1054"/>
      <c r="AA8" s="1054">
        <v>0</v>
      </c>
      <c r="AB8" s="1054"/>
      <c r="AC8" s="1054"/>
      <c r="AD8" s="1054"/>
      <c r="AE8" s="1055"/>
      <c r="AF8" s="1050" t="s">
        <v>122</v>
      </c>
      <c r="AG8" s="1051"/>
      <c r="AH8" s="1051"/>
      <c r="AI8" s="1051"/>
      <c r="AJ8" s="1052"/>
      <c r="AK8" s="1095">
        <v>0</v>
      </c>
      <c r="AL8" s="1096"/>
      <c r="AM8" s="1096"/>
      <c r="AN8" s="1096"/>
      <c r="AO8" s="1096"/>
      <c r="AP8" s="1096">
        <v>0</v>
      </c>
      <c r="AQ8" s="1096"/>
      <c r="AR8" s="1096"/>
      <c r="AS8" s="1096"/>
      <c r="AT8" s="1096"/>
      <c r="AU8" s="1097"/>
      <c r="AV8" s="1097"/>
      <c r="AW8" s="1097"/>
      <c r="AX8" s="1097"/>
      <c r="AY8" s="1098"/>
      <c r="AZ8" s="214"/>
      <c r="BA8" s="214"/>
      <c r="BB8" s="214"/>
      <c r="BC8" s="214"/>
      <c r="BD8" s="214"/>
      <c r="BE8" s="215"/>
      <c r="BF8" s="215"/>
      <c r="BG8" s="215"/>
      <c r="BH8" s="215"/>
      <c r="BI8" s="215"/>
      <c r="BJ8" s="215"/>
      <c r="BK8" s="215"/>
      <c r="BL8" s="215"/>
      <c r="BM8" s="215"/>
      <c r="BN8" s="215"/>
      <c r="BO8" s="215"/>
      <c r="BP8" s="215"/>
      <c r="BQ8" s="220">
        <v>2</v>
      </c>
      <c r="BR8" s="221"/>
      <c r="BS8" s="1007"/>
      <c r="BT8" s="1008"/>
      <c r="BU8" s="1008"/>
      <c r="BV8" s="1008"/>
      <c r="BW8" s="1008"/>
      <c r="BX8" s="1008"/>
      <c r="BY8" s="1008"/>
      <c r="BZ8" s="1008"/>
      <c r="CA8" s="1008"/>
      <c r="CB8" s="1008"/>
      <c r="CC8" s="1008"/>
      <c r="CD8" s="1008"/>
      <c r="CE8" s="1008"/>
      <c r="CF8" s="1008"/>
      <c r="CG8" s="1029"/>
      <c r="CH8" s="1004"/>
      <c r="CI8" s="1005"/>
      <c r="CJ8" s="1005"/>
      <c r="CK8" s="1005"/>
      <c r="CL8" s="1006"/>
      <c r="CM8" s="1004"/>
      <c r="CN8" s="1005"/>
      <c r="CO8" s="1005"/>
      <c r="CP8" s="1005"/>
      <c r="CQ8" s="1006"/>
      <c r="CR8" s="1004"/>
      <c r="CS8" s="1005"/>
      <c r="CT8" s="1005"/>
      <c r="CU8" s="1005"/>
      <c r="CV8" s="1006"/>
      <c r="CW8" s="1004"/>
      <c r="CX8" s="1005"/>
      <c r="CY8" s="1005"/>
      <c r="CZ8" s="1005"/>
      <c r="DA8" s="1006"/>
      <c r="DB8" s="1004"/>
      <c r="DC8" s="1005"/>
      <c r="DD8" s="1005"/>
      <c r="DE8" s="1005"/>
      <c r="DF8" s="1006"/>
      <c r="DG8" s="1004"/>
      <c r="DH8" s="1005"/>
      <c r="DI8" s="1005"/>
      <c r="DJ8" s="1005"/>
      <c r="DK8" s="1006"/>
      <c r="DL8" s="1004"/>
      <c r="DM8" s="1005"/>
      <c r="DN8" s="1005"/>
      <c r="DO8" s="1005"/>
      <c r="DP8" s="1006"/>
      <c r="DQ8" s="1004"/>
      <c r="DR8" s="1005"/>
      <c r="DS8" s="1005"/>
      <c r="DT8" s="1005"/>
      <c r="DU8" s="1006"/>
      <c r="DV8" s="1007"/>
      <c r="DW8" s="1008"/>
      <c r="DX8" s="1008"/>
      <c r="DY8" s="1008"/>
      <c r="DZ8" s="1009"/>
      <c r="EA8" s="216"/>
    </row>
    <row r="9" spans="1:131" s="217" customFormat="1" ht="26.25" customHeight="1" x14ac:dyDescent="0.2">
      <c r="A9" s="220">
        <v>3</v>
      </c>
      <c r="B9" s="1045"/>
      <c r="C9" s="1046"/>
      <c r="D9" s="1046"/>
      <c r="E9" s="1046"/>
      <c r="F9" s="1046"/>
      <c r="G9" s="1046"/>
      <c r="H9" s="1046"/>
      <c r="I9" s="1046"/>
      <c r="J9" s="1046"/>
      <c r="K9" s="1046"/>
      <c r="L9" s="1046"/>
      <c r="M9" s="1046"/>
      <c r="N9" s="1046"/>
      <c r="O9" s="1046"/>
      <c r="P9" s="1047"/>
      <c r="Q9" s="1053"/>
      <c r="R9" s="1054"/>
      <c r="S9" s="1054"/>
      <c r="T9" s="1054"/>
      <c r="U9" s="1054"/>
      <c r="V9" s="1054"/>
      <c r="W9" s="1054"/>
      <c r="X9" s="1054"/>
      <c r="Y9" s="1054"/>
      <c r="Z9" s="1054"/>
      <c r="AA9" s="1054"/>
      <c r="AB9" s="1054"/>
      <c r="AC9" s="1054"/>
      <c r="AD9" s="1054"/>
      <c r="AE9" s="1055"/>
      <c r="AF9" s="1050"/>
      <c r="AG9" s="1051"/>
      <c r="AH9" s="1051"/>
      <c r="AI9" s="1051"/>
      <c r="AJ9" s="1052"/>
      <c r="AK9" s="1095"/>
      <c r="AL9" s="1096"/>
      <c r="AM9" s="1096"/>
      <c r="AN9" s="1096"/>
      <c r="AO9" s="1096"/>
      <c r="AP9" s="1096"/>
      <c r="AQ9" s="1096"/>
      <c r="AR9" s="1096"/>
      <c r="AS9" s="1096"/>
      <c r="AT9" s="1096"/>
      <c r="AU9" s="1097"/>
      <c r="AV9" s="1097"/>
      <c r="AW9" s="1097"/>
      <c r="AX9" s="1097"/>
      <c r="AY9" s="1098"/>
      <c r="AZ9" s="214"/>
      <c r="BA9" s="214"/>
      <c r="BB9" s="214"/>
      <c r="BC9" s="214"/>
      <c r="BD9" s="214"/>
      <c r="BE9" s="215"/>
      <c r="BF9" s="215"/>
      <c r="BG9" s="215"/>
      <c r="BH9" s="215"/>
      <c r="BI9" s="215"/>
      <c r="BJ9" s="215"/>
      <c r="BK9" s="215"/>
      <c r="BL9" s="215"/>
      <c r="BM9" s="215"/>
      <c r="BN9" s="215"/>
      <c r="BO9" s="215"/>
      <c r="BP9" s="215"/>
      <c r="BQ9" s="220">
        <v>3</v>
      </c>
      <c r="BR9" s="221"/>
      <c r="BS9" s="1007"/>
      <c r="BT9" s="1008"/>
      <c r="BU9" s="1008"/>
      <c r="BV9" s="1008"/>
      <c r="BW9" s="1008"/>
      <c r="BX9" s="1008"/>
      <c r="BY9" s="1008"/>
      <c r="BZ9" s="1008"/>
      <c r="CA9" s="1008"/>
      <c r="CB9" s="1008"/>
      <c r="CC9" s="1008"/>
      <c r="CD9" s="1008"/>
      <c r="CE9" s="1008"/>
      <c r="CF9" s="1008"/>
      <c r="CG9" s="1029"/>
      <c r="CH9" s="1004"/>
      <c r="CI9" s="1005"/>
      <c r="CJ9" s="1005"/>
      <c r="CK9" s="1005"/>
      <c r="CL9" s="1006"/>
      <c r="CM9" s="1004"/>
      <c r="CN9" s="1005"/>
      <c r="CO9" s="1005"/>
      <c r="CP9" s="1005"/>
      <c r="CQ9" s="1006"/>
      <c r="CR9" s="1004"/>
      <c r="CS9" s="1005"/>
      <c r="CT9" s="1005"/>
      <c r="CU9" s="1005"/>
      <c r="CV9" s="1006"/>
      <c r="CW9" s="1004"/>
      <c r="CX9" s="1005"/>
      <c r="CY9" s="1005"/>
      <c r="CZ9" s="1005"/>
      <c r="DA9" s="1006"/>
      <c r="DB9" s="1004"/>
      <c r="DC9" s="1005"/>
      <c r="DD9" s="1005"/>
      <c r="DE9" s="1005"/>
      <c r="DF9" s="1006"/>
      <c r="DG9" s="1004"/>
      <c r="DH9" s="1005"/>
      <c r="DI9" s="1005"/>
      <c r="DJ9" s="1005"/>
      <c r="DK9" s="1006"/>
      <c r="DL9" s="1004"/>
      <c r="DM9" s="1005"/>
      <c r="DN9" s="1005"/>
      <c r="DO9" s="1005"/>
      <c r="DP9" s="1006"/>
      <c r="DQ9" s="1004"/>
      <c r="DR9" s="1005"/>
      <c r="DS9" s="1005"/>
      <c r="DT9" s="1005"/>
      <c r="DU9" s="1006"/>
      <c r="DV9" s="1007"/>
      <c r="DW9" s="1008"/>
      <c r="DX9" s="1008"/>
      <c r="DY9" s="1008"/>
      <c r="DZ9" s="1009"/>
      <c r="EA9" s="216"/>
    </row>
    <row r="10" spans="1:131" s="217" customFormat="1" ht="26.25" customHeight="1" x14ac:dyDescent="0.2">
      <c r="A10" s="220">
        <v>4</v>
      </c>
      <c r="B10" s="1045"/>
      <c r="C10" s="1046"/>
      <c r="D10" s="1046"/>
      <c r="E10" s="1046"/>
      <c r="F10" s="1046"/>
      <c r="G10" s="1046"/>
      <c r="H10" s="1046"/>
      <c r="I10" s="1046"/>
      <c r="J10" s="1046"/>
      <c r="K10" s="1046"/>
      <c r="L10" s="1046"/>
      <c r="M10" s="1046"/>
      <c r="N10" s="1046"/>
      <c r="O10" s="1046"/>
      <c r="P10" s="1047"/>
      <c r="Q10" s="1053"/>
      <c r="R10" s="1054"/>
      <c r="S10" s="1054"/>
      <c r="T10" s="1054"/>
      <c r="U10" s="1054"/>
      <c r="V10" s="1054"/>
      <c r="W10" s="1054"/>
      <c r="X10" s="1054"/>
      <c r="Y10" s="1054"/>
      <c r="Z10" s="1054"/>
      <c r="AA10" s="1054"/>
      <c r="AB10" s="1054"/>
      <c r="AC10" s="1054"/>
      <c r="AD10" s="1054"/>
      <c r="AE10" s="1055"/>
      <c r="AF10" s="1050"/>
      <c r="AG10" s="1051"/>
      <c r="AH10" s="1051"/>
      <c r="AI10" s="1051"/>
      <c r="AJ10" s="1052"/>
      <c r="AK10" s="1095"/>
      <c r="AL10" s="1096"/>
      <c r="AM10" s="1096"/>
      <c r="AN10" s="1096"/>
      <c r="AO10" s="1096"/>
      <c r="AP10" s="1096"/>
      <c r="AQ10" s="1096"/>
      <c r="AR10" s="1096"/>
      <c r="AS10" s="1096"/>
      <c r="AT10" s="1096"/>
      <c r="AU10" s="1097"/>
      <c r="AV10" s="1097"/>
      <c r="AW10" s="1097"/>
      <c r="AX10" s="1097"/>
      <c r="AY10" s="1098"/>
      <c r="AZ10" s="214"/>
      <c r="BA10" s="214"/>
      <c r="BB10" s="214"/>
      <c r="BC10" s="214"/>
      <c r="BD10" s="214"/>
      <c r="BE10" s="215"/>
      <c r="BF10" s="215"/>
      <c r="BG10" s="215"/>
      <c r="BH10" s="215"/>
      <c r="BI10" s="215"/>
      <c r="BJ10" s="215"/>
      <c r="BK10" s="215"/>
      <c r="BL10" s="215"/>
      <c r="BM10" s="215"/>
      <c r="BN10" s="215"/>
      <c r="BO10" s="215"/>
      <c r="BP10" s="215"/>
      <c r="BQ10" s="220">
        <v>4</v>
      </c>
      <c r="BR10" s="221"/>
      <c r="BS10" s="1007"/>
      <c r="BT10" s="1008"/>
      <c r="BU10" s="1008"/>
      <c r="BV10" s="1008"/>
      <c r="BW10" s="1008"/>
      <c r="BX10" s="1008"/>
      <c r="BY10" s="1008"/>
      <c r="BZ10" s="1008"/>
      <c r="CA10" s="1008"/>
      <c r="CB10" s="1008"/>
      <c r="CC10" s="1008"/>
      <c r="CD10" s="1008"/>
      <c r="CE10" s="1008"/>
      <c r="CF10" s="1008"/>
      <c r="CG10" s="1029"/>
      <c r="CH10" s="1004"/>
      <c r="CI10" s="1005"/>
      <c r="CJ10" s="1005"/>
      <c r="CK10" s="1005"/>
      <c r="CL10" s="1006"/>
      <c r="CM10" s="1004"/>
      <c r="CN10" s="1005"/>
      <c r="CO10" s="1005"/>
      <c r="CP10" s="1005"/>
      <c r="CQ10" s="1006"/>
      <c r="CR10" s="1004"/>
      <c r="CS10" s="1005"/>
      <c r="CT10" s="1005"/>
      <c r="CU10" s="1005"/>
      <c r="CV10" s="1006"/>
      <c r="CW10" s="1004"/>
      <c r="CX10" s="1005"/>
      <c r="CY10" s="1005"/>
      <c r="CZ10" s="1005"/>
      <c r="DA10" s="1006"/>
      <c r="DB10" s="1004"/>
      <c r="DC10" s="1005"/>
      <c r="DD10" s="1005"/>
      <c r="DE10" s="1005"/>
      <c r="DF10" s="1006"/>
      <c r="DG10" s="1004"/>
      <c r="DH10" s="1005"/>
      <c r="DI10" s="1005"/>
      <c r="DJ10" s="1005"/>
      <c r="DK10" s="1006"/>
      <c r="DL10" s="1004"/>
      <c r="DM10" s="1005"/>
      <c r="DN10" s="1005"/>
      <c r="DO10" s="1005"/>
      <c r="DP10" s="1006"/>
      <c r="DQ10" s="1004"/>
      <c r="DR10" s="1005"/>
      <c r="DS10" s="1005"/>
      <c r="DT10" s="1005"/>
      <c r="DU10" s="1006"/>
      <c r="DV10" s="1007"/>
      <c r="DW10" s="1008"/>
      <c r="DX10" s="1008"/>
      <c r="DY10" s="1008"/>
      <c r="DZ10" s="1009"/>
      <c r="EA10" s="216"/>
    </row>
    <row r="11" spans="1:131" s="217" customFormat="1" ht="26.25" customHeight="1" x14ac:dyDescent="0.2">
      <c r="A11" s="220">
        <v>5</v>
      </c>
      <c r="B11" s="1045"/>
      <c r="C11" s="1046"/>
      <c r="D11" s="1046"/>
      <c r="E11" s="1046"/>
      <c r="F11" s="1046"/>
      <c r="G11" s="1046"/>
      <c r="H11" s="1046"/>
      <c r="I11" s="1046"/>
      <c r="J11" s="1046"/>
      <c r="K11" s="1046"/>
      <c r="L11" s="1046"/>
      <c r="M11" s="1046"/>
      <c r="N11" s="1046"/>
      <c r="O11" s="1046"/>
      <c r="P11" s="1047"/>
      <c r="Q11" s="1053"/>
      <c r="R11" s="1054"/>
      <c r="S11" s="1054"/>
      <c r="T11" s="1054"/>
      <c r="U11" s="1054"/>
      <c r="V11" s="1054"/>
      <c r="W11" s="1054"/>
      <c r="X11" s="1054"/>
      <c r="Y11" s="1054"/>
      <c r="Z11" s="1054"/>
      <c r="AA11" s="1054"/>
      <c r="AB11" s="1054"/>
      <c r="AC11" s="1054"/>
      <c r="AD11" s="1054"/>
      <c r="AE11" s="1055"/>
      <c r="AF11" s="1050"/>
      <c r="AG11" s="1051"/>
      <c r="AH11" s="1051"/>
      <c r="AI11" s="1051"/>
      <c r="AJ11" s="1052"/>
      <c r="AK11" s="1095"/>
      <c r="AL11" s="1096"/>
      <c r="AM11" s="1096"/>
      <c r="AN11" s="1096"/>
      <c r="AO11" s="1096"/>
      <c r="AP11" s="1096"/>
      <c r="AQ11" s="1096"/>
      <c r="AR11" s="1096"/>
      <c r="AS11" s="1096"/>
      <c r="AT11" s="1096"/>
      <c r="AU11" s="1097"/>
      <c r="AV11" s="1097"/>
      <c r="AW11" s="1097"/>
      <c r="AX11" s="1097"/>
      <c r="AY11" s="1098"/>
      <c r="AZ11" s="214"/>
      <c r="BA11" s="214"/>
      <c r="BB11" s="214"/>
      <c r="BC11" s="214"/>
      <c r="BD11" s="214"/>
      <c r="BE11" s="215"/>
      <c r="BF11" s="215"/>
      <c r="BG11" s="215"/>
      <c r="BH11" s="215"/>
      <c r="BI11" s="215"/>
      <c r="BJ11" s="215"/>
      <c r="BK11" s="215"/>
      <c r="BL11" s="215"/>
      <c r="BM11" s="215"/>
      <c r="BN11" s="215"/>
      <c r="BO11" s="215"/>
      <c r="BP11" s="215"/>
      <c r="BQ11" s="220">
        <v>5</v>
      </c>
      <c r="BR11" s="221"/>
      <c r="BS11" s="1007"/>
      <c r="BT11" s="1008"/>
      <c r="BU11" s="1008"/>
      <c r="BV11" s="1008"/>
      <c r="BW11" s="1008"/>
      <c r="BX11" s="1008"/>
      <c r="BY11" s="1008"/>
      <c r="BZ11" s="1008"/>
      <c r="CA11" s="1008"/>
      <c r="CB11" s="1008"/>
      <c r="CC11" s="1008"/>
      <c r="CD11" s="1008"/>
      <c r="CE11" s="1008"/>
      <c r="CF11" s="1008"/>
      <c r="CG11" s="1029"/>
      <c r="CH11" s="1004"/>
      <c r="CI11" s="1005"/>
      <c r="CJ11" s="1005"/>
      <c r="CK11" s="1005"/>
      <c r="CL11" s="1006"/>
      <c r="CM11" s="1004"/>
      <c r="CN11" s="1005"/>
      <c r="CO11" s="1005"/>
      <c r="CP11" s="1005"/>
      <c r="CQ11" s="1006"/>
      <c r="CR11" s="1004"/>
      <c r="CS11" s="1005"/>
      <c r="CT11" s="1005"/>
      <c r="CU11" s="1005"/>
      <c r="CV11" s="1006"/>
      <c r="CW11" s="1004"/>
      <c r="CX11" s="1005"/>
      <c r="CY11" s="1005"/>
      <c r="CZ11" s="1005"/>
      <c r="DA11" s="1006"/>
      <c r="DB11" s="1004"/>
      <c r="DC11" s="1005"/>
      <c r="DD11" s="1005"/>
      <c r="DE11" s="1005"/>
      <c r="DF11" s="1006"/>
      <c r="DG11" s="1004"/>
      <c r="DH11" s="1005"/>
      <c r="DI11" s="1005"/>
      <c r="DJ11" s="1005"/>
      <c r="DK11" s="1006"/>
      <c r="DL11" s="1004"/>
      <c r="DM11" s="1005"/>
      <c r="DN11" s="1005"/>
      <c r="DO11" s="1005"/>
      <c r="DP11" s="1006"/>
      <c r="DQ11" s="1004"/>
      <c r="DR11" s="1005"/>
      <c r="DS11" s="1005"/>
      <c r="DT11" s="1005"/>
      <c r="DU11" s="1006"/>
      <c r="DV11" s="1007"/>
      <c r="DW11" s="1008"/>
      <c r="DX11" s="1008"/>
      <c r="DY11" s="1008"/>
      <c r="DZ11" s="1009"/>
      <c r="EA11" s="216"/>
    </row>
    <row r="12" spans="1:131" s="217" customFormat="1" ht="26.25" customHeight="1" x14ac:dyDescent="0.2">
      <c r="A12" s="220">
        <v>6</v>
      </c>
      <c r="B12" s="1045"/>
      <c r="C12" s="1046"/>
      <c r="D12" s="1046"/>
      <c r="E12" s="1046"/>
      <c r="F12" s="1046"/>
      <c r="G12" s="1046"/>
      <c r="H12" s="1046"/>
      <c r="I12" s="1046"/>
      <c r="J12" s="1046"/>
      <c r="K12" s="1046"/>
      <c r="L12" s="1046"/>
      <c r="M12" s="1046"/>
      <c r="N12" s="1046"/>
      <c r="O12" s="1046"/>
      <c r="P12" s="1047"/>
      <c r="Q12" s="1053"/>
      <c r="R12" s="1054"/>
      <c r="S12" s="1054"/>
      <c r="T12" s="1054"/>
      <c r="U12" s="1054"/>
      <c r="V12" s="1054"/>
      <c r="W12" s="1054"/>
      <c r="X12" s="1054"/>
      <c r="Y12" s="1054"/>
      <c r="Z12" s="1054"/>
      <c r="AA12" s="1054"/>
      <c r="AB12" s="1054"/>
      <c r="AC12" s="1054"/>
      <c r="AD12" s="1054"/>
      <c r="AE12" s="1055"/>
      <c r="AF12" s="1050"/>
      <c r="AG12" s="1051"/>
      <c r="AH12" s="1051"/>
      <c r="AI12" s="1051"/>
      <c r="AJ12" s="1052"/>
      <c r="AK12" s="1095"/>
      <c r="AL12" s="1096"/>
      <c r="AM12" s="1096"/>
      <c r="AN12" s="1096"/>
      <c r="AO12" s="1096"/>
      <c r="AP12" s="1096"/>
      <c r="AQ12" s="1096"/>
      <c r="AR12" s="1096"/>
      <c r="AS12" s="1096"/>
      <c r="AT12" s="1096"/>
      <c r="AU12" s="1097"/>
      <c r="AV12" s="1097"/>
      <c r="AW12" s="1097"/>
      <c r="AX12" s="1097"/>
      <c r="AY12" s="1098"/>
      <c r="AZ12" s="214"/>
      <c r="BA12" s="214"/>
      <c r="BB12" s="214"/>
      <c r="BC12" s="214"/>
      <c r="BD12" s="214"/>
      <c r="BE12" s="215"/>
      <c r="BF12" s="215"/>
      <c r="BG12" s="215"/>
      <c r="BH12" s="215"/>
      <c r="BI12" s="215"/>
      <c r="BJ12" s="215"/>
      <c r="BK12" s="215"/>
      <c r="BL12" s="215"/>
      <c r="BM12" s="215"/>
      <c r="BN12" s="215"/>
      <c r="BO12" s="215"/>
      <c r="BP12" s="215"/>
      <c r="BQ12" s="220">
        <v>6</v>
      </c>
      <c r="BR12" s="221"/>
      <c r="BS12" s="1007"/>
      <c r="BT12" s="1008"/>
      <c r="BU12" s="1008"/>
      <c r="BV12" s="1008"/>
      <c r="BW12" s="1008"/>
      <c r="BX12" s="1008"/>
      <c r="BY12" s="1008"/>
      <c r="BZ12" s="1008"/>
      <c r="CA12" s="1008"/>
      <c r="CB12" s="1008"/>
      <c r="CC12" s="1008"/>
      <c r="CD12" s="1008"/>
      <c r="CE12" s="1008"/>
      <c r="CF12" s="1008"/>
      <c r="CG12" s="1029"/>
      <c r="CH12" s="1004"/>
      <c r="CI12" s="1005"/>
      <c r="CJ12" s="1005"/>
      <c r="CK12" s="1005"/>
      <c r="CL12" s="1006"/>
      <c r="CM12" s="1004"/>
      <c r="CN12" s="1005"/>
      <c r="CO12" s="1005"/>
      <c r="CP12" s="1005"/>
      <c r="CQ12" s="1006"/>
      <c r="CR12" s="1004"/>
      <c r="CS12" s="1005"/>
      <c r="CT12" s="1005"/>
      <c r="CU12" s="1005"/>
      <c r="CV12" s="1006"/>
      <c r="CW12" s="1004"/>
      <c r="CX12" s="1005"/>
      <c r="CY12" s="1005"/>
      <c r="CZ12" s="1005"/>
      <c r="DA12" s="1006"/>
      <c r="DB12" s="1004"/>
      <c r="DC12" s="1005"/>
      <c r="DD12" s="1005"/>
      <c r="DE12" s="1005"/>
      <c r="DF12" s="1006"/>
      <c r="DG12" s="1004"/>
      <c r="DH12" s="1005"/>
      <c r="DI12" s="1005"/>
      <c r="DJ12" s="1005"/>
      <c r="DK12" s="1006"/>
      <c r="DL12" s="1004"/>
      <c r="DM12" s="1005"/>
      <c r="DN12" s="1005"/>
      <c r="DO12" s="1005"/>
      <c r="DP12" s="1006"/>
      <c r="DQ12" s="1004"/>
      <c r="DR12" s="1005"/>
      <c r="DS12" s="1005"/>
      <c r="DT12" s="1005"/>
      <c r="DU12" s="1006"/>
      <c r="DV12" s="1007"/>
      <c r="DW12" s="1008"/>
      <c r="DX12" s="1008"/>
      <c r="DY12" s="1008"/>
      <c r="DZ12" s="1009"/>
      <c r="EA12" s="216"/>
    </row>
    <row r="13" spans="1:131" s="217" customFormat="1" ht="26.25" customHeight="1" x14ac:dyDescent="0.2">
      <c r="A13" s="220">
        <v>7</v>
      </c>
      <c r="B13" s="1045"/>
      <c r="C13" s="1046"/>
      <c r="D13" s="1046"/>
      <c r="E13" s="1046"/>
      <c r="F13" s="1046"/>
      <c r="G13" s="1046"/>
      <c r="H13" s="1046"/>
      <c r="I13" s="1046"/>
      <c r="J13" s="1046"/>
      <c r="K13" s="1046"/>
      <c r="L13" s="1046"/>
      <c r="M13" s="1046"/>
      <c r="N13" s="1046"/>
      <c r="O13" s="1046"/>
      <c r="P13" s="1047"/>
      <c r="Q13" s="1053"/>
      <c r="R13" s="1054"/>
      <c r="S13" s="1054"/>
      <c r="T13" s="1054"/>
      <c r="U13" s="1054"/>
      <c r="V13" s="1054"/>
      <c r="W13" s="1054"/>
      <c r="X13" s="1054"/>
      <c r="Y13" s="1054"/>
      <c r="Z13" s="1054"/>
      <c r="AA13" s="1054"/>
      <c r="AB13" s="1054"/>
      <c r="AC13" s="1054"/>
      <c r="AD13" s="1054"/>
      <c r="AE13" s="1055"/>
      <c r="AF13" s="1050"/>
      <c r="AG13" s="1051"/>
      <c r="AH13" s="1051"/>
      <c r="AI13" s="1051"/>
      <c r="AJ13" s="1052"/>
      <c r="AK13" s="1095"/>
      <c r="AL13" s="1096"/>
      <c r="AM13" s="1096"/>
      <c r="AN13" s="1096"/>
      <c r="AO13" s="1096"/>
      <c r="AP13" s="1096"/>
      <c r="AQ13" s="1096"/>
      <c r="AR13" s="1096"/>
      <c r="AS13" s="1096"/>
      <c r="AT13" s="1096"/>
      <c r="AU13" s="1097"/>
      <c r="AV13" s="1097"/>
      <c r="AW13" s="1097"/>
      <c r="AX13" s="1097"/>
      <c r="AY13" s="1098"/>
      <c r="AZ13" s="214"/>
      <c r="BA13" s="214"/>
      <c r="BB13" s="214"/>
      <c r="BC13" s="214"/>
      <c r="BD13" s="214"/>
      <c r="BE13" s="215"/>
      <c r="BF13" s="215"/>
      <c r="BG13" s="215"/>
      <c r="BH13" s="215"/>
      <c r="BI13" s="215"/>
      <c r="BJ13" s="215"/>
      <c r="BK13" s="215"/>
      <c r="BL13" s="215"/>
      <c r="BM13" s="215"/>
      <c r="BN13" s="215"/>
      <c r="BO13" s="215"/>
      <c r="BP13" s="215"/>
      <c r="BQ13" s="220">
        <v>7</v>
      </c>
      <c r="BR13" s="221"/>
      <c r="BS13" s="1007"/>
      <c r="BT13" s="1008"/>
      <c r="BU13" s="1008"/>
      <c r="BV13" s="1008"/>
      <c r="BW13" s="1008"/>
      <c r="BX13" s="1008"/>
      <c r="BY13" s="1008"/>
      <c r="BZ13" s="1008"/>
      <c r="CA13" s="1008"/>
      <c r="CB13" s="1008"/>
      <c r="CC13" s="1008"/>
      <c r="CD13" s="1008"/>
      <c r="CE13" s="1008"/>
      <c r="CF13" s="1008"/>
      <c r="CG13" s="1029"/>
      <c r="CH13" s="1004"/>
      <c r="CI13" s="1005"/>
      <c r="CJ13" s="1005"/>
      <c r="CK13" s="1005"/>
      <c r="CL13" s="1006"/>
      <c r="CM13" s="1004"/>
      <c r="CN13" s="1005"/>
      <c r="CO13" s="1005"/>
      <c r="CP13" s="1005"/>
      <c r="CQ13" s="1006"/>
      <c r="CR13" s="1004"/>
      <c r="CS13" s="1005"/>
      <c r="CT13" s="1005"/>
      <c r="CU13" s="1005"/>
      <c r="CV13" s="1006"/>
      <c r="CW13" s="1004"/>
      <c r="CX13" s="1005"/>
      <c r="CY13" s="1005"/>
      <c r="CZ13" s="1005"/>
      <c r="DA13" s="1006"/>
      <c r="DB13" s="1004"/>
      <c r="DC13" s="1005"/>
      <c r="DD13" s="1005"/>
      <c r="DE13" s="1005"/>
      <c r="DF13" s="1006"/>
      <c r="DG13" s="1004"/>
      <c r="DH13" s="1005"/>
      <c r="DI13" s="1005"/>
      <c r="DJ13" s="1005"/>
      <c r="DK13" s="1006"/>
      <c r="DL13" s="1004"/>
      <c r="DM13" s="1005"/>
      <c r="DN13" s="1005"/>
      <c r="DO13" s="1005"/>
      <c r="DP13" s="1006"/>
      <c r="DQ13" s="1004"/>
      <c r="DR13" s="1005"/>
      <c r="DS13" s="1005"/>
      <c r="DT13" s="1005"/>
      <c r="DU13" s="1006"/>
      <c r="DV13" s="1007"/>
      <c r="DW13" s="1008"/>
      <c r="DX13" s="1008"/>
      <c r="DY13" s="1008"/>
      <c r="DZ13" s="1009"/>
      <c r="EA13" s="216"/>
    </row>
    <row r="14" spans="1:131" s="217" customFormat="1" ht="26.25" customHeight="1" x14ac:dyDescent="0.2">
      <c r="A14" s="220">
        <v>8</v>
      </c>
      <c r="B14" s="1045"/>
      <c r="C14" s="1046"/>
      <c r="D14" s="1046"/>
      <c r="E14" s="1046"/>
      <c r="F14" s="1046"/>
      <c r="G14" s="1046"/>
      <c r="H14" s="1046"/>
      <c r="I14" s="1046"/>
      <c r="J14" s="1046"/>
      <c r="K14" s="1046"/>
      <c r="L14" s="1046"/>
      <c r="M14" s="1046"/>
      <c r="N14" s="1046"/>
      <c r="O14" s="1046"/>
      <c r="P14" s="1047"/>
      <c r="Q14" s="1053"/>
      <c r="R14" s="1054"/>
      <c r="S14" s="1054"/>
      <c r="T14" s="1054"/>
      <c r="U14" s="1054"/>
      <c r="V14" s="1054"/>
      <c r="W14" s="1054"/>
      <c r="X14" s="1054"/>
      <c r="Y14" s="1054"/>
      <c r="Z14" s="1054"/>
      <c r="AA14" s="1054"/>
      <c r="AB14" s="1054"/>
      <c r="AC14" s="1054"/>
      <c r="AD14" s="1054"/>
      <c r="AE14" s="1055"/>
      <c r="AF14" s="1050"/>
      <c r="AG14" s="1051"/>
      <c r="AH14" s="1051"/>
      <c r="AI14" s="1051"/>
      <c r="AJ14" s="1052"/>
      <c r="AK14" s="1095"/>
      <c r="AL14" s="1096"/>
      <c r="AM14" s="1096"/>
      <c r="AN14" s="1096"/>
      <c r="AO14" s="1096"/>
      <c r="AP14" s="1096"/>
      <c r="AQ14" s="1096"/>
      <c r="AR14" s="1096"/>
      <c r="AS14" s="1096"/>
      <c r="AT14" s="1096"/>
      <c r="AU14" s="1097"/>
      <c r="AV14" s="1097"/>
      <c r="AW14" s="1097"/>
      <c r="AX14" s="1097"/>
      <c r="AY14" s="1098"/>
      <c r="AZ14" s="214"/>
      <c r="BA14" s="214"/>
      <c r="BB14" s="214"/>
      <c r="BC14" s="214"/>
      <c r="BD14" s="214"/>
      <c r="BE14" s="215"/>
      <c r="BF14" s="215"/>
      <c r="BG14" s="215"/>
      <c r="BH14" s="215"/>
      <c r="BI14" s="215"/>
      <c r="BJ14" s="215"/>
      <c r="BK14" s="215"/>
      <c r="BL14" s="215"/>
      <c r="BM14" s="215"/>
      <c r="BN14" s="215"/>
      <c r="BO14" s="215"/>
      <c r="BP14" s="215"/>
      <c r="BQ14" s="220">
        <v>8</v>
      </c>
      <c r="BR14" s="221"/>
      <c r="BS14" s="1007"/>
      <c r="BT14" s="1008"/>
      <c r="BU14" s="1008"/>
      <c r="BV14" s="1008"/>
      <c r="BW14" s="1008"/>
      <c r="BX14" s="1008"/>
      <c r="BY14" s="1008"/>
      <c r="BZ14" s="1008"/>
      <c r="CA14" s="1008"/>
      <c r="CB14" s="1008"/>
      <c r="CC14" s="1008"/>
      <c r="CD14" s="1008"/>
      <c r="CE14" s="1008"/>
      <c r="CF14" s="1008"/>
      <c r="CG14" s="1029"/>
      <c r="CH14" s="1004"/>
      <c r="CI14" s="1005"/>
      <c r="CJ14" s="1005"/>
      <c r="CK14" s="1005"/>
      <c r="CL14" s="1006"/>
      <c r="CM14" s="1004"/>
      <c r="CN14" s="1005"/>
      <c r="CO14" s="1005"/>
      <c r="CP14" s="1005"/>
      <c r="CQ14" s="1006"/>
      <c r="CR14" s="1004"/>
      <c r="CS14" s="1005"/>
      <c r="CT14" s="1005"/>
      <c r="CU14" s="1005"/>
      <c r="CV14" s="1006"/>
      <c r="CW14" s="1004"/>
      <c r="CX14" s="1005"/>
      <c r="CY14" s="1005"/>
      <c r="CZ14" s="1005"/>
      <c r="DA14" s="1006"/>
      <c r="DB14" s="1004"/>
      <c r="DC14" s="1005"/>
      <c r="DD14" s="1005"/>
      <c r="DE14" s="1005"/>
      <c r="DF14" s="1006"/>
      <c r="DG14" s="1004"/>
      <c r="DH14" s="1005"/>
      <c r="DI14" s="1005"/>
      <c r="DJ14" s="1005"/>
      <c r="DK14" s="1006"/>
      <c r="DL14" s="1004"/>
      <c r="DM14" s="1005"/>
      <c r="DN14" s="1005"/>
      <c r="DO14" s="1005"/>
      <c r="DP14" s="1006"/>
      <c r="DQ14" s="1004"/>
      <c r="DR14" s="1005"/>
      <c r="DS14" s="1005"/>
      <c r="DT14" s="1005"/>
      <c r="DU14" s="1006"/>
      <c r="DV14" s="1007"/>
      <c r="DW14" s="1008"/>
      <c r="DX14" s="1008"/>
      <c r="DY14" s="1008"/>
      <c r="DZ14" s="1009"/>
      <c r="EA14" s="216"/>
    </row>
    <row r="15" spans="1:131" s="217" customFormat="1" ht="26.25" customHeight="1" x14ac:dyDescent="0.2">
      <c r="A15" s="220">
        <v>9</v>
      </c>
      <c r="B15" s="1045"/>
      <c r="C15" s="1046"/>
      <c r="D15" s="1046"/>
      <c r="E15" s="1046"/>
      <c r="F15" s="1046"/>
      <c r="G15" s="1046"/>
      <c r="H15" s="1046"/>
      <c r="I15" s="1046"/>
      <c r="J15" s="1046"/>
      <c r="K15" s="1046"/>
      <c r="L15" s="1046"/>
      <c r="M15" s="1046"/>
      <c r="N15" s="1046"/>
      <c r="O15" s="1046"/>
      <c r="P15" s="1047"/>
      <c r="Q15" s="1053"/>
      <c r="R15" s="1054"/>
      <c r="S15" s="1054"/>
      <c r="T15" s="1054"/>
      <c r="U15" s="1054"/>
      <c r="V15" s="1054"/>
      <c r="W15" s="1054"/>
      <c r="X15" s="1054"/>
      <c r="Y15" s="1054"/>
      <c r="Z15" s="1054"/>
      <c r="AA15" s="1054"/>
      <c r="AB15" s="1054"/>
      <c r="AC15" s="1054"/>
      <c r="AD15" s="1054"/>
      <c r="AE15" s="1055"/>
      <c r="AF15" s="1050"/>
      <c r="AG15" s="1051"/>
      <c r="AH15" s="1051"/>
      <c r="AI15" s="1051"/>
      <c r="AJ15" s="1052"/>
      <c r="AK15" s="1095"/>
      <c r="AL15" s="1096"/>
      <c r="AM15" s="1096"/>
      <c r="AN15" s="1096"/>
      <c r="AO15" s="1096"/>
      <c r="AP15" s="1096"/>
      <c r="AQ15" s="1096"/>
      <c r="AR15" s="1096"/>
      <c r="AS15" s="1096"/>
      <c r="AT15" s="1096"/>
      <c r="AU15" s="1097"/>
      <c r="AV15" s="1097"/>
      <c r="AW15" s="1097"/>
      <c r="AX15" s="1097"/>
      <c r="AY15" s="1098"/>
      <c r="AZ15" s="214"/>
      <c r="BA15" s="214"/>
      <c r="BB15" s="214"/>
      <c r="BC15" s="214"/>
      <c r="BD15" s="214"/>
      <c r="BE15" s="215"/>
      <c r="BF15" s="215"/>
      <c r="BG15" s="215"/>
      <c r="BH15" s="215"/>
      <c r="BI15" s="215"/>
      <c r="BJ15" s="215"/>
      <c r="BK15" s="215"/>
      <c r="BL15" s="215"/>
      <c r="BM15" s="215"/>
      <c r="BN15" s="215"/>
      <c r="BO15" s="215"/>
      <c r="BP15" s="215"/>
      <c r="BQ15" s="220">
        <v>9</v>
      </c>
      <c r="BR15" s="221"/>
      <c r="BS15" s="1007"/>
      <c r="BT15" s="1008"/>
      <c r="BU15" s="1008"/>
      <c r="BV15" s="1008"/>
      <c r="BW15" s="1008"/>
      <c r="BX15" s="1008"/>
      <c r="BY15" s="1008"/>
      <c r="BZ15" s="1008"/>
      <c r="CA15" s="1008"/>
      <c r="CB15" s="1008"/>
      <c r="CC15" s="1008"/>
      <c r="CD15" s="1008"/>
      <c r="CE15" s="1008"/>
      <c r="CF15" s="1008"/>
      <c r="CG15" s="1029"/>
      <c r="CH15" s="1004"/>
      <c r="CI15" s="1005"/>
      <c r="CJ15" s="1005"/>
      <c r="CK15" s="1005"/>
      <c r="CL15" s="1006"/>
      <c r="CM15" s="1004"/>
      <c r="CN15" s="1005"/>
      <c r="CO15" s="1005"/>
      <c r="CP15" s="1005"/>
      <c r="CQ15" s="1006"/>
      <c r="CR15" s="1004"/>
      <c r="CS15" s="1005"/>
      <c r="CT15" s="1005"/>
      <c r="CU15" s="1005"/>
      <c r="CV15" s="1006"/>
      <c r="CW15" s="1004"/>
      <c r="CX15" s="1005"/>
      <c r="CY15" s="1005"/>
      <c r="CZ15" s="1005"/>
      <c r="DA15" s="1006"/>
      <c r="DB15" s="1004"/>
      <c r="DC15" s="1005"/>
      <c r="DD15" s="1005"/>
      <c r="DE15" s="1005"/>
      <c r="DF15" s="1006"/>
      <c r="DG15" s="1004"/>
      <c r="DH15" s="1005"/>
      <c r="DI15" s="1005"/>
      <c r="DJ15" s="1005"/>
      <c r="DK15" s="1006"/>
      <c r="DL15" s="1004"/>
      <c r="DM15" s="1005"/>
      <c r="DN15" s="1005"/>
      <c r="DO15" s="1005"/>
      <c r="DP15" s="1006"/>
      <c r="DQ15" s="1004"/>
      <c r="DR15" s="1005"/>
      <c r="DS15" s="1005"/>
      <c r="DT15" s="1005"/>
      <c r="DU15" s="1006"/>
      <c r="DV15" s="1007"/>
      <c r="DW15" s="1008"/>
      <c r="DX15" s="1008"/>
      <c r="DY15" s="1008"/>
      <c r="DZ15" s="1009"/>
      <c r="EA15" s="216"/>
    </row>
    <row r="16" spans="1:131" s="217" customFormat="1" ht="26.25" customHeight="1" x14ac:dyDescent="0.2">
      <c r="A16" s="220">
        <v>10</v>
      </c>
      <c r="B16" s="1045"/>
      <c r="C16" s="1046"/>
      <c r="D16" s="1046"/>
      <c r="E16" s="1046"/>
      <c r="F16" s="1046"/>
      <c r="G16" s="1046"/>
      <c r="H16" s="1046"/>
      <c r="I16" s="1046"/>
      <c r="J16" s="1046"/>
      <c r="K16" s="1046"/>
      <c r="L16" s="1046"/>
      <c r="M16" s="1046"/>
      <c r="N16" s="1046"/>
      <c r="O16" s="1046"/>
      <c r="P16" s="1047"/>
      <c r="Q16" s="1053"/>
      <c r="R16" s="1054"/>
      <c r="S16" s="1054"/>
      <c r="T16" s="1054"/>
      <c r="U16" s="1054"/>
      <c r="V16" s="1054"/>
      <c r="W16" s="1054"/>
      <c r="X16" s="1054"/>
      <c r="Y16" s="1054"/>
      <c r="Z16" s="1054"/>
      <c r="AA16" s="1054"/>
      <c r="AB16" s="1054"/>
      <c r="AC16" s="1054"/>
      <c r="AD16" s="1054"/>
      <c r="AE16" s="1055"/>
      <c r="AF16" s="1050"/>
      <c r="AG16" s="1051"/>
      <c r="AH16" s="1051"/>
      <c r="AI16" s="1051"/>
      <c r="AJ16" s="1052"/>
      <c r="AK16" s="1095"/>
      <c r="AL16" s="1096"/>
      <c r="AM16" s="1096"/>
      <c r="AN16" s="1096"/>
      <c r="AO16" s="1096"/>
      <c r="AP16" s="1096"/>
      <c r="AQ16" s="1096"/>
      <c r="AR16" s="1096"/>
      <c r="AS16" s="1096"/>
      <c r="AT16" s="1096"/>
      <c r="AU16" s="1097"/>
      <c r="AV16" s="1097"/>
      <c r="AW16" s="1097"/>
      <c r="AX16" s="1097"/>
      <c r="AY16" s="1098"/>
      <c r="AZ16" s="214"/>
      <c r="BA16" s="214"/>
      <c r="BB16" s="214"/>
      <c r="BC16" s="214"/>
      <c r="BD16" s="214"/>
      <c r="BE16" s="215"/>
      <c r="BF16" s="215"/>
      <c r="BG16" s="215"/>
      <c r="BH16" s="215"/>
      <c r="BI16" s="215"/>
      <c r="BJ16" s="215"/>
      <c r="BK16" s="215"/>
      <c r="BL16" s="215"/>
      <c r="BM16" s="215"/>
      <c r="BN16" s="215"/>
      <c r="BO16" s="215"/>
      <c r="BP16" s="215"/>
      <c r="BQ16" s="220">
        <v>10</v>
      </c>
      <c r="BR16" s="221"/>
      <c r="BS16" s="1007"/>
      <c r="BT16" s="1008"/>
      <c r="BU16" s="1008"/>
      <c r="BV16" s="1008"/>
      <c r="BW16" s="1008"/>
      <c r="BX16" s="1008"/>
      <c r="BY16" s="1008"/>
      <c r="BZ16" s="1008"/>
      <c r="CA16" s="1008"/>
      <c r="CB16" s="1008"/>
      <c r="CC16" s="1008"/>
      <c r="CD16" s="1008"/>
      <c r="CE16" s="1008"/>
      <c r="CF16" s="1008"/>
      <c r="CG16" s="1029"/>
      <c r="CH16" s="1004"/>
      <c r="CI16" s="1005"/>
      <c r="CJ16" s="1005"/>
      <c r="CK16" s="1005"/>
      <c r="CL16" s="1006"/>
      <c r="CM16" s="1004"/>
      <c r="CN16" s="1005"/>
      <c r="CO16" s="1005"/>
      <c r="CP16" s="1005"/>
      <c r="CQ16" s="1006"/>
      <c r="CR16" s="1004"/>
      <c r="CS16" s="1005"/>
      <c r="CT16" s="1005"/>
      <c r="CU16" s="1005"/>
      <c r="CV16" s="1006"/>
      <c r="CW16" s="1004"/>
      <c r="CX16" s="1005"/>
      <c r="CY16" s="1005"/>
      <c r="CZ16" s="1005"/>
      <c r="DA16" s="1006"/>
      <c r="DB16" s="1004"/>
      <c r="DC16" s="1005"/>
      <c r="DD16" s="1005"/>
      <c r="DE16" s="1005"/>
      <c r="DF16" s="1006"/>
      <c r="DG16" s="1004"/>
      <c r="DH16" s="1005"/>
      <c r="DI16" s="1005"/>
      <c r="DJ16" s="1005"/>
      <c r="DK16" s="1006"/>
      <c r="DL16" s="1004"/>
      <c r="DM16" s="1005"/>
      <c r="DN16" s="1005"/>
      <c r="DO16" s="1005"/>
      <c r="DP16" s="1006"/>
      <c r="DQ16" s="1004"/>
      <c r="DR16" s="1005"/>
      <c r="DS16" s="1005"/>
      <c r="DT16" s="1005"/>
      <c r="DU16" s="1006"/>
      <c r="DV16" s="1007"/>
      <c r="DW16" s="1008"/>
      <c r="DX16" s="1008"/>
      <c r="DY16" s="1008"/>
      <c r="DZ16" s="1009"/>
      <c r="EA16" s="216"/>
    </row>
    <row r="17" spans="1:131" s="217" customFormat="1" ht="26.25" customHeight="1" x14ac:dyDescent="0.2">
      <c r="A17" s="220">
        <v>11</v>
      </c>
      <c r="B17" s="1045"/>
      <c r="C17" s="1046"/>
      <c r="D17" s="1046"/>
      <c r="E17" s="1046"/>
      <c r="F17" s="1046"/>
      <c r="G17" s="1046"/>
      <c r="H17" s="1046"/>
      <c r="I17" s="1046"/>
      <c r="J17" s="1046"/>
      <c r="K17" s="1046"/>
      <c r="L17" s="1046"/>
      <c r="M17" s="1046"/>
      <c r="N17" s="1046"/>
      <c r="O17" s="1046"/>
      <c r="P17" s="1047"/>
      <c r="Q17" s="1053"/>
      <c r="R17" s="1054"/>
      <c r="S17" s="1054"/>
      <c r="T17" s="1054"/>
      <c r="U17" s="1054"/>
      <c r="V17" s="1054"/>
      <c r="W17" s="1054"/>
      <c r="X17" s="1054"/>
      <c r="Y17" s="1054"/>
      <c r="Z17" s="1054"/>
      <c r="AA17" s="1054"/>
      <c r="AB17" s="1054"/>
      <c r="AC17" s="1054"/>
      <c r="AD17" s="1054"/>
      <c r="AE17" s="1055"/>
      <c r="AF17" s="1050"/>
      <c r="AG17" s="1051"/>
      <c r="AH17" s="1051"/>
      <c r="AI17" s="1051"/>
      <c r="AJ17" s="1052"/>
      <c r="AK17" s="1095"/>
      <c r="AL17" s="1096"/>
      <c r="AM17" s="1096"/>
      <c r="AN17" s="1096"/>
      <c r="AO17" s="1096"/>
      <c r="AP17" s="1096"/>
      <c r="AQ17" s="1096"/>
      <c r="AR17" s="1096"/>
      <c r="AS17" s="1096"/>
      <c r="AT17" s="1096"/>
      <c r="AU17" s="1097"/>
      <c r="AV17" s="1097"/>
      <c r="AW17" s="1097"/>
      <c r="AX17" s="1097"/>
      <c r="AY17" s="1098"/>
      <c r="AZ17" s="214"/>
      <c r="BA17" s="214"/>
      <c r="BB17" s="214"/>
      <c r="BC17" s="214"/>
      <c r="BD17" s="214"/>
      <c r="BE17" s="215"/>
      <c r="BF17" s="215"/>
      <c r="BG17" s="215"/>
      <c r="BH17" s="215"/>
      <c r="BI17" s="215"/>
      <c r="BJ17" s="215"/>
      <c r="BK17" s="215"/>
      <c r="BL17" s="215"/>
      <c r="BM17" s="215"/>
      <c r="BN17" s="215"/>
      <c r="BO17" s="215"/>
      <c r="BP17" s="215"/>
      <c r="BQ17" s="220">
        <v>11</v>
      </c>
      <c r="BR17" s="221"/>
      <c r="BS17" s="1007"/>
      <c r="BT17" s="1008"/>
      <c r="BU17" s="1008"/>
      <c r="BV17" s="1008"/>
      <c r="BW17" s="1008"/>
      <c r="BX17" s="1008"/>
      <c r="BY17" s="1008"/>
      <c r="BZ17" s="1008"/>
      <c r="CA17" s="1008"/>
      <c r="CB17" s="1008"/>
      <c r="CC17" s="1008"/>
      <c r="CD17" s="1008"/>
      <c r="CE17" s="1008"/>
      <c r="CF17" s="1008"/>
      <c r="CG17" s="1029"/>
      <c r="CH17" s="1004"/>
      <c r="CI17" s="1005"/>
      <c r="CJ17" s="1005"/>
      <c r="CK17" s="1005"/>
      <c r="CL17" s="1006"/>
      <c r="CM17" s="1004"/>
      <c r="CN17" s="1005"/>
      <c r="CO17" s="1005"/>
      <c r="CP17" s="1005"/>
      <c r="CQ17" s="1006"/>
      <c r="CR17" s="1004"/>
      <c r="CS17" s="1005"/>
      <c r="CT17" s="1005"/>
      <c r="CU17" s="1005"/>
      <c r="CV17" s="1006"/>
      <c r="CW17" s="1004"/>
      <c r="CX17" s="1005"/>
      <c r="CY17" s="1005"/>
      <c r="CZ17" s="1005"/>
      <c r="DA17" s="1006"/>
      <c r="DB17" s="1004"/>
      <c r="DC17" s="1005"/>
      <c r="DD17" s="1005"/>
      <c r="DE17" s="1005"/>
      <c r="DF17" s="1006"/>
      <c r="DG17" s="1004"/>
      <c r="DH17" s="1005"/>
      <c r="DI17" s="1005"/>
      <c r="DJ17" s="1005"/>
      <c r="DK17" s="1006"/>
      <c r="DL17" s="1004"/>
      <c r="DM17" s="1005"/>
      <c r="DN17" s="1005"/>
      <c r="DO17" s="1005"/>
      <c r="DP17" s="1006"/>
      <c r="DQ17" s="1004"/>
      <c r="DR17" s="1005"/>
      <c r="DS17" s="1005"/>
      <c r="DT17" s="1005"/>
      <c r="DU17" s="1006"/>
      <c r="DV17" s="1007"/>
      <c r="DW17" s="1008"/>
      <c r="DX17" s="1008"/>
      <c r="DY17" s="1008"/>
      <c r="DZ17" s="1009"/>
      <c r="EA17" s="216"/>
    </row>
    <row r="18" spans="1:131" s="217" customFormat="1" ht="26.25" customHeight="1" x14ac:dyDescent="0.2">
      <c r="A18" s="220">
        <v>12</v>
      </c>
      <c r="B18" s="1045"/>
      <c r="C18" s="1046"/>
      <c r="D18" s="1046"/>
      <c r="E18" s="1046"/>
      <c r="F18" s="1046"/>
      <c r="G18" s="1046"/>
      <c r="H18" s="1046"/>
      <c r="I18" s="1046"/>
      <c r="J18" s="1046"/>
      <c r="K18" s="1046"/>
      <c r="L18" s="1046"/>
      <c r="M18" s="1046"/>
      <c r="N18" s="1046"/>
      <c r="O18" s="1046"/>
      <c r="P18" s="1047"/>
      <c r="Q18" s="1053"/>
      <c r="R18" s="1054"/>
      <c r="S18" s="1054"/>
      <c r="T18" s="1054"/>
      <c r="U18" s="1054"/>
      <c r="V18" s="1054"/>
      <c r="W18" s="1054"/>
      <c r="X18" s="1054"/>
      <c r="Y18" s="1054"/>
      <c r="Z18" s="1054"/>
      <c r="AA18" s="1054"/>
      <c r="AB18" s="1054"/>
      <c r="AC18" s="1054"/>
      <c r="AD18" s="1054"/>
      <c r="AE18" s="1055"/>
      <c r="AF18" s="1050"/>
      <c r="AG18" s="1051"/>
      <c r="AH18" s="1051"/>
      <c r="AI18" s="1051"/>
      <c r="AJ18" s="1052"/>
      <c r="AK18" s="1095"/>
      <c r="AL18" s="1096"/>
      <c r="AM18" s="1096"/>
      <c r="AN18" s="1096"/>
      <c r="AO18" s="1096"/>
      <c r="AP18" s="1096"/>
      <c r="AQ18" s="1096"/>
      <c r="AR18" s="1096"/>
      <c r="AS18" s="1096"/>
      <c r="AT18" s="1096"/>
      <c r="AU18" s="1097"/>
      <c r="AV18" s="1097"/>
      <c r="AW18" s="1097"/>
      <c r="AX18" s="1097"/>
      <c r="AY18" s="1098"/>
      <c r="AZ18" s="214"/>
      <c r="BA18" s="214"/>
      <c r="BB18" s="214"/>
      <c r="BC18" s="214"/>
      <c r="BD18" s="214"/>
      <c r="BE18" s="215"/>
      <c r="BF18" s="215"/>
      <c r="BG18" s="215"/>
      <c r="BH18" s="215"/>
      <c r="BI18" s="215"/>
      <c r="BJ18" s="215"/>
      <c r="BK18" s="215"/>
      <c r="BL18" s="215"/>
      <c r="BM18" s="215"/>
      <c r="BN18" s="215"/>
      <c r="BO18" s="215"/>
      <c r="BP18" s="215"/>
      <c r="BQ18" s="220">
        <v>12</v>
      </c>
      <c r="BR18" s="221"/>
      <c r="BS18" s="1007"/>
      <c r="BT18" s="1008"/>
      <c r="BU18" s="1008"/>
      <c r="BV18" s="1008"/>
      <c r="BW18" s="1008"/>
      <c r="BX18" s="1008"/>
      <c r="BY18" s="1008"/>
      <c r="BZ18" s="1008"/>
      <c r="CA18" s="1008"/>
      <c r="CB18" s="1008"/>
      <c r="CC18" s="1008"/>
      <c r="CD18" s="1008"/>
      <c r="CE18" s="1008"/>
      <c r="CF18" s="1008"/>
      <c r="CG18" s="1029"/>
      <c r="CH18" s="1004"/>
      <c r="CI18" s="1005"/>
      <c r="CJ18" s="1005"/>
      <c r="CK18" s="1005"/>
      <c r="CL18" s="1006"/>
      <c r="CM18" s="1004"/>
      <c r="CN18" s="1005"/>
      <c r="CO18" s="1005"/>
      <c r="CP18" s="1005"/>
      <c r="CQ18" s="1006"/>
      <c r="CR18" s="1004"/>
      <c r="CS18" s="1005"/>
      <c r="CT18" s="1005"/>
      <c r="CU18" s="1005"/>
      <c r="CV18" s="1006"/>
      <c r="CW18" s="1004"/>
      <c r="CX18" s="1005"/>
      <c r="CY18" s="1005"/>
      <c r="CZ18" s="1005"/>
      <c r="DA18" s="1006"/>
      <c r="DB18" s="1004"/>
      <c r="DC18" s="1005"/>
      <c r="DD18" s="1005"/>
      <c r="DE18" s="1005"/>
      <c r="DF18" s="1006"/>
      <c r="DG18" s="1004"/>
      <c r="DH18" s="1005"/>
      <c r="DI18" s="1005"/>
      <c r="DJ18" s="1005"/>
      <c r="DK18" s="1006"/>
      <c r="DL18" s="1004"/>
      <c r="DM18" s="1005"/>
      <c r="DN18" s="1005"/>
      <c r="DO18" s="1005"/>
      <c r="DP18" s="1006"/>
      <c r="DQ18" s="1004"/>
      <c r="DR18" s="1005"/>
      <c r="DS18" s="1005"/>
      <c r="DT18" s="1005"/>
      <c r="DU18" s="1006"/>
      <c r="DV18" s="1007"/>
      <c r="DW18" s="1008"/>
      <c r="DX18" s="1008"/>
      <c r="DY18" s="1008"/>
      <c r="DZ18" s="1009"/>
      <c r="EA18" s="216"/>
    </row>
    <row r="19" spans="1:131" s="217" customFormat="1" ht="26.25" customHeight="1" x14ac:dyDescent="0.2">
      <c r="A19" s="220">
        <v>13</v>
      </c>
      <c r="B19" s="1045"/>
      <c r="C19" s="1046"/>
      <c r="D19" s="1046"/>
      <c r="E19" s="1046"/>
      <c r="F19" s="1046"/>
      <c r="G19" s="1046"/>
      <c r="H19" s="1046"/>
      <c r="I19" s="1046"/>
      <c r="J19" s="1046"/>
      <c r="K19" s="1046"/>
      <c r="L19" s="1046"/>
      <c r="M19" s="1046"/>
      <c r="N19" s="1046"/>
      <c r="O19" s="1046"/>
      <c r="P19" s="1047"/>
      <c r="Q19" s="1053"/>
      <c r="R19" s="1054"/>
      <c r="S19" s="1054"/>
      <c r="T19" s="1054"/>
      <c r="U19" s="1054"/>
      <c r="V19" s="1054"/>
      <c r="W19" s="1054"/>
      <c r="X19" s="1054"/>
      <c r="Y19" s="1054"/>
      <c r="Z19" s="1054"/>
      <c r="AA19" s="1054"/>
      <c r="AB19" s="1054"/>
      <c r="AC19" s="1054"/>
      <c r="AD19" s="1054"/>
      <c r="AE19" s="1055"/>
      <c r="AF19" s="1050"/>
      <c r="AG19" s="1051"/>
      <c r="AH19" s="1051"/>
      <c r="AI19" s="1051"/>
      <c r="AJ19" s="1052"/>
      <c r="AK19" s="1095"/>
      <c r="AL19" s="1096"/>
      <c r="AM19" s="1096"/>
      <c r="AN19" s="1096"/>
      <c r="AO19" s="1096"/>
      <c r="AP19" s="1096"/>
      <c r="AQ19" s="1096"/>
      <c r="AR19" s="1096"/>
      <c r="AS19" s="1096"/>
      <c r="AT19" s="1096"/>
      <c r="AU19" s="1097"/>
      <c r="AV19" s="1097"/>
      <c r="AW19" s="1097"/>
      <c r="AX19" s="1097"/>
      <c r="AY19" s="1098"/>
      <c r="AZ19" s="214"/>
      <c r="BA19" s="214"/>
      <c r="BB19" s="214"/>
      <c r="BC19" s="214"/>
      <c r="BD19" s="214"/>
      <c r="BE19" s="215"/>
      <c r="BF19" s="215"/>
      <c r="BG19" s="215"/>
      <c r="BH19" s="215"/>
      <c r="BI19" s="215"/>
      <c r="BJ19" s="215"/>
      <c r="BK19" s="215"/>
      <c r="BL19" s="215"/>
      <c r="BM19" s="215"/>
      <c r="BN19" s="215"/>
      <c r="BO19" s="215"/>
      <c r="BP19" s="215"/>
      <c r="BQ19" s="220">
        <v>13</v>
      </c>
      <c r="BR19" s="221"/>
      <c r="BS19" s="1007"/>
      <c r="BT19" s="1008"/>
      <c r="BU19" s="1008"/>
      <c r="BV19" s="1008"/>
      <c r="BW19" s="1008"/>
      <c r="BX19" s="1008"/>
      <c r="BY19" s="1008"/>
      <c r="BZ19" s="1008"/>
      <c r="CA19" s="1008"/>
      <c r="CB19" s="1008"/>
      <c r="CC19" s="1008"/>
      <c r="CD19" s="1008"/>
      <c r="CE19" s="1008"/>
      <c r="CF19" s="1008"/>
      <c r="CG19" s="1029"/>
      <c r="CH19" s="1004"/>
      <c r="CI19" s="1005"/>
      <c r="CJ19" s="1005"/>
      <c r="CK19" s="1005"/>
      <c r="CL19" s="1006"/>
      <c r="CM19" s="1004"/>
      <c r="CN19" s="1005"/>
      <c r="CO19" s="1005"/>
      <c r="CP19" s="1005"/>
      <c r="CQ19" s="1006"/>
      <c r="CR19" s="1004"/>
      <c r="CS19" s="1005"/>
      <c r="CT19" s="1005"/>
      <c r="CU19" s="1005"/>
      <c r="CV19" s="1006"/>
      <c r="CW19" s="1004"/>
      <c r="CX19" s="1005"/>
      <c r="CY19" s="1005"/>
      <c r="CZ19" s="1005"/>
      <c r="DA19" s="1006"/>
      <c r="DB19" s="1004"/>
      <c r="DC19" s="1005"/>
      <c r="DD19" s="1005"/>
      <c r="DE19" s="1005"/>
      <c r="DF19" s="1006"/>
      <c r="DG19" s="1004"/>
      <c r="DH19" s="1005"/>
      <c r="DI19" s="1005"/>
      <c r="DJ19" s="1005"/>
      <c r="DK19" s="1006"/>
      <c r="DL19" s="1004"/>
      <c r="DM19" s="1005"/>
      <c r="DN19" s="1005"/>
      <c r="DO19" s="1005"/>
      <c r="DP19" s="1006"/>
      <c r="DQ19" s="1004"/>
      <c r="DR19" s="1005"/>
      <c r="DS19" s="1005"/>
      <c r="DT19" s="1005"/>
      <c r="DU19" s="1006"/>
      <c r="DV19" s="1007"/>
      <c r="DW19" s="1008"/>
      <c r="DX19" s="1008"/>
      <c r="DY19" s="1008"/>
      <c r="DZ19" s="1009"/>
      <c r="EA19" s="216"/>
    </row>
    <row r="20" spans="1:131" s="217" customFormat="1" ht="26.25" customHeight="1" x14ac:dyDescent="0.2">
      <c r="A20" s="220">
        <v>14</v>
      </c>
      <c r="B20" s="1045"/>
      <c r="C20" s="1046"/>
      <c r="D20" s="1046"/>
      <c r="E20" s="1046"/>
      <c r="F20" s="1046"/>
      <c r="G20" s="1046"/>
      <c r="H20" s="1046"/>
      <c r="I20" s="1046"/>
      <c r="J20" s="1046"/>
      <c r="K20" s="1046"/>
      <c r="L20" s="1046"/>
      <c r="M20" s="1046"/>
      <c r="N20" s="1046"/>
      <c r="O20" s="1046"/>
      <c r="P20" s="1047"/>
      <c r="Q20" s="1053"/>
      <c r="R20" s="1054"/>
      <c r="S20" s="1054"/>
      <c r="T20" s="1054"/>
      <c r="U20" s="1054"/>
      <c r="V20" s="1054"/>
      <c r="W20" s="1054"/>
      <c r="X20" s="1054"/>
      <c r="Y20" s="1054"/>
      <c r="Z20" s="1054"/>
      <c r="AA20" s="1054"/>
      <c r="AB20" s="1054"/>
      <c r="AC20" s="1054"/>
      <c r="AD20" s="1054"/>
      <c r="AE20" s="1055"/>
      <c r="AF20" s="1050"/>
      <c r="AG20" s="1051"/>
      <c r="AH20" s="1051"/>
      <c r="AI20" s="1051"/>
      <c r="AJ20" s="1052"/>
      <c r="AK20" s="1095"/>
      <c r="AL20" s="1096"/>
      <c r="AM20" s="1096"/>
      <c r="AN20" s="1096"/>
      <c r="AO20" s="1096"/>
      <c r="AP20" s="1096"/>
      <c r="AQ20" s="1096"/>
      <c r="AR20" s="1096"/>
      <c r="AS20" s="1096"/>
      <c r="AT20" s="1096"/>
      <c r="AU20" s="1097"/>
      <c r="AV20" s="1097"/>
      <c r="AW20" s="1097"/>
      <c r="AX20" s="1097"/>
      <c r="AY20" s="1098"/>
      <c r="AZ20" s="214"/>
      <c r="BA20" s="214"/>
      <c r="BB20" s="214"/>
      <c r="BC20" s="214"/>
      <c r="BD20" s="214"/>
      <c r="BE20" s="215"/>
      <c r="BF20" s="215"/>
      <c r="BG20" s="215"/>
      <c r="BH20" s="215"/>
      <c r="BI20" s="215"/>
      <c r="BJ20" s="215"/>
      <c r="BK20" s="215"/>
      <c r="BL20" s="215"/>
      <c r="BM20" s="215"/>
      <c r="BN20" s="215"/>
      <c r="BO20" s="215"/>
      <c r="BP20" s="215"/>
      <c r="BQ20" s="220">
        <v>14</v>
      </c>
      <c r="BR20" s="221"/>
      <c r="BS20" s="1007"/>
      <c r="BT20" s="1008"/>
      <c r="BU20" s="1008"/>
      <c r="BV20" s="1008"/>
      <c r="BW20" s="1008"/>
      <c r="BX20" s="1008"/>
      <c r="BY20" s="1008"/>
      <c r="BZ20" s="1008"/>
      <c r="CA20" s="1008"/>
      <c r="CB20" s="1008"/>
      <c r="CC20" s="1008"/>
      <c r="CD20" s="1008"/>
      <c r="CE20" s="1008"/>
      <c r="CF20" s="1008"/>
      <c r="CG20" s="1029"/>
      <c r="CH20" s="1004"/>
      <c r="CI20" s="1005"/>
      <c r="CJ20" s="1005"/>
      <c r="CK20" s="1005"/>
      <c r="CL20" s="1006"/>
      <c r="CM20" s="1004"/>
      <c r="CN20" s="1005"/>
      <c r="CO20" s="1005"/>
      <c r="CP20" s="1005"/>
      <c r="CQ20" s="1006"/>
      <c r="CR20" s="1004"/>
      <c r="CS20" s="1005"/>
      <c r="CT20" s="1005"/>
      <c r="CU20" s="1005"/>
      <c r="CV20" s="1006"/>
      <c r="CW20" s="1004"/>
      <c r="CX20" s="1005"/>
      <c r="CY20" s="1005"/>
      <c r="CZ20" s="1005"/>
      <c r="DA20" s="1006"/>
      <c r="DB20" s="1004"/>
      <c r="DC20" s="1005"/>
      <c r="DD20" s="1005"/>
      <c r="DE20" s="1005"/>
      <c r="DF20" s="1006"/>
      <c r="DG20" s="1004"/>
      <c r="DH20" s="1005"/>
      <c r="DI20" s="1005"/>
      <c r="DJ20" s="1005"/>
      <c r="DK20" s="1006"/>
      <c r="DL20" s="1004"/>
      <c r="DM20" s="1005"/>
      <c r="DN20" s="1005"/>
      <c r="DO20" s="1005"/>
      <c r="DP20" s="1006"/>
      <c r="DQ20" s="1004"/>
      <c r="DR20" s="1005"/>
      <c r="DS20" s="1005"/>
      <c r="DT20" s="1005"/>
      <c r="DU20" s="1006"/>
      <c r="DV20" s="1007"/>
      <c r="DW20" s="1008"/>
      <c r="DX20" s="1008"/>
      <c r="DY20" s="1008"/>
      <c r="DZ20" s="1009"/>
      <c r="EA20" s="216"/>
    </row>
    <row r="21" spans="1:131" s="217" customFormat="1" ht="26.25" customHeight="1" thickBot="1" x14ac:dyDescent="0.25">
      <c r="A21" s="220">
        <v>15</v>
      </c>
      <c r="B21" s="1045"/>
      <c r="C21" s="1046"/>
      <c r="D21" s="1046"/>
      <c r="E21" s="1046"/>
      <c r="F21" s="1046"/>
      <c r="G21" s="1046"/>
      <c r="H21" s="1046"/>
      <c r="I21" s="1046"/>
      <c r="J21" s="1046"/>
      <c r="K21" s="1046"/>
      <c r="L21" s="1046"/>
      <c r="M21" s="1046"/>
      <c r="N21" s="1046"/>
      <c r="O21" s="1046"/>
      <c r="P21" s="1047"/>
      <c r="Q21" s="1053"/>
      <c r="R21" s="1054"/>
      <c r="S21" s="1054"/>
      <c r="T21" s="1054"/>
      <c r="U21" s="1054"/>
      <c r="V21" s="1054"/>
      <c r="W21" s="1054"/>
      <c r="X21" s="1054"/>
      <c r="Y21" s="1054"/>
      <c r="Z21" s="1054"/>
      <c r="AA21" s="1054"/>
      <c r="AB21" s="1054"/>
      <c r="AC21" s="1054"/>
      <c r="AD21" s="1054"/>
      <c r="AE21" s="1055"/>
      <c r="AF21" s="1050"/>
      <c r="AG21" s="1051"/>
      <c r="AH21" s="1051"/>
      <c r="AI21" s="1051"/>
      <c r="AJ21" s="1052"/>
      <c r="AK21" s="1095"/>
      <c r="AL21" s="1096"/>
      <c r="AM21" s="1096"/>
      <c r="AN21" s="1096"/>
      <c r="AO21" s="1096"/>
      <c r="AP21" s="1096"/>
      <c r="AQ21" s="1096"/>
      <c r="AR21" s="1096"/>
      <c r="AS21" s="1096"/>
      <c r="AT21" s="1096"/>
      <c r="AU21" s="1097"/>
      <c r="AV21" s="1097"/>
      <c r="AW21" s="1097"/>
      <c r="AX21" s="1097"/>
      <c r="AY21" s="1098"/>
      <c r="AZ21" s="214"/>
      <c r="BA21" s="214"/>
      <c r="BB21" s="214"/>
      <c r="BC21" s="214"/>
      <c r="BD21" s="214"/>
      <c r="BE21" s="215"/>
      <c r="BF21" s="215"/>
      <c r="BG21" s="215"/>
      <c r="BH21" s="215"/>
      <c r="BI21" s="215"/>
      <c r="BJ21" s="215"/>
      <c r="BK21" s="215"/>
      <c r="BL21" s="215"/>
      <c r="BM21" s="215"/>
      <c r="BN21" s="215"/>
      <c r="BO21" s="215"/>
      <c r="BP21" s="215"/>
      <c r="BQ21" s="220">
        <v>15</v>
      </c>
      <c r="BR21" s="221"/>
      <c r="BS21" s="1007"/>
      <c r="BT21" s="1008"/>
      <c r="BU21" s="1008"/>
      <c r="BV21" s="1008"/>
      <c r="BW21" s="1008"/>
      <c r="BX21" s="1008"/>
      <c r="BY21" s="1008"/>
      <c r="BZ21" s="1008"/>
      <c r="CA21" s="1008"/>
      <c r="CB21" s="1008"/>
      <c r="CC21" s="1008"/>
      <c r="CD21" s="1008"/>
      <c r="CE21" s="1008"/>
      <c r="CF21" s="1008"/>
      <c r="CG21" s="1029"/>
      <c r="CH21" s="1004"/>
      <c r="CI21" s="1005"/>
      <c r="CJ21" s="1005"/>
      <c r="CK21" s="1005"/>
      <c r="CL21" s="1006"/>
      <c r="CM21" s="1004"/>
      <c r="CN21" s="1005"/>
      <c r="CO21" s="1005"/>
      <c r="CP21" s="1005"/>
      <c r="CQ21" s="1006"/>
      <c r="CR21" s="1004"/>
      <c r="CS21" s="1005"/>
      <c r="CT21" s="1005"/>
      <c r="CU21" s="1005"/>
      <c r="CV21" s="1006"/>
      <c r="CW21" s="1004"/>
      <c r="CX21" s="1005"/>
      <c r="CY21" s="1005"/>
      <c r="CZ21" s="1005"/>
      <c r="DA21" s="1006"/>
      <c r="DB21" s="1004"/>
      <c r="DC21" s="1005"/>
      <c r="DD21" s="1005"/>
      <c r="DE21" s="1005"/>
      <c r="DF21" s="1006"/>
      <c r="DG21" s="1004"/>
      <c r="DH21" s="1005"/>
      <c r="DI21" s="1005"/>
      <c r="DJ21" s="1005"/>
      <c r="DK21" s="1006"/>
      <c r="DL21" s="1004"/>
      <c r="DM21" s="1005"/>
      <c r="DN21" s="1005"/>
      <c r="DO21" s="1005"/>
      <c r="DP21" s="1006"/>
      <c r="DQ21" s="1004"/>
      <c r="DR21" s="1005"/>
      <c r="DS21" s="1005"/>
      <c r="DT21" s="1005"/>
      <c r="DU21" s="1006"/>
      <c r="DV21" s="1007"/>
      <c r="DW21" s="1008"/>
      <c r="DX21" s="1008"/>
      <c r="DY21" s="1008"/>
      <c r="DZ21" s="1009"/>
      <c r="EA21" s="216"/>
    </row>
    <row r="22" spans="1:131" s="217" customFormat="1" ht="26.25" customHeight="1" x14ac:dyDescent="0.2">
      <c r="A22" s="220">
        <v>16</v>
      </c>
      <c r="B22" s="1045"/>
      <c r="C22" s="1046"/>
      <c r="D22" s="1046"/>
      <c r="E22" s="1046"/>
      <c r="F22" s="1046"/>
      <c r="G22" s="1046"/>
      <c r="H22" s="1046"/>
      <c r="I22" s="1046"/>
      <c r="J22" s="1046"/>
      <c r="K22" s="1046"/>
      <c r="L22" s="1046"/>
      <c r="M22" s="1046"/>
      <c r="N22" s="1046"/>
      <c r="O22" s="1046"/>
      <c r="P22" s="1047"/>
      <c r="Q22" s="1088"/>
      <c r="R22" s="1089"/>
      <c r="S22" s="1089"/>
      <c r="T22" s="1089"/>
      <c r="U22" s="1089"/>
      <c r="V22" s="1089"/>
      <c r="W22" s="1089"/>
      <c r="X22" s="1089"/>
      <c r="Y22" s="1089"/>
      <c r="Z22" s="1089"/>
      <c r="AA22" s="1089"/>
      <c r="AB22" s="1089"/>
      <c r="AC22" s="1089"/>
      <c r="AD22" s="1089"/>
      <c r="AE22" s="1090"/>
      <c r="AF22" s="1050"/>
      <c r="AG22" s="1051"/>
      <c r="AH22" s="1051"/>
      <c r="AI22" s="1051"/>
      <c r="AJ22" s="1052"/>
      <c r="AK22" s="1091"/>
      <c r="AL22" s="1092"/>
      <c r="AM22" s="1092"/>
      <c r="AN22" s="1092"/>
      <c r="AO22" s="1092"/>
      <c r="AP22" s="1092"/>
      <c r="AQ22" s="1092"/>
      <c r="AR22" s="1092"/>
      <c r="AS22" s="1092"/>
      <c r="AT22" s="1092"/>
      <c r="AU22" s="1093"/>
      <c r="AV22" s="1093"/>
      <c r="AW22" s="1093"/>
      <c r="AX22" s="1093"/>
      <c r="AY22" s="1094"/>
      <c r="AZ22" s="1043" t="s">
        <v>376</v>
      </c>
      <c r="BA22" s="1043"/>
      <c r="BB22" s="1043"/>
      <c r="BC22" s="1043"/>
      <c r="BD22" s="1044"/>
      <c r="BE22" s="215"/>
      <c r="BF22" s="215"/>
      <c r="BG22" s="215"/>
      <c r="BH22" s="215"/>
      <c r="BI22" s="215"/>
      <c r="BJ22" s="215"/>
      <c r="BK22" s="215"/>
      <c r="BL22" s="215"/>
      <c r="BM22" s="215"/>
      <c r="BN22" s="215"/>
      <c r="BO22" s="215"/>
      <c r="BP22" s="215"/>
      <c r="BQ22" s="220">
        <v>16</v>
      </c>
      <c r="BR22" s="221"/>
      <c r="BS22" s="1007"/>
      <c r="BT22" s="1008"/>
      <c r="BU22" s="1008"/>
      <c r="BV22" s="1008"/>
      <c r="BW22" s="1008"/>
      <c r="BX22" s="1008"/>
      <c r="BY22" s="1008"/>
      <c r="BZ22" s="1008"/>
      <c r="CA22" s="1008"/>
      <c r="CB22" s="1008"/>
      <c r="CC22" s="1008"/>
      <c r="CD22" s="1008"/>
      <c r="CE22" s="1008"/>
      <c r="CF22" s="1008"/>
      <c r="CG22" s="1029"/>
      <c r="CH22" s="1004"/>
      <c r="CI22" s="1005"/>
      <c r="CJ22" s="1005"/>
      <c r="CK22" s="1005"/>
      <c r="CL22" s="1006"/>
      <c r="CM22" s="1004"/>
      <c r="CN22" s="1005"/>
      <c r="CO22" s="1005"/>
      <c r="CP22" s="1005"/>
      <c r="CQ22" s="1006"/>
      <c r="CR22" s="1004"/>
      <c r="CS22" s="1005"/>
      <c r="CT22" s="1005"/>
      <c r="CU22" s="1005"/>
      <c r="CV22" s="1006"/>
      <c r="CW22" s="1004"/>
      <c r="CX22" s="1005"/>
      <c r="CY22" s="1005"/>
      <c r="CZ22" s="1005"/>
      <c r="DA22" s="1006"/>
      <c r="DB22" s="1004"/>
      <c r="DC22" s="1005"/>
      <c r="DD22" s="1005"/>
      <c r="DE22" s="1005"/>
      <c r="DF22" s="1006"/>
      <c r="DG22" s="1004"/>
      <c r="DH22" s="1005"/>
      <c r="DI22" s="1005"/>
      <c r="DJ22" s="1005"/>
      <c r="DK22" s="1006"/>
      <c r="DL22" s="1004"/>
      <c r="DM22" s="1005"/>
      <c r="DN22" s="1005"/>
      <c r="DO22" s="1005"/>
      <c r="DP22" s="1006"/>
      <c r="DQ22" s="1004"/>
      <c r="DR22" s="1005"/>
      <c r="DS22" s="1005"/>
      <c r="DT22" s="1005"/>
      <c r="DU22" s="1006"/>
      <c r="DV22" s="1007"/>
      <c r="DW22" s="1008"/>
      <c r="DX22" s="1008"/>
      <c r="DY22" s="1008"/>
      <c r="DZ22" s="1009"/>
      <c r="EA22" s="216"/>
    </row>
    <row r="23" spans="1:131" s="217" customFormat="1" ht="26.25" customHeight="1" thickBot="1" x14ac:dyDescent="0.25">
      <c r="A23" s="222" t="s">
        <v>377</v>
      </c>
      <c r="B23" s="952" t="s">
        <v>378</v>
      </c>
      <c r="C23" s="953"/>
      <c r="D23" s="953"/>
      <c r="E23" s="953"/>
      <c r="F23" s="953"/>
      <c r="G23" s="953"/>
      <c r="H23" s="953"/>
      <c r="I23" s="953"/>
      <c r="J23" s="953"/>
      <c r="K23" s="953"/>
      <c r="L23" s="953"/>
      <c r="M23" s="953"/>
      <c r="N23" s="953"/>
      <c r="O23" s="953"/>
      <c r="P23" s="963"/>
      <c r="Q23" s="1082">
        <v>18845</v>
      </c>
      <c r="R23" s="1076"/>
      <c r="S23" s="1076"/>
      <c r="T23" s="1076"/>
      <c r="U23" s="1076"/>
      <c r="V23" s="1076">
        <v>18191</v>
      </c>
      <c r="W23" s="1076"/>
      <c r="X23" s="1076"/>
      <c r="Y23" s="1076"/>
      <c r="Z23" s="1076"/>
      <c r="AA23" s="1076">
        <v>653</v>
      </c>
      <c r="AB23" s="1076"/>
      <c r="AC23" s="1076"/>
      <c r="AD23" s="1076"/>
      <c r="AE23" s="1083"/>
      <c r="AF23" s="1084">
        <v>629</v>
      </c>
      <c r="AG23" s="1076"/>
      <c r="AH23" s="1076"/>
      <c r="AI23" s="1076"/>
      <c r="AJ23" s="1085"/>
      <c r="AK23" s="1086"/>
      <c r="AL23" s="1087"/>
      <c r="AM23" s="1087"/>
      <c r="AN23" s="1087"/>
      <c r="AO23" s="1087"/>
      <c r="AP23" s="1076">
        <v>8954</v>
      </c>
      <c r="AQ23" s="1076"/>
      <c r="AR23" s="1076"/>
      <c r="AS23" s="1076"/>
      <c r="AT23" s="1076"/>
      <c r="AU23" s="1077"/>
      <c r="AV23" s="1077"/>
      <c r="AW23" s="1077"/>
      <c r="AX23" s="1077"/>
      <c r="AY23" s="1078"/>
      <c r="AZ23" s="1079" t="s">
        <v>122</v>
      </c>
      <c r="BA23" s="1080"/>
      <c r="BB23" s="1080"/>
      <c r="BC23" s="1080"/>
      <c r="BD23" s="1081"/>
      <c r="BE23" s="215"/>
      <c r="BF23" s="215"/>
      <c r="BG23" s="215"/>
      <c r="BH23" s="215"/>
      <c r="BI23" s="215"/>
      <c r="BJ23" s="215"/>
      <c r="BK23" s="215"/>
      <c r="BL23" s="215"/>
      <c r="BM23" s="215"/>
      <c r="BN23" s="215"/>
      <c r="BO23" s="215"/>
      <c r="BP23" s="215"/>
      <c r="BQ23" s="220">
        <v>17</v>
      </c>
      <c r="BR23" s="221"/>
      <c r="BS23" s="1007"/>
      <c r="BT23" s="1008"/>
      <c r="BU23" s="1008"/>
      <c r="BV23" s="1008"/>
      <c r="BW23" s="1008"/>
      <c r="BX23" s="1008"/>
      <c r="BY23" s="1008"/>
      <c r="BZ23" s="1008"/>
      <c r="CA23" s="1008"/>
      <c r="CB23" s="1008"/>
      <c r="CC23" s="1008"/>
      <c r="CD23" s="1008"/>
      <c r="CE23" s="1008"/>
      <c r="CF23" s="1008"/>
      <c r="CG23" s="1029"/>
      <c r="CH23" s="1004"/>
      <c r="CI23" s="1005"/>
      <c r="CJ23" s="1005"/>
      <c r="CK23" s="1005"/>
      <c r="CL23" s="1006"/>
      <c r="CM23" s="1004"/>
      <c r="CN23" s="1005"/>
      <c r="CO23" s="1005"/>
      <c r="CP23" s="1005"/>
      <c r="CQ23" s="1006"/>
      <c r="CR23" s="1004"/>
      <c r="CS23" s="1005"/>
      <c r="CT23" s="1005"/>
      <c r="CU23" s="1005"/>
      <c r="CV23" s="1006"/>
      <c r="CW23" s="1004"/>
      <c r="CX23" s="1005"/>
      <c r="CY23" s="1005"/>
      <c r="CZ23" s="1005"/>
      <c r="DA23" s="1006"/>
      <c r="DB23" s="1004"/>
      <c r="DC23" s="1005"/>
      <c r="DD23" s="1005"/>
      <c r="DE23" s="1005"/>
      <c r="DF23" s="1006"/>
      <c r="DG23" s="1004"/>
      <c r="DH23" s="1005"/>
      <c r="DI23" s="1005"/>
      <c r="DJ23" s="1005"/>
      <c r="DK23" s="1006"/>
      <c r="DL23" s="1004"/>
      <c r="DM23" s="1005"/>
      <c r="DN23" s="1005"/>
      <c r="DO23" s="1005"/>
      <c r="DP23" s="1006"/>
      <c r="DQ23" s="1004"/>
      <c r="DR23" s="1005"/>
      <c r="DS23" s="1005"/>
      <c r="DT23" s="1005"/>
      <c r="DU23" s="1006"/>
      <c r="DV23" s="1007"/>
      <c r="DW23" s="1008"/>
      <c r="DX23" s="1008"/>
      <c r="DY23" s="1008"/>
      <c r="DZ23" s="1009"/>
      <c r="EA23" s="216"/>
    </row>
    <row r="24" spans="1:131" s="217" customFormat="1" ht="26.25" customHeight="1" x14ac:dyDescent="0.2">
      <c r="A24" s="1075" t="s">
        <v>379</v>
      </c>
      <c r="B24" s="1075"/>
      <c r="C24" s="1075"/>
      <c r="D24" s="1075"/>
      <c r="E24" s="1075"/>
      <c r="F24" s="1075"/>
      <c r="G24" s="1075"/>
      <c r="H24" s="1075"/>
      <c r="I24" s="1075"/>
      <c r="J24" s="1075"/>
      <c r="K24" s="1075"/>
      <c r="L24" s="1075"/>
      <c r="M24" s="1075"/>
      <c r="N24" s="1075"/>
      <c r="O24" s="1075"/>
      <c r="P24" s="1075"/>
      <c r="Q24" s="1075"/>
      <c r="R24" s="1075"/>
      <c r="S24" s="1075"/>
      <c r="T24" s="1075"/>
      <c r="U24" s="1075"/>
      <c r="V24" s="1075"/>
      <c r="W24" s="1075"/>
      <c r="X24" s="1075"/>
      <c r="Y24" s="1075"/>
      <c r="Z24" s="1075"/>
      <c r="AA24" s="1075"/>
      <c r="AB24" s="1075"/>
      <c r="AC24" s="1075"/>
      <c r="AD24" s="1075"/>
      <c r="AE24" s="1075"/>
      <c r="AF24" s="1075"/>
      <c r="AG24" s="1075"/>
      <c r="AH24" s="1075"/>
      <c r="AI24" s="1075"/>
      <c r="AJ24" s="1075"/>
      <c r="AK24" s="1075"/>
      <c r="AL24" s="1075"/>
      <c r="AM24" s="1075"/>
      <c r="AN24" s="1075"/>
      <c r="AO24" s="1075"/>
      <c r="AP24" s="1075"/>
      <c r="AQ24" s="1075"/>
      <c r="AR24" s="1075"/>
      <c r="AS24" s="1075"/>
      <c r="AT24" s="1075"/>
      <c r="AU24" s="1075"/>
      <c r="AV24" s="1075"/>
      <c r="AW24" s="1075"/>
      <c r="AX24" s="1075"/>
      <c r="AY24" s="1075"/>
      <c r="AZ24" s="214"/>
      <c r="BA24" s="214"/>
      <c r="BB24" s="214"/>
      <c r="BC24" s="214"/>
      <c r="BD24" s="214"/>
      <c r="BE24" s="215"/>
      <c r="BF24" s="215"/>
      <c r="BG24" s="215"/>
      <c r="BH24" s="215"/>
      <c r="BI24" s="215"/>
      <c r="BJ24" s="215"/>
      <c r="BK24" s="215"/>
      <c r="BL24" s="215"/>
      <c r="BM24" s="215"/>
      <c r="BN24" s="215"/>
      <c r="BO24" s="215"/>
      <c r="BP24" s="215"/>
      <c r="BQ24" s="220">
        <v>18</v>
      </c>
      <c r="BR24" s="221"/>
      <c r="BS24" s="1007"/>
      <c r="BT24" s="1008"/>
      <c r="BU24" s="1008"/>
      <c r="BV24" s="1008"/>
      <c r="BW24" s="1008"/>
      <c r="BX24" s="1008"/>
      <c r="BY24" s="1008"/>
      <c r="BZ24" s="1008"/>
      <c r="CA24" s="1008"/>
      <c r="CB24" s="1008"/>
      <c r="CC24" s="1008"/>
      <c r="CD24" s="1008"/>
      <c r="CE24" s="1008"/>
      <c r="CF24" s="1008"/>
      <c r="CG24" s="1029"/>
      <c r="CH24" s="1004"/>
      <c r="CI24" s="1005"/>
      <c r="CJ24" s="1005"/>
      <c r="CK24" s="1005"/>
      <c r="CL24" s="1006"/>
      <c r="CM24" s="1004"/>
      <c r="CN24" s="1005"/>
      <c r="CO24" s="1005"/>
      <c r="CP24" s="1005"/>
      <c r="CQ24" s="1006"/>
      <c r="CR24" s="1004"/>
      <c r="CS24" s="1005"/>
      <c r="CT24" s="1005"/>
      <c r="CU24" s="1005"/>
      <c r="CV24" s="1006"/>
      <c r="CW24" s="1004"/>
      <c r="CX24" s="1005"/>
      <c r="CY24" s="1005"/>
      <c r="CZ24" s="1005"/>
      <c r="DA24" s="1006"/>
      <c r="DB24" s="1004"/>
      <c r="DC24" s="1005"/>
      <c r="DD24" s="1005"/>
      <c r="DE24" s="1005"/>
      <c r="DF24" s="1006"/>
      <c r="DG24" s="1004"/>
      <c r="DH24" s="1005"/>
      <c r="DI24" s="1005"/>
      <c r="DJ24" s="1005"/>
      <c r="DK24" s="1006"/>
      <c r="DL24" s="1004"/>
      <c r="DM24" s="1005"/>
      <c r="DN24" s="1005"/>
      <c r="DO24" s="1005"/>
      <c r="DP24" s="1006"/>
      <c r="DQ24" s="1004"/>
      <c r="DR24" s="1005"/>
      <c r="DS24" s="1005"/>
      <c r="DT24" s="1005"/>
      <c r="DU24" s="1006"/>
      <c r="DV24" s="1007"/>
      <c r="DW24" s="1008"/>
      <c r="DX24" s="1008"/>
      <c r="DY24" s="1008"/>
      <c r="DZ24" s="1009"/>
      <c r="EA24" s="216"/>
    </row>
    <row r="25" spans="1:131" ht="26.25" customHeight="1" thickBot="1" x14ac:dyDescent="0.25">
      <c r="A25" s="1074" t="s">
        <v>380</v>
      </c>
      <c r="B25" s="1074"/>
      <c r="C25" s="1074"/>
      <c r="D25" s="1074"/>
      <c r="E25" s="1074"/>
      <c r="F25" s="1074"/>
      <c r="G25" s="1074"/>
      <c r="H25" s="1074"/>
      <c r="I25" s="1074"/>
      <c r="J25" s="1074"/>
      <c r="K25" s="1074"/>
      <c r="L25" s="1074"/>
      <c r="M25" s="1074"/>
      <c r="N25" s="1074"/>
      <c r="O25" s="1074"/>
      <c r="P25" s="1074"/>
      <c r="Q25" s="1074"/>
      <c r="R25" s="1074"/>
      <c r="S25" s="1074"/>
      <c r="T25" s="1074"/>
      <c r="U25" s="1074"/>
      <c r="V25" s="1074"/>
      <c r="W25" s="1074"/>
      <c r="X25" s="1074"/>
      <c r="Y25" s="1074"/>
      <c r="Z25" s="1074"/>
      <c r="AA25" s="1074"/>
      <c r="AB25" s="1074"/>
      <c r="AC25" s="1074"/>
      <c r="AD25" s="1074"/>
      <c r="AE25" s="1074"/>
      <c r="AF25" s="1074"/>
      <c r="AG25" s="1074"/>
      <c r="AH25" s="1074"/>
      <c r="AI25" s="1074"/>
      <c r="AJ25" s="1074"/>
      <c r="AK25" s="1074"/>
      <c r="AL25" s="1074"/>
      <c r="AM25" s="1074"/>
      <c r="AN25" s="1074"/>
      <c r="AO25" s="1074"/>
      <c r="AP25" s="1074"/>
      <c r="AQ25" s="1074"/>
      <c r="AR25" s="1074"/>
      <c r="AS25" s="1074"/>
      <c r="AT25" s="1074"/>
      <c r="AU25" s="1074"/>
      <c r="AV25" s="1074"/>
      <c r="AW25" s="1074"/>
      <c r="AX25" s="1074"/>
      <c r="AY25" s="1074"/>
      <c r="AZ25" s="1074"/>
      <c r="BA25" s="1074"/>
      <c r="BB25" s="1074"/>
      <c r="BC25" s="1074"/>
      <c r="BD25" s="1074"/>
      <c r="BE25" s="1074"/>
      <c r="BF25" s="1074"/>
      <c r="BG25" s="1074"/>
      <c r="BH25" s="1074"/>
      <c r="BI25" s="1074"/>
      <c r="BJ25" s="214"/>
      <c r="BK25" s="214"/>
      <c r="BL25" s="214"/>
      <c r="BM25" s="214"/>
      <c r="BN25" s="214"/>
      <c r="BO25" s="223"/>
      <c r="BP25" s="223"/>
      <c r="BQ25" s="220">
        <v>19</v>
      </c>
      <c r="BR25" s="221"/>
      <c r="BS25" s="1007"/>
      <c r="BT25" s="1008"/>
      <c r="BU25" s="1008"/>
      <c r="BV25" s="1008"/>
      <c r="BW25" s="1008"/>
      <c r="BX25" s="1008"/>
      <c r="BY25" s="1008"/>
      <c r="BZ25" s="1008"/>
      <c r="CA25" s="1008"/>
      <c r="CB25" s="1008"/>
      <c r="CC25" s="1008"/>
      <c r="CD25" s="1008"/>
      <c r="CE25" s="1008"/>
      <c r="CF25" s="1008"/>
      <c r="CG25" s="1029"/>
      <c r="CH25" s="1004"/>
      <c r="CI25" s="1005"/>
      <c r="CJ25" s="1005"/>
      <c r="CK25" s="1005"/>
      <c r="CL25" s="1006"/>
      <c r="CM25" s="1004"/>
      <c r="CN25" s="1005"/>
      <c r="CO25" s="1005"/>
      <c r="CP25" s="1005"/>
      <c r="CQ25" s="1006"/>
      <c r="CR25" s="1004"/>
      <c r="CS25" s="1005"/>
      <c r="CT25" s="1005"/>
      <c r="CU25" s="1005"/>
      <c r="CV25" s="1006"/>
      <c r="CW25" s="1004"/>
      <c r="CX25" s="1005"/>
      <c r="CY25" s="1005"/>
      <c r="CZ25" s="1005"/>
      <c r="DA25" s="1006"/>
      <c r="DB25" s="1004"/>
      <c r="DC25" s="1005"/>
      <c r="DD25" s="1005"/>
      <c r="DE25" s="1005"/>
      <c r="DF25" s="1006"/>
      <c r="DG25" s="1004"/>
      <c r="DH25" s="1005"/>
      <c r="DI25" s="1005"/>
      <c r="DJ25" s="1005"/>
      <c r="DK25" s="1006"/>
      <c r="DL25" s="1004"/>
      <c r="DM25" s="1005"/>
      <c r="DN25" s="1005"/>
      <c r="DO25" s="1005"/>
      <c r="DP25" s="1006"/>
      <c r="DQ25" s="1004"/>
      <c r="DR25" s="1005"/>
      <c r="DS25" s="1005"/>
      <c r="DT25" s="1005"/>
      <c r="DU25" s="1006"/>
      <c r="DV25" s="1007"/>
      <c r="DW25" s="1008"/>
      <c r="DX25" s="1008"/>
      <c r="DY25" s="1008"/>
      <c r="DZ25" s="1009"/>
      <c r="EA25" s="212"/>
    </row>
    <row r="26" spans="1:131" ht="26.25" customHeight="1" x14ac:dyDescent="0.2">
      <c r="A26" s="1010" t="s">
        <v>357</v>
      </c>
      <c r="B26" s="1011"/>
      <c r="C26" s="1011"/>
      <c r="D26" s="1011"/>
      <c r="E26" s="1011"/>
      <c r="F26" s="1011"/>
      <c r="G26" s="1011"/>
      <c r="H26" s="1011"/>
      <c r="I26" s="1011"/>
      <c r="J26" s="1011"/>
      <c r="K26" s="1011"/>
      <c r="L26" s="1011"/>
      <c r="M26" s="1011"/>
      <c r="N26" s="1011"/>
      <c r="O26" s="1011"/>
      <c r="P26" s="1012"/>
      <c r="Q26" s="1016" t="s">
        <v>381</v>
      </c>
      <c r="R26" s="1017"/>
      <c r="S26" s="1017"/>
      <c r="T26" s="1017"/>
      <c r="U26" s="1018"/>
      <c r="V26" s="1016" t="s">
        <v>382</v>
      </c>
      <c r="W26" s="1017"/>
      <c r="X26" s="1017"/>
      <c r="Y26" s="1017"/>
      <c r="Z26" s="1018"/>
      <c r="AA26" s="1016" t="s">
        <v>383</v>
      </c>
      <c r="AB26" s="1017"/>
      <c r="AC26" s="1017"/>
      <c r="AD26" s="1017"/>
      <c r="AE26" s="1017"/>
      <c r="AF26" s="1070" t="s">
        <v>384</v>
      </c>
      <c r="AG26" s="1023"/>
      <c r="AH26" s="1023"/>
      <c r="AI26" s="1023"/>
      <c r="AJ26" s="1071"/>
      <c r="AK26" s="1017" t="s">
        <v>385</v>
      </c>
      <c r="AL26" s="1017"/>
      <c r="AM26" s="1017"/>
      <c r="AN26" s="1017"/>
      <c r="AO26" s="1018"/>
      <c r="AP26" s="1016" t="s">
        <v>386</v>
      </c>
      <c r="AQ26" s="1017"/>
      <c r="AR26" s="1017"/>
      <c r="AS26" s="1017"/>
      <c r="AT26" s="1018"/>
      <c r="AU26" s="1016" t="s">
        <v>387</v>
      </c>
      <c r="AV26" s="1017"/>
      <c r="AW26" s="1017"/>
      <c r="AX26" s="1017"/>
      <c r="AY26" s="1018"/>
      <c r="AZ26" s="1016" t="s">
        <v>388</v>
      </c>
      <c r="BA26" s="1017"/>
      <c r="BB26" s="1017"/>
      <c r="BC26" s="1017"/>
      <c r="BD26" s="1018"/>
      <c r="BE26" s="1016" t="s">
        <v>364</v>
      </c>
      <c r="BF26" s="1017"/>
      <c r="BG26" s="1017"/>
      <c r="BH26" s="1017"/>
      <c r="BI26" s="1030"/>
      <c r="BJ26" s="214"/>
      <c r="BK26" s="214"/>
      <c r="BL26" s="214"/>
      <c r="BM26" s="214"/>
      <c r="BN26" s="214"/>
      <c r="BO26" s="223"/>
      <c r="BP26" s="223"/>
      <c r="BQ26" s="220">
        <v>20</v>
      </c>
      <c r="BR26" s="221"/>
      <c r="BS26" s="1007"/>
      <c r="BT26" s="1008"/>
      <c r="BU26" s="1008"/>
      <c r="BV26" s="1008"/>
      <c r="BW26" s="1008"/>
      <c r="BX26" s="1008"/>
      <c r="BY26" s="1008"/>
      <c r="BZ26" s="1008"/>
      <c r="CA26" s="1008"/>
      <c r="CB26" s="1008"/>
      <c r="CC26" s="1008"/>
      <c r="CD26" s="1008"/>
      <c r="CE26" s="1008"/>
      <c r="CF26" s="1008"/>
      <c r="CG26" s="1029"/>
      <c r="CH26" s="1004"/>
      <c r="CI26" s="1005"/>
      <c r="CJ26" s="1005"/>
      <c r="CK26" s="1005"/>
      <c r="CL26" s="1006"/>
      <c r="CM26" s="1004"/>
      <c r="CN26" s="1005"/>
      <c r="CO26" s="1005"/>
      <c r="CP26" s="1005"/>
      <c r="CQ26" s="1006"/>
      <c r="CR26" s="1004"/>
      <c r="CS26" s="1005"/>
      <c r="CT26" s="1005"/>
      <c r="CU26" s="1005"/>
      <c r="CV26" s="1006"/>
      <c r="CW26" s="1004"/>
      <c r="CX26" s="1005"/>
      <c r="CY26" s="1005"/>
      <c r="CZ26" s="1005"/>
      <c r="DA26" s="1006"/>
      <c r="DB26" s="1004"/>
      <c r="DC26" s="1005"/>
      <c r="DD26" s="1005"/>
      <c r="DE26" s="1005"/>
      <c r="DF26" s="1006"/>
      <c r="DG26" s="1004"/>
      <c r="DH26" s="1005"/>
      <c r="DI26" s="1005"/>
      <c r="DJ26" s="1005"/>
      <c r="DK26" s="1006"/>
      <c r="DL26" s="1004"/>
      <c r="DM26" s="1005"/>
      <c r="DN26" s="1005"/>
      <c r="DO26" s="1005"/>
      <c r="DP26" s="1006"/>
      <c r="DQ26" s="1004"/>
      <c r="DR26" s="1005"/>
      <c r="DS26" s="1005"/>
      <c r="DT26" s="1005"/>
      <c r="DU26" s="1006"/>
      <c r="DV26" s="1007"/>
      <c r="DW26" s="1008"/>
      <c r="DX26" s="1008"/>
      <c r="DY26" s="1008"/>
      <c r="DZ26" s="1009"/>
      <c r="EA26" s="212"/>
    </row>
    <row r="27" spans="1:131" ht="26.25" customHeight="1" thickBot="1" x14ac:dyDescent="0.25">
      <c r="A27" s="1013"/>
      <c r="B27" s="1014"/>
      <c r="C27" s="1014"/>
      <c r="D27" s="1014"/>
      <c r="E27" s="1014"/>
      <c r="F27" s="1014"/>
      <c r="G27" s="1014"/>
      <c r="H27" s="1014"/>
      <c r="I27" s="1014"/>
      <c r="J27" s="1014"/>
      <c r="K27" s="1014"/>
      <c r="L27" s="1014"/>
      <c r="M27" s="1014"/>
      <c r="N27" s="1014"/>
      <c r="O27" s="1014"/>
      <c r="P27" s="1015"/>
      <c r="Q27" s="1019"/>
      <c r="R27" s="1020"/>
      <c r="S27" s="1020"/>
      <c r="T27" s="1020"/>
      <c r="U27" s="1021"/>
      <c r="V27" s="1019"/>
      <c r="W27" s="1020"/>
      <c r="X27" s="1020"/>
      <c r="Y27" s="1020"/>
      <c r="Z27" s="1021"/>
      <c r="AA27" s="1019"/>
      <c r="AB27" s="1020"/>
      <c r="AC27" s="1020"/>
      <c r="AD27" s="1020"/>
      <c r="AE27" s="1020"/>
      <c r="AF27" s="1072"/>
      <c r="AG27" s="1026"/>
      <c r="AH27" s="1026"/>
      <c r="AI27" s="1026"/>
      <c r="AJ27" s="1073"/>
      <c r="AK27" s="1020"/>
      <c r="AL27" s="1020"/>
      <c r="AM27" s="1020"/>
      <c r="AN27" s="1020"/>
      <c r="AO27" s="1021"/>
      <c r="AP27" s="1019"/>
      <c r="AQ27" s="1020"/>
      <c r="AR27" s="1020"/>
      <c r="AS27" s="1020"/>
      <c r="AT27" s="1021"/>
      <c r="AU27" s="1019"/>
      <c r="AV27" s="1020"/>
      <c r="AW27" s="1020"/>
      <c r="AX27" s="1020"/>
      <c r="AY27" s="1021"/>
      <c r="AZ27" s="1019"/>
      <c r="BA27" s="1020"/>
      <c r="BB27" s="1020"/>
      <c r="BC27" s="1020"/>
      <c r="BD27" s="1021"/>
      <c r="BE27" s="1019"/>
      <c r="BF27" s="1020"/>
      <c r="BG27" s="1020"/>
      <c r="BH27" s="1020"/>
      <c r="BI27" s="1031"/>
      <c r="BJ27" s="214"/>
      <c r="BK27" s="214"/>
      <c r="BL27" s="214"/>
      <c r="BM27" s="214"/>
      <c r="BN27" s="214"/>
      <c r="BO27" s="223"/>
      <c r="BP27" s="223"/>
      <c r="BQ27" s="220">
        <v>21</v>
      </c>
      <c r="BR27" s="221"/>
      <c r="BS27" s="1007"/>
      <c r="BT27" s="1008"/>
      <c r="BU27" s="1008"/>
      <c r="BV27" s="1008"/>
      <c r="BW27" s="1008"/>
      <c r="BX27" s="1008"/>
      <c r="BY27" s="1008"/>
      <c r="BZ27" s="1008"/>
      <c r="CA27" s="1008"/>
      <c r="CB27" s="1008"/>
      <c r="CC27" s="1008"/>
      <c r="CD27" s="1008"/>
      <c r="CE27" s="1008"/>
      <c r="CF27" s="1008"/>
      <c r="CG27" s="1029"/>
      <c r="CH27" s="1004"/>
      <c r="CI27" s="1005"/>
      <c r="CJ27" s="1005"/>
      <c r="CK27" s="1005"/>
      <c r="CL27" s="1006"/>
      <c r="CM27" s="1004"/>
      <c r="CN27" s="1005"/>
      <c r="CO27" s="1005"/>
      <c r="CP27" s="1005"/>
      <c r="CQ27" s="1006"/>
      <c r="CR27" s="1004"/>
      <c r="CS27" s="1005"/>
      <c r="CT27" s="1005"/>
      <c r="CU27" s="1005"/>
      <c r="CV27" s="1006"/>
      <c r="CW27" s="1004"/>
      <c r="CX27" s="1005"/>
      <c r="CY27" s="1005"/>
      <c r="CZ27" s="1005"/>
      <c r="DA27" s="1006"/>
      <c r="DB27" s="1004"/>
      <c r="DC27" s="1005"/>
      <c r="DD27" s="1005"/>
      <c r="DE27" s="1005"/>
      <c r="DF27" s="1006"/>
      <c r="DG27" s="1004"/>
      <c r="DH27" s="1005"/>
      <c r="DI27" s="1005"/>
      <c r="DJ27" s="1005"/>
      <c r="DK27" s="1006"/>
      <c r="DL27" s="1004"/>
      <c r="DM27" s="1005"/>
      <c r="DN27" s="1005"/>
      <c r="DO27" s="1005"/>
      <c r="DP27" s="1006"/>
      <c r="DQ27" s="1004"/>
      <c r="DR27" s="1005"/>
      <c r="DS27" s="1005"/>
      <c r="DT27" s="1005"/>
      <c r="DU27" s="1006"/>
      <c r="DV27" s="1007"/>
      <c r="DW27" s="1008"/>
      <c r="DX27" s="1008"/>
      <c r="DY27" s="1008"/>
      <c r="DZ27" s="1009"/>
      <c r="EA27" s="212"/>
    </row>
    <row r="28" spans="1:131" ht="26.25" customHeight="1" thickTop="1" x14ac:dyDescent="0.2">
      <c r="A28" s="224">
        <v>1</v>
      </c>
      <c r="B28" s="1062" t="s">
        <v>389</v>
      </c>
      <c r="C28" s="1063"/>
      <c r="D28" s="1063"/>
      <c r="E28" s="1063"/>
      <c r="F28" s="1063"/>
      <c r="G28" s="1063"/>
      <c r="H28" s="1063"/>
      <c r="I28" s="1063"/>
      <c r="J28" s="1063"/>
      <c r="K28" s="1063"/>
      <c r="L28" s="1063"/>
      <c r="M28" s="1063"/>
      <c r="N28" s="1063"/>
      <c r="O28" s="1063"/>
      <c r="P28" s="1064"/>
      <c r="Q28" s="1065">
        <v>4011</v>
      </c>
      <c r="R28" s="1066"/>
      <c r="S28" s="1066"/>
      <c r="T28" s="1066"/>
      <c r="U28" s="1066"/>
      <c r="V28" s="1066">
        <v>3904</v>
      </c>
      <c r="W28" s="1066"/>
      <c r="X28" s="1066"/>
      <c r="Y28" s="1066"/>
      <c r="Z28" s="1066"/>
      <c r="AA28" s="1066">
        <v>107</v>
      </c>
      <c r="AB28" s="1066"/>
      <c r="AC28" s="1066"/>
      <c r="AD28" s="1066"/>
      <c r="AE28" s="1067"/>
      <c r="AF28" s="1068">
        <v>107</v>
      </c>
      <c r="AG28" s="1066"/>
      <c r="AH28" s="1066"/>
      <c r="AI28" s="1066"/>
      <c r="AJ28" s="1069"/>
      <c r="AK28" s="1057">
        <v>352</v>
      </c>
      <c r="AL28" s="1058"/>
      <c r="AM28" s="1058"/>
      <c r="AN28" s="1058"/>
      <c r="AO28" s="1058"/>
      <c r="AP28" s="1058" t="s">
        <v>551</v>
      </c>
      <c r="AQ28" s="1058"/>
      <c r="AR28" s="1058"/>
      <c r="AS28" s="1058"/>
      <c r="AT28" s="1058"/>
      <c r="AU28" s="1058" t="s">
        <v>551</v>
      </c>
      <c r="AV28" s="1058"/>
      <c r="AW28" s="1058"/>
      <c r="AX28" s="1058"/>
      <c r="AY28" s="1058"/>
      <c r="AZ28" s="1059" t="s">
        <v>486</v>
      </c>
      <c r="BA28" s="1059"/>
      <c r="BB28" s="1059"/>
      <c r="BC28" s="1059"/>
      <c r="BD28" s="1059"/>
      <c r="BE28" s="1060"/>
      <c r="BF28" s="1060"/>
      <c r="BG28" s="1060"/>
      <c r="BH28" s="1060"/>
      <c r="BI28" s="1061"/>
      <c r="BJ28" s="214"/>
      <c r="BK28" s="214"/>
      <c r="BL28" s="214"/>
      <c r="BM28" s="214"/>
      <c r="BN28" s="214"/>
      <c r="BO28" s="223"/>
      <c r="BP28" s="223"/>
      <c r="BQ28" s="220">
        <v>22</v>
      </c>
      <c r="BR28" s="221"/>
      <c r="BS28" s="1007"/>
      <c r="BT28" s="1008"/>
      <c r="BU28" s="1008"/>
      <c r="BV28" s="1008"/>
      <c r="BW28" s="1008"/>
      <c r="BX28" s="1008"/>
      <c r="BY28" s="1008"/>
      <c r="BZ28" s="1008"/>
      <c r="CA28" s="1008"/>
      <c r="CB28" s="1008"/>
      <c r="CC28" s="1008"/>
      <c r="CD28" s="1008"/>
      <c r="CE28" s="1008"/>
      <c r="CF28" s="1008"/>
      <c r="CG28" s="1029"/>
      <c r="CH28" s="1004"/>
      <c r="CI28" s="1005"/>
      <c r="CJ28" s="1005"/>
      <c r="CK28" s="1005"/>
      <c r="CL28" s="1006"/>
      <c r="CM28" s="1004"/>
      <c r="CN28" s="1005"/>
      <c r="CO28" s="1005"/>
      <c r="CP28" s="1005"/>
      <c r="CQ28" s="1006"/>
      <c r="CR28" s="1004"/>
      <c r="CS28" s="1005"/>
      <c r="CT28" s="1005"/>
      <c r="CU28" s="1005"/>
      <c r="CV28" s="1006"/>
      <c r="CW28" s="1004"/>
      <c r="CX28" s="1005"/>
      <c r="CY28" s="1005"/>
      <c r="CZ28" s="1005"/>
      <c r="DA28" s="1006"/>
      <c r="DB28" s="1004"/>
      <c r="DC28" s="1005"/>
      <c r="DD28" s="1005"/>
      <c r="DE28" s="1005"/>
      <c r="DF28" s="1006"/>
      <c r="DG28" s="1004"/>
      <c r="DH28" s="1005"/>
      <c r="DI28" s="1005"/>
      <c r="DJ28" s="1005"/>
      <c r="DK28" s="1006"/>
      <c r="DL28" s="1004"/>
      <c r="DM28" s="1005"/>
      <c r="DN28" s="1005"/>
      <c r="DO28" s="1005"/>
      <c r="DP28" s="1006"/>
      <c r="DQ28" s="1004"/>
      <c r="DR28" s="1005"/>
      <c r="DS28" s="1005"/>
      <c r="DT28" s="1005"/>
      <c r="DU28" s="1006"/>
      <c r="DV28" s="1007"/>
      <c r="DW28" s="1008"/>
      <c r="DX28" s="1008"/>
      <c r="DY28" s="1008"/>
      <c r="DZ28" s="1009"/>
      <c r="EA28" s="212"/>
    </row>
    <row r="29" spans="1:131" ht="26.25" customHeight="1" x14ac:dyDescent="0.2">
      <c r="A29" s="224">
        <v>2</v>
      </c>
      <c r="B29" s="1045" t="s">
        <v>390</v>
      </c>
      <c r="C29" s="1046"/>
      <c r="D29" s="1046"/>
      <c r="E29" s="1046"/>
      <c r="F29" s="1046"/>
      <c r="G29" s="1046"/>
      <c r="H29" s="1046"/>
      <c r="I29" s="1046"/>
      <c r="J29" s="1046"/>
      <c r="K29" s="1046"/>
      <c r="L29" s="1046"/>
      <c r="M29" s="1046"/>
      <c r="N29" s="1046"/>
      <c r="O29" s="1046"/>
      <c r="P29" s="1047"/>
      <c r="Q29" s="1053">
        <v>3938</v>
      </c>
      <c r="R29" s="1054"/>
      <c r="S29" s="1054"/>
      <c r="T29" s="1054"/>
      <c r="U29" s="1054"/>
      <c r="V29" s="1054">
        <v>3730</v>
      </c>
      <c r="W29" s="1054"/>
      <c r="X29" s="1054"/>
      <c r="Y29" s="1054"/>
      <c r="Z29" s="1054"/>
      <c r="AA29" s="1054">
        <v>208</v>
      </c>
      <c r="AB29" s="1054"/>
      <c r="AC29" s="1054"/>
      <c r="AD29" s="1054"/>
      <c r="AE29" s="1055"/>
      <c r="AF29" s="1050">
        <v>208</v>
      </c>
      <c r="AG29" s="1051"/>
      <c r="AH29" s="1051"/>
      <c r="AI29" s="1051"/>
      <c r="AJ29" s="1052"/>
      <c r="AK29" s="995">
        <v>721</v>
      </c>
      <c r="AL29" s="986"/>
      <c r="AM29" s="986"/>
      <c r="AN29" s="986"/>
      <c r="AO29" s="986"/>
      <c r="AP29" s="986" t="s">
        <v>551</v>
      </c>
      <c r="AQ29" s="986"/>
      <c r="AR29" s="986"/>
      <c r="AS29" s="986"/>
      <c r="AT29" s="986"/>
      <c r="AU29" s="986" t="s">
        <v>551</v>
      </c>
      <c r="AV29" s="986"/>
      <c r="AW29" s="986"/>
      <c r="AX29" s="986"/>
      <c r="AY29" s="986"/>
      <c r="AZ29" s="1056" t="s">
        <v>486</v>
      </c>
      <c r="BA29" s="1056"/>
      <c r="BB29" s="1056"/>
      <c r="BC29" s="1056"/>
      <c r="BD29" s="1056"/>
      <c r="BE29" s="987"/>
      <c r="BF29" s="987"/>
      <c r="BG29" s="987"/>
      <c r="BH29" s="987"/>
      <c r="BI29" s="988"/>
      <c r="BJ29" s="214"/>
      <c r="BK29" s="214"/>
      <c r="BL29" s="214"/>
      <c r="BM29" s="214"/>
      <c r="BN29" s="214"/>
      <c r="BO29" s="223"/>
      <c r="BP29" s="223"/>
      <c r="BQ29" s="220">
        <v>23</v>
      </c>
      <c r="BR29" s="221"/>
      <c r="BS29" s="1007"/>
      <c r="BT29" s="1008"/>
      <c r="BU29" s="1008"/>
      <c r="BV29" s="1008"/>
      <c r="BW29" s="1008"/>
      <c r="BX29" s="1008"/>
      <c r="BY29" s="1008"/>
      <c r="BZ29" s="1008"/>
      <c r="CA29" s="1008"/>
      <c r="CB29" s="1008"/>
      <c r="CC29" s="1008"/>
      <c r="CD29" s="1008"/>
      <c r="CE29" s="1008"/>
      <c r="CF29" s="1008"/>
      <c r="CG29" s="1029"/>
      <c r="CH29" s="1004"/>
      <c r="CI29" s="1005"/>
      <c r="CJ29" s="1005"/>
      <c r="CK29" s="1005"/>
      <c r="CL29" s="1006"/>
      <c r="CM29" s="1004"/>
      <c r="CN29" s="1005"/>
      <c r="CO29" s="1005"/>
      <c r="CP29" s="1005"/>
      <c r="CQ29" s="1006"/>
      <c r="CR29" s="1004"/>
      <c r="CS29" s="1005"/>
      <c r="CT29" s="1005"/>
      <c r="CU29" s="1005"/>
      <c r="CV29" s="1006"/>
      <c r="CW29" s="1004"/>
      <c r="CX29" s="1005"/>
      <c r="CY29" s="1005"/>
      <c r="CZ29" s="1005"/>
      <c r="DA29" s="1006"/>
      <c r="DB29" s="1004"/>
      <c r="DC29" s="1005"/>
      <c r="DD29" s="1005"/>
      <c r="DE29" s="1005"/>
      <c r="DF29" s="1006"/>
      <c r="DG29" s="1004"/>
      <c r="DH29" s="1005"/>
      <c r="DI29" s="1005"/>
      <c r="DJ29" s="1005"/>
      <c r="DK29" s="1006"/>
      <c r="DL29" s="1004"/>
      <c r="DM29" s="1005"/>
      <c r="DN29" s="1005"/>
      <c r="DO29" s="1005"/>
      <c r="DP29" s="1006"/>
      <c r="DQ29" s="1004"/>
      <c r="DR29" s="1005"/>
      <c r="DS29" s="1005"/>
      <c r="DT29" s="1005"/>
      <c r="DU29" s="1006"/>
      <c r="DV29" s="1007"/>
      <c r="DW29" s="1008"/>
      <c r="DX29" s="1008"/>
      <c r="DY29" s="1008"/>
      <c r="DZ29" s="1009"/>
      <c r="EA29" s="212"/>
    </row>
    <row r="30" spans="1:131" ht="26.25" customHeight="1" x14ac:dyDescent="0.2">
      <c r="A30" s="224">
        <v>3</v>
      </c>
      <c r="B30" s="1045" t="s">
        <v>391</v>
      </c>
      <c r="C30" s="1046"/>
      <c r="D30" s="1046"/>
      <c r="E30" s="1046"/>
      <c r="F30" s="1046"/>
      <c r="G30" s="1046"/>
      <c r="H30" s="1046"/>
      <c r="I30" s="1046"/>
      <c r="J30" s="1046"/>
      <c r="K30" s="1046"/>
      <c r="L30" s="1046"/>
      <c r="M30" s="1046"/>
      <c r="N30" s="1046"/>
      <c r="O30" s="1046"/>
      <c r="P30" s="1047"/>
      <c r="Q30" s="1053">
        <v>891</v>
      </c>
      <c r="R30" s="1054"/>
      <c r="S30" s="1054"/>
      <c r="T30" s="1054"/>
      <c r="U30" s="1054"/>
      <c r="V30" s="1054">
        <v>883</v>
      </c>
      <c r="W30" s="1054"/>
      <c r="X30" s="1054"/>
      <c r="Y30" s="1054"/>
      <c r="Z30" s="1054"/>
      <c r="AA30" s="1054">
        <v>8</v>
      </c>
      <c r="AB30" s="1054"/>
      <c r="AC30" s="1054"/>
      <c r="AD30" s="1054"/>
      <c r="AE30" s="1055"/>
      <c r="AF30" s="1050">
        <v>8</v>
      </c>
      <c r="AG30" s="1051"/>
      <c r="AH30" s="1051"/>
      <c r="AI30" s="1051"/>
      <c r="AJ30" s="1052"/>
      <c r="AK30" s="995">
        <v>156</v>
      </c>
      <c r="AL30" s="986"/>
      <c r="AM30" s="986"/>
      <c r="AN30" s="986"/>
      <c r="AO30" s="986"/>
      <c r="AP30" s="986" t="s">
        <v>551</v>
      </c>
      <c r="AQ30" s="986"/>
      <c r="AR30" s="986"/>
      <c r="AS30" s="986"/>
      <c r="AT30" s="986"/>
      <c r="AU30" s="986" t="s">
        <v>551</v>
      </c>
      <c r="AV30" s="986"/>
      <c r="AW30" s="986"/>
      <c r="AX30" s="986"/>
      <c r="AY30" s="986"/>
      <c r="AZ30" s="1056" t="s">
        <v>486</v>
      </c>
      <c r="BA30" s="1056"/>
      <c r="BB30" s="1056"/>
      <c r="BC30" s="1056"/>
      <c r="BD30" s="1056"/>
      <c r="BE30" s="987"/>
      <c r="BF30" s="987"/>
      <c r="BG30" s="987"/>
      <c r="BH30" s="987"/>
      <c r="BI30" s="988"/>
      <c r="BJ30" s="214"/>
      <c r="BK30" s="214"/>
      <c r="BL30" s="214"/>
      <c r="BM30" s="214"/>
      <c r="BN30" s="214"/>
      <c r="BO30" s="223"/>
      <c r="BP30" s="223"/>
      <c r="BQ30" s="220">
        <v>24</v>
      </c>
      <c r="BR30" s="221"/>
      <c r="BS30" s="1007"/>
      <c r="BT30" s="1008"/>
      <c r="BU30" s="1008"/>
      <c r="BV30" s="1008"/>
      <c r="BW30" s="1008"/>
      <c r="BX30" s="1008"/>
      <c r="BY30" s="1008"/>
      <c r="BZ30" s="1008"/>
      <c r="CA30" s="1008"/>
      <c r="CB30" s="1008"/>
      <c r="CC30" s="1008"/>
      <c r="CD30" s="1008"/>
      <c r="CE30" s="1008"/>
      <c r="CF30" s="1008"/>
      <c r="CG30" s="1029"/>
      <c r="CH30" s="1004"/>
      <c r="CI30" s="1005"/>
      <c r="CJ30" s="1005"/>
      <c r="CK30" s="1005"/>
      <c r="CL30" s="1006"/>
      <c r="CM30" s="1004"/>
      <c r="CN30" s="1005"/>
      <c r="CO30" s="1005"/>
      <c r="CP30" s="1005"/>
      <c r="CQ30" s="1006"/>
      <c r="CR30" s="1004"/>
      <c r="CS30" s="1005"/>
      <c r="CT30" s="1005"/>
      <c r="CU30" s="1005"/>
      <c r="CV30" s="1006"/>
      <c r="CW30" s="1004"/>
      <c r="CX30" s="1005"/>
      <c r="CY30" s="1005"/>
      <c r="CZ30" s="1005"/>
      <c r="DA30" s="1006"/>
      <c r="DB30" s="1004"/>
      <c r="DC30" s="1005"/>
      <c r="DD30" s="1005"/>
      <c r="DE30" s="1005"/>
      <c r="DF30" s="1006"/>
      <c r="DG30" s="1004"/>
      <c r="DH30" s="1005"/>
      <c r="DI30" s="1005"/>
      <c r="DJ30" s="1005"/>
      <c r="DK30" s="1006"/>
      <c r="DL30" s="1004"/>
      <c r="DM30" s="1005"/>
      <c r="DN30" s="1005"/>
      <c r="DO30" s="1005"/>
      <c r="DP30" s="1006"/>
      <c r="DQ30" s="1004"/>
      <c r="DR30" s="1005"/>
      <c r="DS30" s="1005"/>
      <c r="DT30" s="1005"/>
      <c r="DU30" s="1006"/>
      <c r="DV30" s="1007"/>
      <c r="DW30" s="1008"/>
      <c r="DX30" s="1008"/>
      <c r="DY30" s="1008"/>
      <c r="DZ30" s="1009"/>
      <c r="EA30" s="212"/>
    </row>
    <row r="31" spans="1:131" ht="26.25" customHeight="1" x14ac:dyDescent="0.2">
      <c r="A31" s="224">
        <v>4</v>
      </c>
      <c r="B31" s="1045" t="s">
        <v>392</v>
      </c>
      <c r="C31" s="1046"/>
      <c r="D31" s="1046"/>
      <c r="E31" s="1046"/>
      <c r="F31" s="1046"/>
      <c r="G31" s="1046"/>
      <c r="H31" s="1046"/>
      <c r="I31" s="1046"/>
      <c r="J31" s="1046"/>
      <c r="K31" s="1046"/>
      <c r="L31" s="1046"/>
      <c r="M31" s="1046"/>
      <c r="N31" s="1046"/>
      <c r="O31" s="1046"/>
      <c r="P31" s="1047"/>
      <c r="Q31" s="1053">
        <v>692</v>
      </c>
      <c r="R31" s="1054"/>
      <c r="S31" s="1054"/>
      <c r="T31" s="1054"/>
      <c r="U31" s="1054"/>
      <c r="V31" s="1054">
        <v>700</v>
      </c>
      <c r="W31" s="1054"/>
      <c r="X31" s="1054"/>
      <c r="Y31" s="1054"/>
      <c r="Z31" s="1054"/>
      <c r="AA31" s="1054">
        <v>-8</v>
      </c>
      <c r="AB31" s="1054"/>
      <c r="AC31" s="1054"/>
      <c r="AD31" s="1054"/>
      <c r="AE31" s="1055"/>
      <c r="AF31" s="1050">
        <v>268</v>
      </c>
      <c r="AG31" s="1051"/>
      <c r="AH31" s="1051"/>
      <c r="AI31" s="1051"/>
      <c r="AJ31" s="1052"/>
      <c r="AK31" s="995">
        <v>0</v>
      </c>
      <c r="AL31" s="986"/>
      <c r="AM31" s="986"/>
      <c r="AN31" s="986"/>
      <c r="AO31" s="986"/>
      <c r="AP31" s="986">
        <v>457</v>
      </c>
      <c r="AQ31" s="986"/>
      <c r="AR31" s="986"/>
      <c r="AS31" s="986"/>
      <c r="AT31" s="986"/>
      <c r="AU31" s="986" t="s">
        <v>551</v>
      </c>
      <c r="AV31" s="986"/>
      <c r="AW31" s="986"/>
      <c r="AX31" s="986"/>
      <c r="AY31" s="986"/>
      <c r="AZ31" s="1056" t="s">
        <v>486</v>
      </c>
      <c r="BA31" s="1056"/>
      <c r="BB31" s="1056"/>
      <c r="BC31" s="1056"/>
      <c r="BD31" s="1056"/>
      <c r="BE31" s="987" t="s">
        <v>393</v>
      </c>
      <c r="BF31" s="987"/>
      <c r="BG31" s="987"/>
      <c r="BH31" s="987"/>
      <c r="BI31" s="988"/>
      <c r="BJ31" s="214"/>
      <c r="BK31" s="214"/>
      <c r="BL31" s="214"/>
      <c r="BM31" s="214"/>
      <c r="BN31" s="214"/>
      <c r="BO31" s="223"/>
      <c r="BP31" s="223"/>
      <c r="BQ31" s="220">
        <v>25</v>
      </c>
      <c r="BR31" s="221"/>
      <c r="BS31" s="1007"/>
      <c r="BT31" s="1008"/>
      <c r="BU31" s="1008"/>
      <c r="BV31" s="1008"/>
      <c r="BW31" s="1008"/>
      <c r="BX31" s="1008"/>
      <c r="BY31" s="1008"/>
      <c r="BZ31" s="1008"/>
      <c r="CA31" s="1008"/>
      <c r="CB31" s="1008"/>
      <c r="CC31" s="1008"/>
      <c r="CD31" s="1008"/>
      <c r="CE31" s="1008"/>
      <c r="CF31" s="1008"/>
      <c r="CG31" s="1029"/>
      <c r="CH31" s="1004"/>
      <c r="CI31" s="1005"/>
      <c r="CJ31" s="1005"/>
      <c r="CK31" s="1005"/>
      <c r="CL31" s="1006"/>
      <c r="CM31" s="1004"/>
      <c r="CN31" s="1005"/>
      <c r="CO31" s="1005"/>
      <c r="CP31" s="1005"/>
      <c r="CQ31" s="1006"/>
      <c r="CR31" s="1004"/>
      <c r="CS31" s="1005"/>
      <c r="CT31" s="1005"/>
      <c r="CU31" s="1005"/>
      <c r="CV31" s="1006"/>
      <c r="CW31" s="1004"/>
      <c r="CX31" s="1005"/>
      <c r="CY31" s="1005"/>
      <c r="CZ31" s="1005"/>
      <c r="DA31" s="1006"/>
      <c r="DB31" s="1004"/>
      <c r="DC31" s="1005"/>
      <c r="DD31" s="1005"/>
      <c r="DE31" s="1005"/>
      <c r="DF31" s="1006"/>
      <c r="DG31" s="1004"/>
      <c r="DH31" s="1005"/>
      <c r="DI31" s="1005"/>
      <c r="DJ31" s="1005"/>
      <c r="DK31" s="1006"/>
      <c r="DL31" s="1004"/>
      <c r="DM31" s="1005"/>
      <c r="DN31" s="1005"/>
      <c r="DO31" s="1005"/>
      <c r="DP31" s="1006"/>
      <c r="DQ31" s="1004"/>
      <c r="DR31" s="1005"/>
      <c r="DS31" s="1005"/>
      <c r="DT31" s="1005"/>
      <c r="DU31" s="1006"/>
      <c r="DV31" s="1007"/>
      <c r="DW31" s="1008"/>
      <c r="DX31" s="1008"/>
      <c r="DY31" s="1008"/>
      <c r="DZ31" s="1009"/>
      <c r="EA31" s="212"/>
    </row>
    <row r="32" spans="1:131" ht="26.25" customHeight="1" x14ac:dyDescent="0.2">
      <c r="A32" s="224">
        <v>5</v>
      </c>
      <c r="B32" s="1045" t="s">
        <v>394</v>
      </c>
      <c r="C32" s="1046"/>
      <c r="D32" s="1046"/>
      <c r="E32" s="1046"/>
      <c r="F32" s="1046"/>
      <c r="G32" s="1046"/>
      <c r="H32" s="1046"/>
      <c r="I32" s="1046"/>
      <c r="J32" s="1046"/>
      <c r="K32" s="1046"/>
      <c r="L32" s="1046"/>
      <c r="M32" s="1046"/>
      <c r="N32" s="1046"/>
      <c r="O32" s="1046"/>
      <c r="P32" s="1047"/>
      <c r="Q32" s="1053">
        <v>970</v>
      </c>
      <c r="R32" s="1054"/>
      <c r="S32" s="1054"/>
      <c r="T32" s="1054"/>
      <c r="U32" s="1054"/>
      <c r="V32" s="1054">
        <v>900</v>
      </c>
      <c r="W32" s="1054"/>
      <c r="X32" s="1054"/>
      <c r="Y32" s="1054"/>
      <c r="Z32" s="1054"/>
      <c r="AA32" s="1054">
        <v>70</v>
      </c>
      <c r="AB32" s="1054"/>
      <c r="AC32" s="1054"/>
      <c r="AD32" s="1054"/>
      <c r="AE32" s="1055"/>
      <c r="AF32" s="1050">
        <v>204</v>
      </c>
      <c r="AG32" s="1051"/>
      <c r="AH32" s="1051"/>
      <c r="AI32" s="1051"/>
      <c r="AJ32" s="1052"/>
      <c r="AK32" s="995">
        <v>376</v>
      </c>
      <c r="AL32" s="986"/>
      <c r="AM32" s="986"/>
      <c r="AN32" s="986"/>
      <c r="AO32" s="986"/>
      <c r="AP32" s="986">
        <v>7301</v>
      </c>
      <c r="AQ32" s="986"/>
      <c r="AR32" s="986"/>
      <c r="AS32" s="986"/>
      <c r="AT32" s="986"/>
      <c r="AU32" s="986">
        <v>5877</v>
      </c>
      <c r="AV32" s="986"/>
      <c r="AW32" s="986"/>
      <c r="AX32" s="986"/>
      <c r="AY32" s="986"/>
      <c r="AZ32" s="1056" t="s">
        <v>486</v>
      </c>
      <c r="BA32" s="1056"/>
      <c r="BB32" s="1056"/>
      <c r="BC32" s="1056"/>
      <c r="BD32" s="1056"/>
      <c r="BE32" s="987" t="s">
        <v>393</v>
      </c>
      <c r="BF32" s="987"/>
      <c r="BG32" s="987"/>
      <c r="BH32" s="987"/>
      <c r="BI32" s="988"/>
      <c r="BJ32" s="214"/>
      <c r="BK32" s="214"/>
      <c r="BL32" s="214"/>
      <c r="BM32" s="214"/>
      <c r="BN32" s="214"/>
      <c r="BO32" s="223"/>
      <c r="BP32" s="223"/>
      <c r="BQ32" s="220">
        <v>26</v>
      </c>
      <c r="BR32" s="221"/>
      <c r="BS32" s="1007"/>
      <c r="BT32" s="1008"/>
      <c r="BU32" s="1008"/>
      <c r="BV32" s="1008"/>
      <c r="BW32" s="1008"/>
      <c r="BX32" s="1008"/>
      <c r="BY32" s="1008"/>
      <c r="BZ32" s="1008"/>
      <c r="CA32" s="1008"/>
      <c r="CB32" s="1008"/>
      <c r="CC32" s="1008"/>
      <c r="CD32" s="1008"/>
      <c r="CE32" s="1008"/>
      <c r="CF32" s="1008"/>
      <c r="CG32" s="1029"/>
      <c r="CH32" s="1004"/>
      <c r="CI32" s="1005"/>
      <c r="CJ32" s="1005"/>
      <c r="CK32" s="1005"/>
      <c r="CL32" s="1006"/>
      <c r="CM32" s="1004"/>
      <c r="CN32" s="1005"/>
      <c r="CO32" s="1005"/>
      <c r="CP32" s="1005"/>
      <c r="CQ32" s="1006"/>
      <c r="CR32" s="1004"/>
      <c r="CS32" s="1005"/>
      <c r="CT32" s="1005"/>
      <c r="CU32" s="1005"/>
      <c r="CV32" s="1006"/>
      <c r="CW32" s="1004"/>
      <c r="CX32" s="1005"/>
      <c r="CY32" s="1005"/>
      <c r="CZ32" s="1005"/>
      <c r="DA32" s="1006"/>
      <c r="DB32" s="1004"/>
      <c r="DC32" s="1005"/>
      <c r="DD32" s="1005"/>
      <c r="DE32" s="1005"/>
      <c r="DF32" s="1006"/>
      <c r="DG32" s="1004"/>
      <c r="DH32" s="1005"/>
      <c r="DI32" s="1005"/>
      <c r="DJ32" s="1005"/>
      <c r="DK32" s="1006"/>
      <c r="DL32" s="1004"/>
      <c r="DM32" s="1005"/>
      <c r="DN32" s="1005"/>
      <c r="DO32" s="1005"/>
      <c r="DP32" s="1006"/>
      <c r="DQ32" s="1004"/>
      <c r="DR32" s="1005"/>
      <c r="DS32" s="1005"/>
      <c r="DT32" s="1005"/>
      <c r="DU32" s="1006"/>
      <c r="DV32" s="1007"/>
      <c r="DW32" s="1008"/>
      <c r="DX32" s="1008"/>
      <c r="DY32" s="1008"/>
      <c r="DZ32" s="1009"/>
      <c r="EA32" s="212"/>
    </row>
    <row r="33" spans="1:131" ht="26.25" customHeight="1" x14ac:dyDescent="0.2">
      <c r="A33" s="224">
        <v>6</v>
      </c>
      <c r="B33" s="1045"/>
      <c r="C33" s="1046"/>
      <c r="D33" s="1046"/>
      <c r="E33" s="1046"/>
      <c r="F33" s="1046"/>
      <c r="G33" s="1046"/>
      <c r="H33" s="1046"/>
      <c r="I33" s="1046"/>
      <c r="J33" s="1046"/>
      <c r="K33" s="1046"/>
      <c r="L33" s="1046"/>
      <c r="M33" s="1046"/>
      <c r="N33" s="1046"/>
      <c r="O33" s="1046"/>
      <c r="P33" s="1047"/>
      <c r="Q33" s="1053"/>
      <c r="R33" s="1054"/>
      <c r="S33" s="1054"/>
      <c r="T33" s="1054"/>
      <c r="U33" s="1054"/>
      <c r="V33" s="1054"/>
      <c r="W33" s="1054"/>
      <c r="X33" s="1054"/>
      <c r="Y33" s="1054"/>
      <c r="Z33" s="1054"/>
      <c r="AA33" s="1054"/>
      <c r="AB33" s="1054"/>
      <c r="AC33" s="1054"/>
      <c r="AD33" s="1054"/>
      <c r="AE33" s="1055"/>
      <c r="AF33" s="1050"/>
      <c r="AG33" s="1051"/>
      <c r="AH33" s="1051"/>
      <c r="AI33" s="1051"/>
      <c r="AJ33" s="1052"/>
      <c r="AK33" s="995"/>
      <c r="AL33" s="986"/>
      <c r="AM33" s="986"/>
      <c r="AN33" s="986"/>
      <c r="AO33" s="986"/>
      <c r="AP33" s="986"/>
      <c r="AQ33" s="986"/>
      <c r="AR33" s="986"/>
      <c r="AS33" s="986"/>
      <c r="AT33" s="986"/>
      <c r="AU33" s="986"/>
      <c r="AV33" s="986"/>
      <c r="AW33" s="986"/>
      <c r="AX33" s="986"/>
      <c r="AY33" s="986"/>
      <c r="AZ33" s="1056"/>
      <c r="BA33" s="1056"/>
      <c r="BB33" s="1056"/>
      <c r="BC33" s="1056"/>
      <c r="BD33" s="1056"/>
      <c r="BE33" s="987"/>
      <c r="BF33" s="987"/>
      <c r="BG33" s="987"/>
      <c r="BH33" s="987"/>
      <c r="BI33" s="988"/>
      <c r="BJ33" s="214"/>
      <c r="BK33" s="214"/>
      <c r="BL33" s="214"/>
      <c r="BM33" s="214"/>
      <c r="BN33" s="214"/>
      <c r="BO33" s="223"/>
      <c r="BP33" s="223"/>
      <c r="BQ33" s="220">
        <v>27</v>
      </c>
      <c r="BR33" s="221"/>
      <c r="BS33" s="1007"/>
      <c r="BT33" s="1008"/>
      <c r="BU33" s="1008"/>
      <c r="BV33" s="1008"/>
      <c r="BW33" s="1008"/>
      <c r="BX33" s="1008"/>
      <c r="BY33" s="1008"/>
      <c r="BZ33" s="1008"/>
      <c r="CA33" s="1008"/>
      <c r="CB33" s="1008"/>
      <c r="CC33" s="1008"/>
      <c r="CD33" s="1008"/>
      <c r="CE33" s="1008"/>
      <c r="CF33" s="1008"/>
      <c r="CG33" s="1029"/>
      <c r="CH33" s="1004"/>
      <c r="CI33" s="1005"/>
      <c r="CJ33" s="1005"/>
      <c r="CK33" s="1005"/>
      <c r="CL33" s="1006"/>
      <c r="CM33" s="1004"/>
      <c r="CN33" s="1005"/>
      <c r="CO33" s="1005"/>
      <c r="CP33" s="1005"/>
      <c r="CQ33" s="1006"/>
      <c r="CR33" s="1004"/>
      <c r="CS33" s="1005"/>
      <c r="CT33" s="1005"/>
      <c r="CU33" s="1005"/>
      <c r="CV33" s="1006"/>
      <c r="CW33" s="1004"/>
      <c r="CX33" s="1005"/>
      <c r="CY33" s="1005"/>
      <c r="CZ33" s="1005"/>
      <c r="DA33" s="1006"/>
      <c r="DB33" s="1004"/>
      <c r="DC33" s="1005"/>
      <c r="DD33" s="1005"/>
      <c r="DE33" s="1005"/>
      <c r="DF33" s="1006"/>
      <c r="DG33" s="1004"/>
      <c r="DH33" s="1005"/>
      <c r="DI33" s="1005"/>
      <c r="DJ33" s="1005"/>
      <c r="DK33" s="1006"/>
      <c r="DL33" s="1004"/>
      <c r="DM33" s="1005"/>
      <c r="DN33" s="1005"/>
      <c r="DO33" s="1005"/>
      <c r="DP33" s="1006"/>
      <c r="DQ33" s="1004"/>
      <c r="DR33" s="1005"/>
      <c r="DS33" s="1005"/>
      <c r="DT33" s="1005"/>
      <c r="DU33" s="1006"/>
      <c r="DV33" s="1007"/>
      <c r="DW33" s="1008"/>
      <c r="DX33" s="1008"/>
      <c r="DY33" s="1008"/>
      <c r="DZ33" s="1009"/>
      <c r="EA33" s="212"/>
    </row>
    <row r="34" spans="1:131" ht="26.25" customHeight="1" x14ac:dyDescent="0.2">
      <c r="A34" s="224">
        <v>7</v>
      </c>
      <c r="B34" s="1045"/>
      <c r="C34" s="1046"/>
      <c r="D34" s="1046"/>
      <c r="E34" s="1046"/>
      <c r="F34" s="1046"/>
      <c r="G34" s="1046"/>
      <c r="H34" s="1046"/>
      <c r="I34" s="1046"/>
      <c r="J34" s="1046"/>
      <c r="K34" s="1046"/>
      <c r="L34" s="1046"/>
      <c r="M34" s="1046"/>
      <c r="N34" s="1046"/>
      <c r="O34" s="1046"/>
      <c r="P34" s="1047"/>
      <c r="Q34" s="1053"/>
      <c r="R34" s="1054"/>
      <c r="S34" s="1054"/>
      <c r="T34" s="1054"/>
      <c r="U34" s="1054"/>
      <c r="V34" s="1054"/>
      <c r="W34" s="1054"/>
      <c r="X34" s="1054"/>
      <c r="Y34" s="1054"/>
      <c r="Z34" s="1054"/>
      <c r="AA34" s="1054"/>
      <c r="AB34" s="1054"/>
      <c r="AC34" s="1054"/>
      <c r="AD34" s="1054"/>
      <c r="AE34" s="1055"/>
      <c r="AF34" s="1050"/>
      <c r="AG34" s="1051"/>
      <c r="AH34" s="1051"/>
      <c r="AI34" s="1051"/>
      <c r="AJ34" s="1052"/>
      <c r="AK34" s="995"/>
      <c r="AL34" s="986"/>
      <c r="AM34" s="986"/>
      <c r="AN34" s="986"/>
      <c r="AO34" s="986"/>
      <c r="AP34" s="986"/>
      <c r="AQ34" s="986"/>
      <c r="AR34" s="986"/>
      <c r="AS34" s="986"/>
      <c r="AT34" s="986"/>
      <c r="AU34" s="986"/>
      <c r="AV34" s="986"/>
      <c r="AW34" s="986"/>
      <c r="AX34" s="986"/>
      <c r="AY34" s="986"/>
      <c r="AZ34" s="1056"/>
      <c r="BA34" s="1056"/>
      <c r="BB34" s="1056"/>
      <c r="BC34" s="1056"/>
      <c r="BD34" s="1056"/>
      <c r="BE34" s="987"/>
      <c r="BF34" s="987"/>
      <c r="BG34" s="987"/>
      <c r="BH34" s="987"/>
      <c r="BI34" s="988"/>
      <c r="BJ34" s="214"/>
      <c r="BK34" s="214"/>
      <c r="BL34" s="214"/>
      <c r="BM34" s="214"/>
      <c r="BN34" s="214"/>
      <c r="BO34" s="223"/>
      <c r="BP34" s="223"/>
      <c r="BQ34" s="220">
        <v>28</v>
      </c>
      <c r="BR34" s="221"/>
      <c r="BS34" s="1007"/>
      <c r="BT34" s="1008"/>
      <c r="BU34" s="1008"/>
      <c r="BV34" s="1008"/>
      <c r="BW34" s="1008"/>
      <c r="BX34" s="1008"/>
      <c r="BY34" s="1008"/>
      <c r="BZ34" s="1008"/>
      <c r="CA34" s="1008"/>
      <c r="CB34" s="1008"/>
      <c r="CC34" s="1008"/>
      <c r="CD34" s="1008"/>
      <c r="CE34" s="1008"/>
      <c r="CF34" s="1008"/>
      <c r="CG34" s="1029"/>
      <c r="CH34" s="1004"/>
      <c r="CI34" s="1005"/>
      <c r="CJ34" s="1005"/>
      <c r="CK34" s="1005"/>
      <c r="CL34" s="1006"/>
      <c r="CM34" s="1004"/>
      <c r="CN34" s="1005"/>
      <c r="CO34" s="1005"/>
      <c r="CP34" s="1005"/>
      <c r="CQ34" s="1006"/>
      <c r="CR34" s="1004"/>
      <c r="CS34" s="1005"/>
      <c r="CT34" s="1005"/>
      <c r="CU34" s="1005"/>
      <c r="CV34" s="1006"/>
      <c r="CW34" s="1004"/>
      <c r="CX34" s="1005"/>
      <c r="CY34" s="1005"/>
      <c r="CZ34" s="1005"/>
      <c r="DA34" s="1006"/>
      <c r="DB34" s="1004"/>
      <c r="DC34" s="1005"/>
      <c r="DD34" s="1005"/>
      <c r="DE34" s="1005"/>
      <c r="DF34" s="1006"/>
      <c r="DG34" s="1004"/>
      <c r="DH34" s="1005"/>
      <c r="DI34" s="1005"/>
      <c r="DJ34" s="1005"/>
      <c r="DK34" s="1006"/>
      <c r="DL34" s="1004"/>
      <c r="DM34" s="1005"/>
      <c r="DN34" s="1005"/>
      <c r="DO34" s="1005"/>
      <c r="DP34" s="1006"/>
      <c r="DQ34" s="1004"/>
      <c r="DR34" s="1005"/>
      <c r="DS34" s="1005"/>
      <c r="DT34" s="1005"/>
      <c r="DU34" s="1006"/>
      <c r="DV34" s="1007"/>
      <c r="DW34" s="1008"/>
      <c r="DX34" s="1008"/>
      <c r="DY34" s="1008"/>
      <c r="DZ34" s="1009"/>
      <c r="EA34" s="212"/>
    </row>
    <row r="35" spans="1:131" ht="26.25" customHeight="1" x14ac:dyDescent="0.2">
      <c r="A35" s="224">
        <v>8</v>
      </c>
      <c r="B35" s="1045"/>
      <c r="C35" s="1046"/>
      <c r="D35" s="1046"/>
      <c r="E35" s="1046"/>
      <c r="F35" s="1046"/>
      <c r="G35" s="1046"/>
      <c r="H35" s="1046"/>
      <c r="I35" s="1046"/>
      <c r="J35" s="1046"/>
      <c r="K35" s="1046"/>
      <c r="L35" s="1046"/>
      <c r="M35" s="1046"/>
      <c r="N35" s="1046"/>
      <c r="O35" s="1046"/>
      <c r="P35" s="1047"/>
      <c r="Q35" s="1053"/>
      <c r="R35" s="1054"/>
      <c r="S35" s="1054"/>
      <c r="T35" s="1054"/>
      <c r="U35" s="1054"/>
      <c r="V35" s="1054"/>
      <c r="W35" s="1054"/>
      <c r="X35" s="1054"/>
      <c r="Y35" s="1054"/>
      <c r="Z35" s="1054"/>
      <c r="AA35" s="1054"/>
      <c r="AB35" s="1054"/>
      <c r="AC35" s="1054"/>
      <c r="AD35" s="1054"/>
      <c r="AE35" s="1055"/>
      <c r="AF35" s="1050"/>
      <c r="AG35" s="1051"/>
      <c r="AH35" s="1051"/>
      <c r="AI35" s="1051"/>
      <c r="AJ35" s="1052"/>
      <c r="AK35" s="995"/>
      <c r="AL35" s="986"/>
      <c r="AM35" s="986"/>
      <c r="AN35" s="986"/>
      <c r="AO35" s="986"/>
      <c r="AP35" s="986"/>
      <c r="AQ35" s="986"/>
      <c r="AR35" s="986"/>
      <c r="AS35" s="986"/>
      <c r="AT35" s="986"/>
      <c r="AU35" s="986"/>
      <c r="AV35" s="986"/>
      <c r="AW35" s="986"/>
      <c r="AX35" s="986"/>
      <c r="AY35" s="986"/>
      <c r="AZ35" s="1056"/>
      <c r="BA35" s="1056"/>
      <c r="BB35" s="1056"/>
      <c r="BC35" s="1056"/>
      <c r="BD35" s="1056"/>
      <c r="BE35" s="987"/>
      <c r="BF35" s="987"/>
      <c r="BG35" s="987"/>
      <c r="BH35" s="987"/>
      <c r="BI35" s="988"/>
      <c r="BJ35" s="214"/>
      <c r="BK35" s="214"/>
      <c r="BL35" s="214"/>
      <c r="BM35" s="214"/>
      <c r="BN35" s="214"/>
      <c r="BO35" s="223"/>
      <c r="BP35" s="223"/>
      <c r="BQ35" s="220">
        <v>29</v>
      </c>
      <c r="BR35" s="221"/>
      <c r="BS35" s="1007"/>
      <c r="BT35" s="1008"/>
      <c r="BU35" s="1008"/>
      <c r="BV35" s="1008"/>
      <c r="BW35" s="1008"/>
      <c r="BX35" s="1008"/>
      <c r="BY35" s="1008"/>
      <c r="BZ35" s="1008"/>
      <c r="CA35" s="1008"/>
      <c r="CB35" s="1008"/>
      <c r="CC35" s="1008"/>
      <c r="CD35" s="1008"/>
      <c r="CE35" s="1008"/>
      <c r="CF35" s="1008"/>
      <c r="CG35" s="1029"/>
      <c r="CH35" s="1004"/>
      <c r="CI35" s="1005"/>
      <c r="CJ35" s="1005"/>
      <c r="CK35" s="1005"/>
      <c r="CL35" s="1006"/>
      <c r="CM35" s="1004"/>
      <c r="CN35" s="1005"/>
      <c r="CO35" s="1005"/>
      <c r="CP35" s="1005"/>
      <c r="CQ35" s="1006"/>
      <c r="CR35" s="1004"/>
      <c r="CS35" s="1005"/>
      <c r="CT35" s="1005"/>
      <c r="CU35" s="1005"/>
      <c r="CV35" s="1006"/>
      <c r="CW35" s="1004"/>
      <c r="CX35" s="1005"/>
      <c r="CY35" s="1005"/>
      <c r="CZ35" s="1005"/>
      <c r="DA35" s="1006"/>
      <c r="DB35" s="1004"/>
      <c r="DC35" s="1005"/>
      <c r="DD35" s="1005"/>
      <c r="DE35" s="1005"/>
      <c r="DF35" s="1006"/>
      <c r="DG35" s="1004"/>
      <c r="DH35" s="1005"/>
      <c r="DI35" s="1005"/>
      <c r="DJ35" s="1005"/>
      <c r="DK35" s="1006"/>
      <c r="DL35" s="1004"/>
      <c r="DM35" s="1005"/>
      <c r="DN35" s="1005"/>
      <c r="DO35" s="1005"/>
      <c r="DP35" s="1006"/>
      <c r="DQ35" s="1004"/>
      <c r="DR35" s="1005"/>
      <c r="DS35" s="1005"/>
      <c r="DT35" s="1005"/>
      <c r="DU35" s="1006"/>
      <c r="DV35" s="1007"/>
      <c r="DW35" s="1008"/>
      <c r="DX35" s="1008"/>
      <c r="DY35" s="1008"/>
      <c r="DZ35" s="1009"/>
      <c r="EA35" s="212"/>
    </row>
    <row r="36" spans="1:131" ht="26.25" customHeight="1" x14ac:dyDescent="0.2">
      <c r="A36" s="224">
        <v>9</v>
      </c>
      <c r="B36" s="1045"/>
      <c r="C36" s="1046"/>
      <c r="D36" s="1046"/>
      <c r="E36" s="1046"/>
      <c r="F36" s="1046"/>
      <c r="G36" s="1046"/>
      <c r="H36" s="1046"/>
      <c r="I36" s="1046"/>
      <c r="J36" s="1046"/>
      <c r="K36" s="1046"/>
      <c r="L36" s="1046"/>
      <c r="M36" s="1046"/>
      <c r="N36" s="1046"/>
      <c r="O36" s="1046"/>
      <c r="P36" s="1047"/>
      <c r="Q36" s="1053"/>
      <c r="R36" s="1054"/>
      <c r="S36" s="1054"/>
      <c r="T36" s="1054"/>
      <c r="U36" s="1054"/>
      <c r="V36" s="1054"/>
      <c r="W36" s="1054"/>
      <c r="X36" s="1054"/>
      <c r="Y36" s="1054"/>
      <c r="Z36" s="1054"/>
      <c r="AA36" s="1054"/>
      <c r="AB36" s="1054"/>
      <c r="AC36" s="1054"/>
      <c r="AD36" s="1054"/>
      <c r="AE36" s="1055"/>
      <c r="AF36" s="1050"/>
      <c r="AG36" s="1051"/>
      <c r="AH36" s="1051"/>
      <c r="AI36" s="1051"/>
      <c r="AJ36" s="1052"/>
      <c r="AK36" s="995"/>
      <c r="AL36" s="986"/>
      <c r="AM36" s="986"/>
      <c r="AN36" s="986"/>
      <c r="AO36" s="986"/>
      <c r="AP36" s="986"/>
      <c r="AQ36" s="986"/>
      <c r="AR36" s="986"/>
      <c r="AS36" s="986"/>
      <c r="AT36" s="986"/>
      <c r="AU36" s="986"/>
      <c r="AV36" s="986"/>
      <c r="AW36" s="986"/>
      <c r="AX36" s="986"/>
      <c r="AY36" s="986"/>
      <c r="AZ36" s="1056"/>
      <c r="BA36" s="1056"/>
      <c r="BB36" s="1056"/>
      <c r="BC36" s="1056"/>
      <c r="BD36" s="1056"/>
      <c r="BE36" s="987"/>
      <c r="BF36" s="987"/>
      <c r="BG36" s="987"/>
      <c r="BH36" s="987"/>
      <c r="BI36" s="988"/>
      <c r="BJ36" s="214"/>
      <c r="BK36" s="214"/>
      <c r="BL36" s="214"/>
      <c r="BM36" s="214"/>
      <c r="BN36" s="214"/>
      <c r="BO36" s="223"/>
      <c r="BP36" s="223"/>
      <c r="BQ36" s="220">
        <v>30</v>
      </c>
      <c r="BR36" s="221"/>
      <c r="BS36" s="1007"/>
      <c r="BT36" s="1008"/>
      <c r="BU36" s="1008"/>
      <c r="BV36" s="1008"/>
      <c r="BW36" s="1008"/>
      <c r="BX36" s="1008"/>
      <c r="BY36" s="1008"/>
      <c r="BZ36" s="1008"/>
      <c r="CA36" s="1008"/>
      <c r="CB36" s="1008"/>
      <c r="CC36" s="1008"/>
      <c r="CD36" s="1008"/>
      <c r="CE36" s="1008"/>
      <c r="CF36" s="1008"/>
      <c r="CG36" s="1029"/>
      <c r="CH36" s="1004"/>
      <c r="CI36" s="1005"/>
      <c r="CJ36" s="1005"/>
      <c r="CK36" s="1005"/>
      <c r="CL36" s="1006"/>
      <c r="CM36" s="1004"/>
      <c r="CN36" s="1005"/>
      <c r="CO36" s="1005"/>
      <c r="CP36" s="1005"/>
      <c r="CQ36" s="1006"/>
      <c r="CR36" s="1004"/>
      <c r="CS36" s="1005"/>
      <c r="CT36" s="1005"/>
      <c r="CU36" s="1005"/>
      <c r="CV36" s="1006"/>
      <c r="CW36" s="1004"/>
      <c r="CX36" s="1005"/>
      <c r="CY36" s="1005"/>
      <c r="CZ36" s="1005"/>
      <c r="DA36" s="1006"/>
      <c r="DB36" s="1004"/>
      <c r="DC36" s="1005"/>
      <c r="DD36" s="1005"/>
      <c r="DE36" s="1005"/>
      <c r="DF36" s="1006"/>
      <c r="DG36" s="1004"/>
      <c r="DH36" s="1005"/>
      <c r="DI36" s="1005"/>
      <c r="DJ36" s="1005"/>
      <c r="DK36" s="1006"/>
      <c r="DL36" s="1004"/>
      <c r="DM36" s="1005"/>
      <c r="DN36" s="1005"/>
      <c r="DO36" s="1005"/>
      <c r="DP36" s="1006"/>
      <c r="DQ36" s="1004"/>
      <c r="DR36" s="1005"/>
      <c r="DS36" s="1005"/>
      <c r="DT36" s="1005"/>
      <c r="DU36" s="1006"/>
      <c r="DV36" s="1007"/>
      <c r="DW36" s="1008"/>
      <c r="DX36" s="1008"/>
      <c r="DY36" s="1008"/>
      <c r="DZ36" s="1009"/>
      <c r="EA36" s="212"/>
    </row>
    <row r="37" spans="1:131" ht="26.25" customHeight="1" x14ac:dyDescent="0.2">
      <c r="A37" s="224">
        <v>10</v>
      </c>
      <c r="B37" s="1045"/>
      <c r="C37" s="1046"/>
      <c r="D37" s="1046"/>
      <c r="E37" s="1046"/>
      <c r="F37" s="1046"/>
      <c r="G37" s="1046"/>
      <c r="H37" s="1046"/>
      <c r="I37" s="1046"/>
      <c r="J37" s="1046"/>
      <c r="K37" s="1046"/>
      <c r="L37" s="1046"/>
      <c r="M37" s="1046"/>
      <c r="N37" s="1046"/>
      <c r="O37" s="1046"/>
      <c r="P37" s="1047"/>
      <c r="Q37" s="1053"/>
      <c r="R37" s="1054"/>
      <c r="S37" s="1054"/>
      <c r="T37" s="1054"/>
      <c r="U37" s="1054"/>
      <c r="V37" s="1054"/>
      <c r="W37" s="1054"/>
      <c r="X37" s="1054"/>
      <c r="Y37" s="1054"/>
      <c r="Z37" s="1054"/>
      <c r="AA37" s="1054"/>
      <c r="AB37" s="1054"/>
      <c r="AC37" s="1054"/>
      <c r="AD37" s="1054"/>
      <c r="AE37" s="1055"/>
      <c r="AF37" s="1050"/>
      <c r="AG37" s="1051"/>
      <c r="AH37" s="1051"/>
      <c r="AI37" s="1051"/>
      <c r="AJ37" s="1052"/>
      <c r="AK37" s="995"/>
      <c r="AL37" s="986"/>
      <c r="AM37" s="986"/>
      <c r="AN37" s="986"/>
      <c r="AO37" s="986"/>
      <c r="AP37" s="986"/>
      <c r="AQ37" s="986"/>
      <c r="AR37" s="986"/>
      <c r="AS37" s="986"/>
      <c r="AT37" s="986"/>
      <c r="AU37" s="986"/>
      <c r="AV37" s="986"/>
      <c r="AW37" s="986"/>
      <c r="AX37" s="986"/>
      <c r="AY37" s="986"/>
      <c r="AZ37" s="1056"/>
      <c r="BA37" s="1056"/>
      <c r="BB37" s="1056"/>
      <c r="BC37" s="1056"/>
      <c r="BD37" s="1056"/>
      <c r="BE37" s="987"/>
      <c r="BF37" s="987"/>
      <c r="BG37" s="987"/>
      <c r="BH37" s="987"/>
      <c r="BI37" s="988"/>
      <c r="BJ37" s="214"/>
      <c r="BK37" s="214"/>
      <c r="BL37" s="214"/>
      <c r="BM37" s="214"/>
      <c r="BN37" s="214"/>
      <c r="BO37" s="223"/>
      <c r="BP37" s="223"/>
      <c r="BQ37" s="220">
        <v>31</v>
      </c>
      <c r="BR37" s="221"/>
      <c r="BS37" s="1007"/>
      <c r="BT37" s="1008"/>
      <c r="BU37" s="1008"/>
      <c r="BV37" s="1008"/>
      <c r="BW37" s="1008"/>
      <c r="BX37" s="1008"/>
      <c r="BY37" s="1008"/>
      <c r="BZ37" s="1008"/>
      <c r="CA37" s="1008"/>
      <c r="CB37" s="1008"/>
      <c r="CC37" s="1008"/>
      <c r="CD37" s="1008"/>
      <c r="CE37" s="1008"/>
      <c r="CF37" s="1008"/>
      <c r="CG37" s="1029"/>
      <c r="CH37" s="1004"/>
      <c r="CI37" s="1005"/>
      <c r="CJ37" s="1005"/>
      <c r="CK37" s="1005"/>
      <c r="CL37" s="1006"/>
      <c r="CM37" s="1004"/>
      <c r="CN37" s="1005"/>
      <c r="CO37" s="1005"/>
      <c r="CP37" s="1005"/>
      <c r="CQ37" s="1006"/>
      <c r="CR37" s="1004"/>
      <c r="CS37" s="1005"/>
      <c r="CT37" s="1005"/>
      <c r="CU37" s="1005"/>
      <c r="CV37" s="1006"/>
      <c r="CW37" s="1004"/>
      <c r="CX37" s="1005"/>
      <c r="CY37" s="1005"/>
      <c r="CZ37" s="1005"/>
      <c r="DA37" s="1006"/>
      <c r="DB37" s="1004"/>
      <c r="DC37" s="1005"/>
      <c r="DD37" s="1005"/>
      <c r="DE37" s="1005"/>
      <c r="DF37" s="1006"/>
      <c r="DG37" s="1004"/>
      <c r="DH37" s="1005"/>
      <c r="DI37" s="1005"/>
      <c r="DJ37" s="1005"/>
      <c r="DK37" s="1006"/>
      <c r="DL37" s="1004"/>
      <c r="DM37" s="1005"/>
      <c r="DN37" s="1005"/>
      <c r="DO37" s="1005"/>
      <c r="DP37" s="1006"/>
      <c r="DQ37" s="1004"/>
      <c r="DR37" s="1005"/>
      <c r="DS37" s="1005"/>
      <c r="DT37" s="1005"/>
      <c r="DU37" s="1006"/>
      <c r="DV37" s="1007"/>
      <c r="DW37" s="1008"/>
      <c r="DX37" s="1008"/>
      <c r="DY37" s="1008"/>
      <c r="DZ37" s="1009"/>
      <c r="EA37" s="212"/>
    </row>
    <row r="38" spans="1:131" ht="26.25" customHeight="1" x14ac:dyDescent="0.2">
      <c r="A38" s="224">
        <v>11</v>
      </c>
      <c r="B38" s="1045"/>
      <c r="C38" s="1046"/>
      <c r="D38" s="1046"/>
      <c r="E38" s="1046"/>
      <c r="F38" s="1046"/>
      <c r="G38" s="1046"/>
      <c r="H38" s="1046"/>
      <c r="I38" s="1046"/>
      <c r="J38" s="1046"/>
      <c r="K38" s="1046"/>
      <c r="L38" s="1046"/>
      <c r="M38" s="1046"/>
      <c r="N38" s="1046"/>
      <c r="O38" s="1046"/>
      <c r="P38" s="1047"/>
      <c r="Q38" s="1053"/>
      <c r="R38" s="1054"/>
      <c r="S38" s="1054"/>
      <c r="T38" s="1054"/>
      <c r="U38" s="1054"/>
      <c r="V38" s="1054"/>
      <c r="W38" s="1054"/>
      <c r="X38" s="1054"/>
      <c r="Y38" s="1054"/>
      <c r="Z38" s="1054"/>
      <c r="AA38" s="1054"/>
      <c r="AB38" s="1054"/>
      <c r="AC38" s="1054"/>
      <c r="AD38" s="1054"/>
      <c r="AE38" s="1055"/>
      <c r="AF38" s="1050"/>
      <c r="AG38" s="1051"/>
      <c r="AH38" s="1051"/>
      <c r="AI38" s="1051"/>
      <c r="AJ38" s="1052"/>
      <c r="AK38" s="995"/>
      <c r="AL38" s="986"/>
      <c r="AM38" s="986"/>
      <c r="AN38" s="986"/>
      <c r="AO38" s="986"/>
      <c r="AP38" s="986"/>
      <c r="AQ38" s="986"/>
      <c r="AR38" s="986"/>
      <c r="AS38" s="986"/>
      <c r="AT38" s="986"/>
      <c r="AU38" s="986"/>
      <c r="AV38" s="986"/>
      <c r="AW38" s="986"/>
      <c r="AX38" s="986"/>
      <c r="AY38" s="986"/>
      <c r="AZ38" s="1056"/>
      <c r="BA38" s="1056"/>
      <c r="BB38" s="1056"/>
      <c r="BC38" s="1056"/>
      <c r="BD38" s="1056"/>
      <c r="BE38" s="987"/>
      <c r="BF38" s="987"/>
      <c r="BG38" s="987"/>
      <c r="BH38" s="987"/>
      <c r="BI38" s="988"/>
      <c r="BJ38" s="214"/>
      <c r="BK38" s="214"/>
      <c r="BL38" s="214"/>
      <c r="BM38" s="214"/>
      <c r="BN38" s="214"/>
      <c r="BO38" s="223"/>
      <c r="BP38" s="223"/>
      <c r="BQ38" s="220">
        <v>32</v>
      </c>
      <c r="BR38" s="221"/>
      <c r="BS38" s="1007"/>
      <c r="BT38" s="1008"/>
      <c r="BU38" s="1008"/>
      <c r="BV38" s="1008"/>
      <c r="BW38" s="1008"/>
      <c r="BX38" s="1008"/>
      <c r="BY38" s="1008"/>
      <c r="BZ38" s="1008"/>
      <c r="CA38" s="1008"/>
      <c r="CB38" s="1008"/>
      <c r="CC38" s="1008"/>
      <c r="CD38" s="1008"/>
      <c r="CE38" s="1008"/>
      <c r="CF38" s="1008"/>
      <c r="CG38" s="1029"/>
      <c r="CH38" s="1004"/>
      <c r="CI38" s="1005"/>
      <c r="CJ38" s="1005"/>
      <c r="CK38" s="1005"/>
      <c r="CL38" s="1006"/>
      <c r="CM38" s="1004"/>
      <c r="CN38" s="1005"/>
      <c r="CO38" s="1005"/>
      <c r="CP38" s="1005"/>
      <c r="CQ38" s="1006"/>
      <c r="CR38" s="1004"/>
      <c r="CS38" s="1005"/>
      <c r="CT38" s="1005"/>
      <c r="CU38" s="1005"/>
      <c r="CV38" s="1006"/>
      <c r="CW38" s="1004"/>
      <c r="CX38" s="1005"/>
      <c r="CY38" s="1005"/>
      <c r="CZ38" s="1005"/>
      <c r="DA38" s="1006"/>
      <c r="DB38" s="1004"/>
      <c r="DC38" s="1005"/>
      <c r="DD38" s="1005"/>
      <c r="DE38" s="1005"/>
      <c r="DF38" s="1006"/>
      <c r="DG38" s="1004"/>
      <c r="DH38" s="1005"/>
      <c r="DI38" s="1005"/>
      <c r="DJ38" s="1005"/>
      <c r="DK38" s="1006"/>
      <c r="DL38" s="1004"/>
      <c r="DM38" s="1005"/>
      <c r="DN38" s="1005"/>
      <c r="DO38" s="1005"/>
      <c r="DP38" s="1006"/>
      <c r="DQ38" s="1004"/>
      <c r="DR38" s="1005"/>
      <c r="DS38" s="1005"/>
      <c r="DT38" s="1005"/>
      <c r="DU38" s="1006"/>
      <c r="DV38" s="1007"/>
      <c r="DW38" s="1008"/>
      <c r="DX38" s="1008"/>
      <c r="DY38" s="1008"/>
      <c r="DZ38" s="1009"/>
      <c r="EA38" s="212"/>
    </row>
    <row r="39" spans="1:131" ht="26.25" customHeight="1" x14ac:dyDescent="0.2">
      <c r="A39" s="224">
        <v>12</v>
      </c>
      <c r="B39" s="1045"/>
      <c r="C39" s="1046"/>
      <c r="D39" s="1046"/>
      <c r="E39" s="1046"/>
      <c r="F39" s="1046"/>
      <c r="G39" s="1046"/>
      <c r="H39" s="1046"/>
      <c r="I39" s="1046"/>
      <c r="J39" s="1046"/>
      <c r="K39" s="1046"/>
      <c r="L39" s="1046"/>
      <c r="M39" s="1046"/>
      <c r="N39" s="1046"/>
      <c r="O39" s="1046"/>
      <c r="P39" s="1047"/>
      <c r="Q39" s="1053"/>
      <c r="R39" s="1054"/>
      <c r="S39" s="1054"/>
      <c r="T39" s="1054"/>
      <c r="U39" s="1054"/>
      <c r="V39" s="1054"/>
      <c r="W39" s="1054"/>
      <c r="X39" s="1054"/>
      <c r="Y39" s="1054"/>
      <c r="Z39" s="1054"/>
      <c r="AA39" s="1054"/>
      <c r="AB39" s="1054"/>
      <c r="AC39" s="1054"/>
      <c r="AD39" s="1054"/>
      <c r="AE39" s="1055"/>
      <c r="AF39" s="1050"/>
      <c r="AG39" s="1051"/>
      <c r="AH39" s="1051"/>
      <c r="AI39" s="1051"/>
      <c r="AJ39" s="1052"/>
      <c r="AK39" s="995"/>
      <c r="AL39" s="986"/>
      <c r="AM39" s="986"/>
      <c r="AN39" s="986"/>
      <c r="AO39" s="986"/>
      <c r="AP39" s="986"/>
      <c r="AQ39" s="986"/>
      <c r="AR39" s="986"/>
      <c r="AS39" s="986"/>
      <c r="AT39" s="986"/>
      <c r="AU39" s="986"/>
      <c r="AV39" s="986"/>
      <c r="AW39" s="986"/>
      <c r="AX39" s="986"/>
      <c r="AY39" s="986"/>
      <c r="AZ39" s="1056"/>
      <c r="BA39" s="1056"/>
      <c r="BB39" s="1056"/>
      <c r="BC39" s="1056"/>
      <c r="BD39" s="1056"/>
      <c r="BE39" s="987"/>
      <c r="BF39" s="987"/>
      <c r="BG39" s="987"/>
      <c r="BH39" s="987"/>
      <c r="BI39" s="988"/>
      <c r="BJ39" s="214"/>
      <c r="BK39" s="214"/>
      <c r="BL39" s="214"/>
      <c r="BM39" s="214"/>
      <c r="BN39" s="214"/>
      <c r="BO39" s="223"/>
      <c r="BP39" s="223"/>
      <c r="BQ39" s="220">
        <v>33</v>
      </c>
      <c r="BR39" s="221"/>
      <c r="BS39" s="1007"/>
      <c r="BT39" s="1008"/>
      <c r="BU39" s="1008"/>
      <c r="BV39" s="1008"/>
      <c r="BW39" s="1008"/>
      <c r="BX39" s="1008"/>
      <c r="BY39" s="1008"/>
      <c r="BZ39" s="1008"/>
      <c r="CA39" s="1008"/>
      <c r="CB39" s="1008"/>
      <c r="CC39" s="1008"/>
      <c r="CD39" s="1008"/>
      <c r="CE39" s="1008"/>
      <c r="CF39" s="1008"/>
      <c r="CG39" s="1029"/>
      <c r="CH39" s="1004"/>
      <c r="CI39" s="1005"/>
      <c r="CJ39" s="1005"/>
      <c r="CK39" s="1005"/>
      <c r="CL39" s="1006"/>
      <c r="CM39" s="1004"/>
      <c r="CN39" s="1005"/>
      <c r="CO39" s="1005"/>
      <c r="CP39" s="1005"/>
      <c r="CQ39" s="1006"/>
      <c r="CR39" s="1004"/>
      <c r="CS39" s="1005"/>
      <c r="CT39" s="1005"/>
      <c r="CU39" s="1005"/>
      <c r="CV39" s="1006"/>
      <c r="CW39" s="1004"/>
      <c r="CX39" s="1005"/>
      <c r="CY39" s="1005"/>
      <c r="CZ39" s="1005"/>
      <c r="DA39" s="1006"/>
      <c r="DB39" s="1004"/>
      <c r="DC39" s="1005"/>
      <c r="DD39" s="1005"/>
      <c r="DE39" s="1005"/>
      <c r="DF39" s="1006"/>
      <c r="DG39" s="1004"/>
      <c r="DH39" s="1005"/>
      <c r="DI39" s="1005"/>
      <c r="DJ39" s="1005"/>
      <c r="DK39" s="1006"/>
      <c r="DL39" s="1004"/>
      <c r="DM39" s="1005"/>
      <c r="DN39" s="1005"/>
      <c r="DO39" s="1005"/>
      <c r="DP39" s="1006"/>
      <c r="DQ39" s="1004"/>
      <c r="DR39" s="1005"/>
      <c r="DS39" s="1005"/>
      <c r="DT39" s="1005"/>
      <c r="DU39" s="1006"/>
      <c r="DV39" s="1007"/>
      <c r="DW39" s="1008"/>
      <c r="DX39" s="1008"/>
      <c r="DY39" s="1008"/>
      <c r="DZ39" s="1009"/>
      <c r="EA39" s="212"/>
    </row>
    <row r="40" spans="1:131" ht="26.25" customHeight="1" x14ac:dyDescent="0.2">
      <c r="A40" s="220">
        <v>13</v>
      </c>
      <c r="B40" s="1045"/>
      <c r="C40" s="1046"/>
      <c r="D40" s="1046"/>
      <c r="E40" s="1046"/>
      <c r="F40" s="1046"/>
      <c r="G40" s="1046"/>
      <c r="H40" s="1046"/>
      <c r="I40" s="1046"/>
      <c r="J40" s="1046"/>
      <c r="K40" s="1046"/>
      <c r="L40" s="1046"/>
      <c r="M40" s="1046"/>
      <c r="N40" s="1046"/>
      <c r="O40" s="1046"/>
      <c r="P40" s="1047"/>
      <c r="Q40" s="1053"/>
      <c r="R40" s="1054"/>
      <c r="S40" s="1054"/>
      <c r="T40" s="1054"/>
      <c r="U40" s="1054"/>
      <c r="V40" s="1054"/>
      <c r="W40" s="1054"/>
      <c r="X40" s="1054"/>
      <c r="Y40" s="1054"/>
      <c r="Z40" s="1054"/>
      <c r="AA40" s="1054"/>
      <c r="AB40" s="1054"/>
      <c r="AC40" s="1054"/>
      <c r="AD40" s="1054"/>
      <c r="AE40" s="1055"/>
      <c r="AF40" s="1050"/>
      <c r="AG40" s="1051"/>
      <c r="AH40" s="1051"/>
      <c r="AI40" s="1051"/>
      <c r="AJ40" s="1052"/>
      <c r="AK40" s="995"/>
      <c r="AL40" s="986"/>
      <c r="AM40" s="986"/>
      <c r="AN40" s="986"/>
      <c r="AO40" s="986"/>
      <c r="AP40" s="986"/>
      <c r="AQ40" s="986"/>
      <c r="AR40" s="986"/>
      <c r="AS40" s="986"/>
      <c r="AT40" s="986"/>
      <c r="AU40" s="986"/>
      <c r="AV40" s="986"/>
      <c r="AW40" s="986"/>
      <c r="AX40" s="986"/>
      <c r="AY40" s="986"/>
      <c r="AZ40" s="1056"/>
      <c r="BA40" s="1056"/>
      <c r="BB40" s="1056"/>
      <c r="BC40" s="1056"/>
      <c r="BD40" s="1056"/>
      <c r="BE40" s="987"/>
      <c r="BF40" s="987"/>
      <c r="BG40" s="987"/>
      <c r="BH40" s="987"/>
      <c r="BI40" s="988"/>
      <c r="BJ40" s="214"/>
      <c r="BK40" s="214"/>
      <c r="BL40" s="214"/>
      <c r="BM40" s="214"/>
      <c r="BN40" s="214"/>
      <c r="BO40" s="223"/>
      <c r="BP40" s="223"/>
      <c r="BQ40" s="220">
        <v>34</v>
      </c>
      <c r="BR40" s="221"/>
      <c r="BS40" s="1007"/>
      <c r="BT40" s="1008"/>
      <c r="BU40" s="1008"/>
      <c r="BV40" s="1008"/>
      <c r="BW40" s="1008"/>
      <c r="BX40" s="1008"/>
      <c r="BY40" s="1008"/>
      <c r="BZ40" s="1008"/>
      <c r="CA40" s="1008"/>
      <c r="CB40" s="1008"/>
      <c r="CC40" s="1008"/>
      <c r="CD40" s="1008"/>
      <c r="CE40" s="1008"/>
      <c r="CF40" s="1008"/>
      <c r="CG40" s="1029"/>
      <c r="CH40" s="1004"/>
      <c r="CI40" s="1005"/>
      <c r="CJ40" s="1005"/>
      <c r="CK40" s="1005"/>
      <c r="CL40" s="1006"/>
      <c r="CM40" s="1004"/>
      <c r="CN40" s="1005"/>
      <c r="CO40" s="1005"/>
      <c r="CP40" s="1005"/>
      <c r="CQ40" s="1006"/>
      <c r="CR40" s="1004"/>
      <c r="CS40" s="1005"/>
      <c r="CT40" s="1005"/>
      <c r="CU40" s="1005"/>
      <c r="CV40" s="1006"/>
      <c r="CW40" s="1004"/>
      <c r="CX40" s="1005"/>
      <c r="CY40" s="1005"/>
      <c r="CZ40" s="1005"/>
      <c r="DA40" s="1006"/>
      <c r="DB40" s="1004"/>
      <c r="DC40" s="1005"/>
      <c r="DD40" s="1005"/>
      <c r="DE40" s="1005"/>
      <c r="DF40" s="1006"/>
      <c r="DG40" s="1004"/>
      <c r="DH40" s="1005"/>
      <c r="DI40" s="1005"/>
      <c r="DJ40" s="1005"/>
      <c r="DK40" s="1006"/>
      <c r="DL40" s="1004"/>
      <c r="DM40" s="1005"/>
      <c r="DN40" s="1005"/>
      <c r="DO40" s="1005"/>
      <c r="DP40" s="1006"/>
      <c r="DQ40" s="1004"/>
      <c r="DR40" s="1005"/>
      <c r="DS40" s="1005"/>
      <c r="DT40" s="1005"/>
      <c r="DU40" s="1006"/>
      <c r="DV40" s="1007"/>
      <c r="DW40" s="1008"/>
      <c r="DX40" s="1008"/>
      <c r="DY40" s="1008"/>
      <c r="DZ40" s="1009"/>
      <c r="EA40" s="212"/>
    </row>
    <row r="41" spans="1:131" ht="26.25" customHeight="1" x14ac:dyDescent="0.2">
      <c r="A41" s="220">
        <v>14</v>
      </c>
      <c r="B41" s="1045"/>
      <c r="C41" s="1046"/>
      <c r="D41" s="1046"/>
      <c r="E41" s="1046"/>
      <c r="F41" s="1046"/>
      <c r="G41" s="1046"/>
      <c r="H41" s="1046"/>
      <c r="I41" s="1046"/>
      <c r="J41" s="1046"/>
      <c r="K41" s="1046"/>
      <c r="L41" s="1046"/>
      <c r="M41" s="1046"/>
      <c r="N41" s="1046"/>
      <c r="O41" s="1046"/>
      <c r="P41" s="1047"/>
      <c r="Q41" s="1053"/>
      <c r="R41" s="1054"/>
      <c r="S41" s="1054"/>
      <c r="T41" s="1054"/>
      <c r="U41" s="1054"/>
      <c r="V41" s="1054"/>
      <c r="W41" s="1054"/>
      <c r="X41" s="1054"/>
      <c r="Y41" s="1054"/>
      <c r="Z41" s="1054"/>
      <c r="AA41" s="1054"/>
      <c r="AB41" s="1054"/>
      <c r="AC41" s="1054"/>
      <c r="AD41" s="1054"/>
      <c r="AE41" s="1055"/>
      <c r="AF41" s="1050"/>
      <c r="AG41" s="1051"/>
      <c r="AH41" s="1051"/>
      <c r="AI41" s="1051"/>
      <c r="AJ41" s="1052"/>
      <c r="AK41" s="995"/>
      <c r="AL41" s="986"/>
      <c r="AM41" s="986"/>
      <c r="AN41" s="986"/>
      <c r="AO41" s="986"/>
      <c r="AP41" s="986"/>
      <c r="AQ41" s="986"/>
      <c r="AR41" s="986"/>
      <c r="AS41" s="986"/>
      <c r="AT41" s="986"/>
      <c r="AU41" s="986"/>
      <c r="AV41" s="986"/>
      <c r="AW41" s="986"/>
      <c r="AX41" s="986"/>
      <c r="AY41" s="986"/>
      <c r="AZ41" s="1056"/>
      <c r="BA41" s="1056"/>
      <c r="BB41" s="1056"/>
      <c r="BC41" s="1056"/>
      <c r="BD41" s="1056"/>
      <c r="BE41" s="987"/>
      <c r="BF41" s="987"/>
      <c r="BG41" s="987"/>
      <c r="BH41" s="987"/>
      <c r="BI41" s="988"/>
      <c r="BJ41" s="214"/>
      <c r="BK41" s="214"/>
      <c r="BL41" s="214"/>
      <c r="BM41" s="214"/>
      <c r="BN41" s="214"/>
      <c r="BO41" s="223"/>
      <c r="BP41" s="223"/>
      <c r="BQ41" s="220">
        <v>35</v>
      </c>
      <c r="BR41" s="221"/>
      <c r="BS41" s="1007"/>
      <c r="BT41" s="1008"/>
      <c r="BU41" s="1008"/>
      <c r="BV41" s="1008"/>
      <c r="BW41" s="1008"/>
      <c r="BX41" s="1008"/>
      <c r="BY41" s="1008"/>
      <c r="BZ41" s="1008"/>
      <c r="CA41" s="1008"/>
      <c r="CB41" s="1008"/>
      <c r="CC41" s="1008"/>
      <c r="CD41" s="1008"/>
      <c r="CE41" s="1008"/>
      <c r="CF41" s="1008"/>
      <c r="CG41" s="1029"/>
      <c r="CH41" s="1004"/>
      <c r="CI41" s="1005"/>
      <c r="CJ41" s="1005"/>
      <c r="CK41" s="1005"/>
      <c r="CL41" s="1006"/>
      <c r="CM41" s="1004"/>
      <c r="CN41" s="1005"/>
      <c r="CO41" s="1005"/>
      <c r="CP41" s="1005"/>
      <c r="CQ41" s="1006"/>
      <c r="CR41" s="1004"/>
      <c r="CS41" s="1005"/>
      <c r="CT41" s="1005"/>
      <c r="CU41" s="1005"/>
      <c r="CV41" s="1006"/>
      <c r="CW41" s="1004"/>
      <c r="CX41" s="1005"/>
      <c r="CY41" s="1005"/>
      <c r="CZ41" s="1005"/>
      <c r="DA41" s="1006"/>
      <c r="DB41" s="1004"/>
      <c r="DC41" s="1005"/>
      <c r="DD41" s="1005"/>
      <c r="DE41" s="1005"/>
      <c r="DF41" s="1006"/>
      <c r="DG41" s="1004"/>
      <c r="DH41" s="1005"/>
      <c r="DI41" s="1005"/>
      <c r="DJ41" s="1005"/>
      <c r="DK41" s="1006"/>
      <c r="DL41" s="1004"/>
      <c r="DM41" s="1005"/>
      <c r="DN41" s="1005"/>
      <c r="DO41" s="1005"/>
      <c r="DP41" s="1006"/>
      <c r="DQ41" s="1004"/>
      <c r="DR41" s="1005"/>
      <c r="DS41" s="1005"/>
      <c r="DT41" s="1005"/>
      <c r="DU41" s="1006"/>
      <c r="DV41" s="1007"/>
      <c r="DW41" s="1008"/>
      <c r="DX41" s="1008"/>
      <c r="DY41" s="1008"/>
      <c r="DZ41" s="1009"/>
      <c r="EA41" s="212"/>
    </row>
    <row r="42" spans="1:131" ht="26.25" customHeight="1" x14ac:dyDescent="0.2">
      <c r="A42" s="220">
        <v>15</v>
      </c>
      <c r="B42" s="1045"/>
      <c r="C42" s="1046"/>
      <c r="D42" s="1046"/>
      <c r="E42" s="1046"/>
      <c r="F42" s="1046"/>
      <c r="G42" s="1046"/>
      <c r="H42" s="1046"/>
      <c r="I42" s="1046"/>
      <c r="J42" s="1046"/>
      <c r="K42" s="1046"/>
      <c r="L42" s="1046"/>
      <c r="M42" s="1046"/>
      <c r="N42" s="1046"/>
      <c r="O42" s="1046"/>
      <c r="P42" s="1047"/>
      <c r="Q42" s="1053"/>
      <c r="R42" s="1054"/>
      <c r="S42" s="1054"/>
      <c r="T42" s="1054"/>
      <c r="U42" s="1054"/>
      <c r="V42" s="1054"/>
      <c r="W42" s="1054"/>
      <c r="X42" s="1054"/>
      <c r="Y42" s="1054"/>
      <c r="Z42" s="1054"/>
      <c r="AA42" s="1054"/>
      <c r="AB42" s="1054"/>
      <c r="AC42" s="1054"/>
      <c r="AD42" s="1054"/>
      <c r="AE42" s="1055"/>
      <c r="AF42" s="1050"/>
      <c r="AG42" s="1051"/>
      <c r="AH42" s="1051"/>
      <c r="AI42" s="1051"/>
      <c r="AJ42" s="1052"/>
      <c r="AK42" s="995"/>
      <c r="AL42" s="986"/>
      <c r="AM42" s="986"/>
      <c r="AN42" s="986"/>
      <c r="AO42" s="986"/>
      <c r="AP42" s="986"/>
      <c r="AQ42" s="986"/>
      <c r="AR42" s="986"/>
      <c r="AS42" s="986"/>
      <c r="AT42" s="986"/>
      <c r="AU42" s="986"/>
      <c r="AV42" s="986"/>
      <c r="AW42" s="986"/>
      <c r="AX42" s="986"/>
      <c r="AY42" s="986"/>
      <c r="AZ42" s="1056"/>
      <c r="BA42" s="1056"/>
      <c r="BB42" s="1056"/>
      <c r="BC42" s="1056"/>
      <c r="BD42" s="1056"/>
      <c r="BE42" s="987"/>
      <c r="BF42" s="987"/>
      <c r="BG42" s="987"/>
      <c r="BH42" s="987"/>
      <c r="BI42" s="988"/>
      <c r="BJ42" s="214"/>
      <c r="BK42" s="214"/>
      <c r="BL42" s="214"/>
      <c r="BM42" s="214"/>
      <c r="BN42" s="214"/>
      <c r="BO42" s="223"/>
      <c r="BP42" s="223"/>
      <c r="BQ42" s="220">
        <v>36</v>
      </c>
      <c r="BR42" s="221"/>
      <c r="BS42" s="1007"/>
      <c r="BT42" s="1008"/>
      <c r="BU42" s="1008"/>
      <c r="BV42" s="1008"/>
      <c r="BW42" s="1008"/>
      <c r="BX42" s="1008"/>
      <c r="BY42" s="1008"/>
      <c r="BZ42" s="1008"/>
      <c r="CA42" s="1008"/>
      <c r="CB42" s="1008"/>
      <c r="CC42" s="1008"/>
      <c r="CD42" s="1008"/>
      <c r="CE42" s="1008"/>
      <c r="CF42" s="1008"/>
      <c r="CG42" s="1029"/>
      <c r="CH42" s="1004"/>
      <c r="CI42" s="1005"/>
      <c r="CJ42" s="1005"/>
      <c r="CK42" s="1005"/>
      <c r="CL42" s="1006"/>
      <c r="CM42" s="1004"/>
      <c r="CN42" s="1005"/>
      <c r="CO42" s="1005"/>
      <c r="CP42" s="1005"/>
      <c r="CQ42" s="1006"/>
      <c r="CR42" s="1004"/>
      <c r="CS42" s="1005"/>
      <c r="CT42" s="1005"/>
      <c r="CU42" s="1005"/>
      <c r="CV42" s="1006"/>
      <c r="CW42" s="1004"/>
      <c r="CX42" s="1005"/>
      <c r="CY42" s="1005"/>
      <c r="CZ42" s="1005"/>
      <c r="DA42" s="1006"/>
      <c r="DB42" s="1004"/>
      <c r="DC42" s="1005"/>
      <c r="DD42" s="1005"/>
      <c r="DE42" s="1005"/>
      <c r="DF42" s="1006"/>
      <c r="DG42" s="1004"/>
      <c r="DH42" s="1005"/>
      <c r="DI42" s="1005"/>
      <c r="DJ42" s="1005"/>
      <c r="DK42" s="1006"/>
      <c r="DL42" s="1004"/>
      <c r="DM42" s="1005"/>
      <c r="DN42" s="1005"/>
      <c r="DO42" s="1005"/>
      <c r="DP42" s="1006"/>
      <c r="DQ42" s="1004"/>
      <c r="DR42" s="1005"/>
      <c r="DS42" s="1005"/>
      <c r="DT42" s="1005"/>
      <c r="DU42" s="1006"/>
      <c r="DV42" s="1007"/>
      <c r="DW42" s="1008"/>
      <c r="DX42" s="1008"/>
      <c r="DY42" s="1008"/>
      <c r="DZ42" s="1009"/>
      <c r="EA42" s="212"/>
    </row>
    <row r="43" spans="1:131" ht="26.25" customHeight="1" x14ac:dyDescent="0.2">
      <c r="A43" s="220">
        <v>16</v>
      </c>
      <c r="B43" s="1045"/>
      <c r="C43" s="1046"/>
      <c r="D43" s="1046"/>
      <c r="E43" s="1046"/>
      <c r="F43" s="1046"/>
      <c r="G43" s="1046"/>
      <c r="H43" s="1046"/>
      <c r="I43" s="1046"/>
      <c r="J43" s="1046"/>
      <c r="K43" s="1046"/>
      <c r="L43" s="1046"/>
      <c r="M43" s="1046"/>
      <c r="N43" s="1046"/>
      <c r="O43" s="1046"/>
      <c r="P43" s="1047"/>
      <c r="Q43" s="1053"/>
      <c r="R43" s="1054"/>
      <c r="S43" s="1054"/>
      <c r="T43" s="1054"/>
      <c r="U43" s="1054"/>
      <c r="V43" s="1054"/>
      <c r="W43" s="1054"/>
      <c r="X43" s="1054"/>
      <c r="Y43" s="1054"/>
      <c r="Z43" s="1054"/>
      <c r="AA43" s="1054"/>
      <c r="AB43" s="1054"/>
      <c r="AC43" s="1054"/>
      <c r="AD43" s="1054"/>
      <c r="AE43" s="1055"/>
      <c r="AF43" s="1050"/>
      <c r="AG43" s="1051"/>
      <c r="AH43" s="1051"/>
      <c r="AI43" s="1051"/>
      <c r="AJ43" s="1052"/>
      <c r="AK43" s="995"/>
      <c r="AL43" s="986"/>
      <c r="AM43" s="986"/>
      <c r="AN43" s="986"/>
      <c r="AO43" s="986"/>
      <c r="AP43" s="986"/>
      <c r="AQ43" s="986"/>
      <c r="AR43" s="986"/>
      <c r="AS43" s="986"/>
      <c r="AT43" s="986"/>
      <c r="AU43" s="986"/>
      <c r="AV43" s="986"/>
      <c r="AW43" s="986"/>
      <c r="AX43" s="986"/>
      <c r="AY43" s="986"/>
      <c r="AZ43" s="1056"/>
      <c r="BA43" s="1056"/>
      <c r="BB43" s="1056"/>
      <c r="BC43" s="1056"/>
      <c r="BD43" s="1056"/>
      <c r="BE43" s="987"/>
      <c r="BF43" s="987"/>
      <c r="BG43" s="987"/>
      <c r="BH43" s="987"/>
      <c r="BI43" s="988"/>
      <c r="BJ43" s="214"/>
      <c r="BK43" s="214"/>
      <c r="BL43" s="214"/>
      <c r="BM43" s="214"/>
      <c r="BN43" s="214"/>
      <c r="BO43" s="223"/>
      <c r="BP43" s="223"/>
      <c r="BQ43" s="220">
        <v>37</v>
      </c>
      <c r="BR43" s="221"/>
      <c r="BS43" s="1007"/>
      <c r="BT43" s="1008"/>
      <c r="BU43" s="1008"/>
      <c r="BV43" s="1008"/>
      <c r="BW43" s="1008"/>
      <c r="BX43" s="1008"/>
      <c r="BY43" s="1008"/>
      <c r="BZ43" s="1008"/>
      <c r="CA43" s="1008"/>
      <c r="CB43" s="1008"/>
      <c r="CC43" s="1008"/>
      <c r="CD43" s="1008"/>
      <c r="CE43" s="1008"/>
      <c r="CF43" s="1008"/>
      <c r="CG43" s="1029"/>
      <c r="CH43" s="1004"/>
      <c r="CI43" s="1005"/>
      <c r="CJ43" s="1005"/>
      <c r="CK43" s="1005"/>
      <c r="CL43" s="1006"/>
      <c r="CM43" s="1004"/>
      <c r="CN43" s="1005"/>
      <c r="CO43" s="1005"/>
      <c r="CP43" s="1005"/>
      <c r="CQ43" s="1006"/>
      <c r="CR43" s="1004"/>
      <c r="CS43" s="1005"/>
      <c r="CT43" s="1005"/>
      <c r="CU43" s="1005"/>
      <c r="CV43" s="1006"/>
      <c r="CW43" s="1004"/>
      <c r="CX43" s="1005"/>
      <c r="CY43" s="1005"/>
      <c r="CZ43" s="1005"/>
      <c r="DA43" s="1006"/>
      <c r="DB43" s="1004"/>
      <c r="DC43" s="1005"/>
      <c r="DD43" s="1005"/>
      <c r="DE43" s="1005"/>
      <c r="DF43" s="1006"/>
      <c r="DG43" s="1004"/>
      <c r="DH43" s="1005"/>
      <c r="DI43" s="1005"/>
      <c r="DJ43" s="1005"/>
      <c r="DK43" s="1006"/>
      <c r="DL43" s="1004"/>
      <c r="DM43" s="1005"/>
      <c r="DN43" s="1005"/>
      <c r="DO43" s="1005"/>
      <c r="DP43" s="1006"/>
      <c r="DQ43" s="1004"/>
      <c r="DR43" s="1005"/>
      <c r="DS43" s="1005"/>
      <c r="DT43" s="1005"/>
      <c r="DU43" s="1006"/>
      <c r="DV43" s="1007"/>
      <c r="DW43" s="1008"/>
      <c r="DX43" s="1008"/>
      <c r="DY43" s="1008"/>
      <c r="DZ43" s="1009"/>
      <c r="EA43" s="212"/>
    </row>
    <row r="44" spans="1:131" ht="26.25" customHeight="1" x14ac:dyDescent="0.2">
      <c r="A44" s="220">
        <v>17</v>
      </c>
      <c r="B44" s="1045"/>
      <c r="C44" s="1046"/>
      <c r="D44" s="1046"/>
      <c r="E44" s="1046"/>
      <c r="F44" s="1046"/>
      <c r="G44" s="1046"/>
      <c r="H44" s="1046"/>
      <c r="I44" s="1046"/>
      <c r="J44" s="1046"/>
      <c r="K44" s="1046"/>
      <c r="L44" s="1046"/>
      <c r="M44" s="1046"/>
      <c r="N44" s="1046"/>
      <c r="O44" s="1046"/>
      <c r="P44" s="1047"/>
      <c r="Q44" s="1053"/>
      <c r="R44" s="1054"/>
      <c r="S44" s="1054"/>
      <c r="T44" s="1054"/>
      <c r="U44" s="1054"/>
      <c r="V44" s="1054"/>
      <c r="W44" s="1054"/>
      <c r="X44" s="1054"/>
      <c r="Y44" s="1054"/>
      <c r="Z44" s="1054"/>
      <c r="AA44" s="1054"/>
      <c r="AB44" s="1054"/>
      <c r="AC44" s="1054"/>
      <c r="AD44" s="1054"/>
      <c r="AE44" s="1055"/>
      <c r="AF44" s="1050"/>
      <c r="AG44" s="1051"/>
      <c r="AH44" s="1051"/>
      <c r="AI44" s="1051"/>
      <c r="AJ44" s="1052"/>
      <c r="AK44" s="995"/>
      <c r="AL44" s="986"/>
      <c r="AM44" s="986"/>
      <c r="AN44" s="986"/>
      <c r="AO44" s="986"/>
      <c r="AP44" s="986"/>
      <c r="AQ44" s="986"/>
      <c r="AR44" s="986"/>
      <c r="AS44" s="986"/>
      <c r="AT44" s="986"/>
      <c r="AU44" s="986"/>
      <c r="AV44" s="986"/>
      <c r="AW44" s="986"/>
      <c r="AX44" s="986"/>
      <c r="AY44" s="986"/>
      <c r="AZ44" s="1056"/>
      <c r="BA44" s="1056"/>
      <c r="BB44" s="1056"/>
      <c r="BC44" s="1056"/>
      <c r="BD44" s="1056"/>
      <c r="BE44" s="987"/>
      <c r="BF44" s="987"/>
      <c r="BG44" s="987"/>
      <c r="BH44" s="987"/>
      <c r="BI44" s="988"/>
      <c r="BJ44" s="214"/>
      <c r="BK44" s="214"/>
      <c r="BL44" s="214"/>
      <c r="BM44" s="214"/>
      <c r="BN44" s="214"/>
      <c r="BO44" s="223"/>
      <c r="BP44" s="223"/>
      <c r="BQ44" s="220">
        <v>38</v>
      </c>
      <c r="BR44" s="221"/>
      <c r="BS44" s="1007"/>
      <c r="BT44" s="1008"/>
      <c r="BU44" s="1008"/>
      <c r="BV44" s="1008"/>
      <c r="BW44" s="1008"/>
      <c r="BX44" s="1008"/>
      <c r="BY44" s="1008"/>
      <c r="BZ44" s="1008"/>
      <c r="CA44" s="1008"/>
      <c r="CB44" s="1008"/>
      <c r="CC44" s="1008"/>
      <c r="CD44" s="1008"/>
      <c r="CE44" s="1008"/>
      <c r="CF44" s="1008"/>
      <c r="CG44" s="1029"/>
      <c r="CH44" s="1004"/>
      <c r="CI44" s="1005"/>
      <c r="CJ44" s="1005"/>
      <c r="CK44" s="1005"/>
      <c r="CL44" s="1006"/>
      <c r="CM44" s="1004"/>
      <c r="CN44" s="1005"/>
      <c r="CO44" s="1005"/>
      <c r="CP44" s="1005"/>
      <c r="CQ44" s="1006"/>
      <c r="CR44" s="1004"/>
      <c r="CS44" s="1005"/>
      <c r="CT44" s="1005"/>
      <c r="CU44" s="1005"/>
      <c r="CV44" s="1006"/>
      <c r="CW44" s="1004"/>
      <c r="CX44" s="1005"/>
      <c r="CY44" s="1005"/>
      <c r="CZ44" s="1005"/>
      <c r="DA44" s="1006"/>
      <c r="DB44" s="1004"/>
      <c r="DC44" s="1005"/>
      <c r="DD44" s="1005"/>
      <c r="DE44" s="1005"/>
      <c r="DF44" s="1006"/>
      <c r="DG44" s="1004"/>
      <c r="DH44" s="1005"/>
      <c r="DI44" s="1005"/>
      <c r="DJ44" s="1005"/>
      <c r="DK44" s="1006"/>
      <c r="DL44" s="1004"/>
      <c r="DM44" s="1005"/>
      <c r="DN44" s="1005"/>
      <c r="DO44" s="1005"/>
      <c r="DP44" s="1006"/>
      <c r="DQ44" s="1004"/>
      <c r="DR44" s="1005"/>
      <c r="DS44" s="1005"/>
      <c r="DT44" s="1005"/>
      <c r="DU44" s="1006"/>
      <c r="DV44" s="1007"/>
      <c r="DW44" s="1008"/>
      <c r="DX44" s="1008"/>
      <c r="DY44" s="1008"/>
      <c r="DZ44" s="1009"/>
      <c r="EA44" s="212"/>
    </row>
    <row r="45" spans="1:131" ht="26.25" customHeight="1" x14ac:dyDescent="0.2">
      <c r="A45" s="220">
        <v>18</v>
      </c>
      <c r="B45" s="1045"/>
      <c r="C45" s="1046"/>
      <c r="D45" s="1046"/>
      <c r="E45" s="1046"/>
      <c r="F45" s="1046"/>
      <c r="G45" s="1046"/>
      <c r="H45" s="1046"/>
      <c r="I45" s="1046"/>
      <c r="J45" s="1046"/>
      <c r="K45" s="1046"/>
      <c r="L45" s="1046"/>
      <c r="M45" s="1046"/>
      <c r="N45" s="1046"/>
      <c r="O45" s="1046"/>
      <c r="P45" s="1047"/>
      <c r="Q45" s="1053"/>
      <c r="R45" s="1054"/>
      <c r="S45" s="1054"/>
      <c r="T45" s="1054"/>
      <c r="U45" s="1054"/>
      <c r="V45" s="1054"/>
      <c r="W45" s="1054"/>
      <c r="X45" s="1054"/>
      <c r="Y45" s="1054"/>
      <c r="Z45" s="1054"/>
      <c r="AA45" s="1054"/>
      <c r="AB45" s="1054"/>
      <c r="AC45" s="1054"/>
      <c r="AD45" s="1054"/>
      <c r="AE45" s="1055"/>
      <c r="AF45" s="1050"/>
      <c r="AG45" s="1051"/>
      <c r="AH45" s="1051"/>
      <c r="AI45" s="1051"/>
      <c r="AJ45" s="1052"/>
      <c r="AK45" s="995"/>
      <c r="AL45" s="986"/>
      <c r="AM45" s="986"/>
      <c r="AN45" s="986"/>
      <c r="AO45" s="986"/>
      <c r="AP45" s="986"/>
      <c r="AQ45" s="986"/>
      <c r="AR45" s="986"/>
      <c r="AS45" s="986"/>
      <c r="AT45" s="986"/>
      <c r="AU45" s="986"/>
      <c r="AV45" s="986"/>
      <c r="AW45" s="986"/>
      <c r="AX45" s="986"/>
      <c r="AY45" s="986"/>
      <c r="AZ45" s="1056"/>
      <c r="BA45" s="1056"/>
      <c r="BB45" s="1056"/>
      <c r="BC45" s="1056"/>
      <c r="BD45" s="1056"/>
      <c r="BE45" s="987"/>
      <c r="BF45" s="987"/>
      <c r="BG45" s="987"/>
      <c r="BH45" s="987"/>
      <c r="BI45" s="988"/>
      <c r="BJ45" s="214"/>
      <c r="BK45" s="214"/>
      <c r="BL45" s="214"/>
      <c r="BM45" s="214"/>
      <c r="BN45" s="214"/>
      <c r="BO45" s="223"/>
      <c r="BP45" s="223"/>
      <c r="BQ45" s="220">
        <v>39</v>
      </c>
      <c r="BR45" s="221"/>
      <c r="BS45" s="1007"/>
      <c r="BT45" s="1008"/>
      <c r="BU45" s="1008"/>
      <c r="BV45" s="1008"/>
      <c r="BW45" s="1008"/>
      <c r="BX45" s="1008"/>
      <c r="BY45" s="1008"/>
      <c r="BZ45" s="1008"/>
      <c r="CA45" s="1008"/>
      <c r="CB45" s="1008"/>
      <c r="CC45" s="1008"/>
      <c r="CD45" s="1008"/>
      <c r="CE45" s="1008"/>
      <c r="CF45" s="1008"/>
      <c r="CG45" s="1029"/>
      <c r="CH45" s="1004"/>
      <c r="CI45" s="1005"/>
      <c r="CJ45" s="1005"/>
      <c r="CK45" s="1005"/>
      <c r="CL45" s="1006"/>
      <c r="CM45" s="1004"/>
      <c r="CN45" s="1005"/>
      <c r="CO45" s="1005"/>
      <c r="CP45" s="1005"/>
      <c r="CQ45" s="1006"/>
      <c r="CR45" s="1004"/>
      <c r="CS45" s="1005"/>
      <c r="CT45" s="1005"/>
      <c r="CU45" s="1005"/>
      <c r="CV45" s="1006"/>
      <c r="CW45" s="1004"/>
      <c r="CX45" s="1005"/>
      <c r="CY45" s="1005"/>
      <c r="CZ45" s="1005"/>
      <c r="DA45" s="1006"/>
      <c r="DB45" s="1004"/>
      <c r="DC45" s="1005"/>
      <c r="DD45" s="1005"/>
      <c r="DE45" s="1005"/>
      <c r="DF45" s="1006"/>
      <c r="DG45" s="1004"/>
      <c r="DH45" s="1005"/>
      <c r="DI45" s="1005"/>
      <c r="DJ45" s="1005"/>
      <c r="DK45" s="1006"/>
      <c r="DL45" s="1004"/>
      <c r="DM45" s="1005"/>
      <c r="DN45" s="1005"/>
      <c r="DO45" s="1005"/>
      <c r="DP45" s="1006"/>
      <c r="DQ45" s="1004"/>
      <c r="DR45" s="1005"/>
      <c r="DS45" s="1005"/>
      <c r="DT45" s="1005"/>
      <c r="DU45" s="1006"/>
      <c r="DV45" s="1007"/>
      <c r="DW45" s="1008"/>
      <c r="DX45" s="1008"/>
      <c r="DY45" s="1008"/>
      <c r="DZ45" s="1009"/>
      <c r="EA45" s="212"/>
    </row>
    <row r="46" spans="1:131" ht="26.25" customHeight="1" x14ac:dyDescent="0.2">
      <c r="A46" s="220">
        <v>19</v>
      </c>
      <c r="B46" s="1045"/>
      <c r="C46" s="1046"/>
      <c r="D46" s="1046"/>
      <c r="E46" s="1046"/>
      <c r="F46" s="1046"/>
      <c r="G46" s="1046"/>
      <c r="H46" s="1046"/>
      <c r="I46" s="1046"/>
      <c r="J46" s="1046"/>
      <c r="K46" s="1046"/>
      <c r="L46" s="1046"/>
      <c r="M46" s="1046"/>
      <c r="N46" s="1046"/>
      <c r="O46" s="1046"/>
      <c r="P46" s="1047"/>
      <c r="Q46" s="1053"/>
      <c r="R46" s="1054"/>
      <c r="S46" s="1054"/>
      <c r="T46" s="1054"/>
      <c r="U46" s="1054"/>
      <c r="V46" s="1054"/>
      <c r="W46" s="1054"/>
      <c r="X46" s="1054"/>
      <c r="Y46" s="1054"/>
      <c r="Z46" s="1054"/>
      <c r="AA46" s="1054"/>
      <c r="AB46" s="1054"/>
      <c r="AC46" s="1054"/>
      <c r="AD46" s="1054"/>
      <c r="AE46" s="1055"/>
      <c r="AF46" s="1050"/>
      <c r="AG46" s="1051"/>
      <c r="AH46" s="1051"/>
      <c r="AI46" s="1051"/>
      <c r="AJ46" s="1052"/>
      <c r="AK46" s="995"/>
      <c r="AL46" s="986"/>
      <c r="AM46" s="986"/>
      <c r="AN46" s="986"/>
      <c r="AO46" s="986"/>
      <c r="AP46" s="986"/>
      <c r="AQ46" s="986"/>
      <c r="AR46" s="986"/>
      <c r="AS46" s="986"/>
      <c r="AT46" s="986"/>
      <c r="AU46" s="986"/>
      <c r="AV46" s="986"/>
      <c r="AW46" s="986"/>
      <c r="AX46" s="986"/>
      <c r="AY46" s="986"/>
      <c r="AZ46" s="1056"/>
      <c r="BA46" s="1056"/>
      <c r="BB46" s="1056"/>
      <c r="BC46" s="1056"/>
      <c r="BD46" s="1056"/>
      <c r="BE46" s="987"/>
      <c r="BF46" s="987"/>
      <c r="BG46" s="987"/>
      <c r="BH46" s="987"/>
      <c r="BI46" s="988"/>
      <c r="BJ46" s="214"/>
      <c r="BK46" s="214"/>
      <c r="BL46" s="214"/>
      <c r="BM46" s="214"/>
      <c r="BN46" s="214"/>
      <c r="BO46" s="223"/>
      <c r="BP46" s="223"/>
      <c r="BQ46" s="220">
        <v>40</v>
      </c>
      <c r="BR46" s="221"/>
      <c r="BS46" s="1007"/>
      <c r="BT46" s="1008"/>
      <c r="BU46" s="1008"/>
      <c r="BV46" s="1008"/>
      <c r="BW46" s="1008"/>
      <c r="BX46" s="1008"/>
      <c r="BY46" s="1008"/>
      <c r="BZ46" s="1008"/>
      <c r="CA46" s="1008"/>
      <c r="CB46" s="1008"/>
      <c r="CC46" s="1008"/>
      <c r="CD46" s="1008"/>
      <c r="CE46" s="1008"/>
      <c r="CF46" s="1008"/>
      <c r="CG46" s="1029"/>
      <c r="CH46" s="1004"/>
      <c r="CI46" s="1005"/>
      <c r="CJ46" s="1005"/>
      <c r="CK46" s="1005"/>
      <c r="CL46" s="1006"/>
      <c r="CM46" s="1004"/>
      <c r="CN46" s="1005"/>
      <c r="CO46" s="1005"/>
      <c r="CP46" s="1005"/>
      <c r="CQ46" s="1006"/>
      <c r="CR46" s="1004"/>
      <c r="CS46" s="1005"/>
      <c r="CT46" s="1005"/>
      <c r="CU46" s="1005"/>
      <c r="CV46" s="1006"/>
      <c r="CW46" s="1004"/>
      <c r="CX46" s="1005"/>
      <c r="CY46" s="1005"/>
      <c r="CZ46" s="1005"/>
      <c r="DA46" s="1006"/>
      <c r="DB46" s="1004"/>
      <c r="DC46" s="1005"/>
      <c r="DD46" s="1005"/>
      <c r="DE46" s="1005"/>
      <c r="DF46" s="1006"/>
      <c r="DG46" s="1004"/>
      <c r="DH46" s="1005"/>
      <c r="DI46" s="1005"/>
      <c r="DJ46" s="1005"/>
      <c r="DK46" s="1006"/>
      <c r="DL46" s="1004"/>
      <c r="DM46" s="1005"/>
      <c r="DN46" s="1005"/>
      <c r="DO46" s="1005"/>
      <c r="DP46" s="1006"/>
      <c r="DQ46" s="1004"/>
      <c r="DR46" s="1005"/>
      <c r="DS46" s="1005"/>
      <c r="DT46" s="1005"/>
      <c r="DU46" s="1006"/>
      <c r="DV46" s="1007"/>
      <c r="DW46" s="1008"/>
      <c r="DX46" s="1008"/>
      <c r="DY46" s="1008"/>
      <c r="DZ46" s="1009"/>
      <c r="EA46" s="212"/>
    </row>
    <row r="47" spans="1:131" ht="26.25" customHeight="1" x14ac:dyDescent="0.2">
      <c r="A47" s="220">
        <v>20</v>
      </c>
      <c r="B47" s="1045"/>
      <c r="C47" s="1046"/>
      <c r="D47" s="1046"/>
      <c r="E47" s="1046"/>
      <c r="F47" s="1046"/>
      <c r="G47" s="1046"/>
      <c r="H47" s="1046"/>
      <c r="I47" s="1046"/>
      <c r="J47" s="1046"/>
      <c r="K47" s="1046"/>
      <c r="L47" s="1046"/>
      <c r="M47" s="1046"/>
      <c r="N47" s="1046"/>
      <c r="O47" s="1046"/>
      <c r="P47" s="1047"/>
      <c r="Q47" s="1053"/>
      <c r="R47" s="1054"/>
      <c r="S47" s="1054"/>
      <c r="T47" s="1054"/>
      <c r="U47" s="1054"/>
      <c r="V47" s="1054"/>
      <c r="W47" s="1054"/>
      <c r="X47" s="1054"/>
      <c r="Y47" s="1054"/>
      <c r="Z47" s="1054"/>
      <c r="AA47" s="1054"/>
      <c r="AB47" s="1054"/>
      <c r="AC47" s="1054"/>
      <c r="AD47" s="1054"/>
      <c r="AE47" s="1055"/>
      <c r="AF47" s="1050"/>
      <c r="AG47" s="1051"/>
      <c r="AH47" s="1051"/>
      <c r="AI47" s="1051"/>
      <c r="AJ47" s="1052"/>
      <c r="AK47" s="995"/>
      <c r="AL47" s="986"/>
      <c r="AM47" s="986"/>
      <c r="AN47" s="986"/>
      <c r="AO47" s="986"/>
      <c r="AP47" s="986"/>
      <c r="AQ47" s="986"/>
      <c r="AR47" s="986"/>
      <c r="AS47" s="986"/>
      <c r="AT47" s="986"/>
      <c r="AU47" s="986"/>
      <c r="AV47" s="986"/>
      <c r="AW47" s="986"/>
      <c r="AX47" s="986"/>
      <c r="AY47" s="986"/>
      <c r="AZ47" s="1056"/>
      <c r="BA47" s="1056"/>
      <c r="BB47" s="1056"/>
      <c r="BC47" s="1056"/>
      <c r="BD47" s="1056"/>
      <c r="BE47" s="987"/>
      <c r="BF47" s="987"/>
      <c r="BG47" s="987"/>
      <c r="BH47" s="987"/>
      <c r="BI47" s="988"/>
      <c r="BJ47" s="214"/>
      <c r="BK47" s="214"/>
      <c r="BL47" s="214"/>
      <c r="BM47" s="214"/>
      <c r="BN47" s="214"/>
      <c r="BO47" s="223"/>
      <c r="BP47" s="223"/>
      <c r="BQ47" s="220">
        <v>41</v>
      </c>
      <c r="BR47" s="221"/>
      <c r="BS47" s="1007"/>
      <c r="BT47" s="1008"/>
      <c r="BU47" s="1008"/>
      <c r="BV47" s="1008"/>
      <c r="BW47" s="1008"/>
      <c r="BX47" s="1008"/>
      <c r="BY47" s="1008"/>
      <c r="BZ47" s="1008"/>
      <c r="CA47" s="1008"/>
      <c r="CB47" s="1008"/>
      <c r="CC47" s="1008"/>
      <c r="CD47" s="1008"/>
      <c r="CE47" s="1008"/>
      <c r="CF47" s="1008"/>
      <c r="CG47" s="1029"/>
      <c r="CH47" s="1004"/>
      <c r="CI47" s="1005"/>
      <c r="CJ47" s="1005"/>
      <c r="CK47" s="1005"/>
      <c r="CL47" s="1006"/>
      <c r="CM47" s="1004"/>
      <c r="CN47" s="1005"/>
      <c r="CO47" s="1005"/>
      <c r="CP47" s="1005"/>
      <c r="CQ47" s="1006"/>
      <c r="CR47" s="1004"/>
      <c r="CS47" s="1005"/>
      <c r="CT47" s="1005"/>
      <c r="CU47" s="1005"/>
      <c r="CV47" s="1006"/>
      <c r="CW47" s="1004"/>
      <c r="CX47" s="1005"/>
      <c r="CY47" s="1005"/>
      <c r="CZ47" s="1005"/>
      <c r="DA47" s="1006"/>
      <c r="DB47" s="1004"/>
      <c r="DC47" s="1005"/>
      <c r="DD47" s="1005"/>
      <c r="DE47" s="1005"/>
      <c r="DF47" s="1006"/>
      <c r="DG47" s="1004"/>
      <c r="DH47" s="1005"/>
      <c r="DI47" s="1005"/>
      <c r="DJ47" s="1005"/>
      <c r="DK47" s="1006"/>
      <c r="DL47" s="1004"/>
      <c r="DM47" s="1005"/>
      <c r="DN47" s="1005"/>
      <c r="DO47" s="1005"/>
      <c r="DP47" s="1006"/>
      <c r="DQ47" s="1004"/>
      <c r="DR47" s="1005"/>
      <c r="DS47" s="1005"/>
      <c r="DT47" s="1005"/>
      <c r="DU47" s="1006"/>
      <c r="DV47" s="1007"/>
      <c r="DW47" s="1008"/>
      <c r="DX47" s="1008"/>
      <c r="DY47" s="1008"/>
      <c r="DZ47" s="1009"/>
      <c r="EA47" s="212"/>
    </row>
    <row r="48" spans="1:131" ht="26.25" customHeight="1" x14ac:dyDescent="0.2">
      <c r="A48" s="220">
        <v>21</v>
      </c>
      <c r="B48" s="1045"/>
      <c r="C48" s="1046"/>
      <c r="D48" s="1046"/>
      <c r="E48" s="1046"/>
      <c r="F48" s="1046"/>
      <c r="G48" s="1046"/>
      <c r="H48" s="1046"/>
      <c r="I48" s="1046"/>
      <c r="J48" s="1046"/>
      <c r="K48" s="1046"/>
      <c r="L48" s="1046"/>
      <c r="M48" s="1046"/>
      <c r="N48" s="1046"/>
      <c r="O48" s="1046"/>
      <c r="P48" s="1047"/>
      <c r="Q48" s="1053"/>
      <c r="R48" s="1054"/>
      <c r="S48" s="1054"/>
      <c r="T48" s="1054"/>
      <c r="U48" s="1054"/>
      <c r="V48" s="1054"/>
      <c r="W48" s="1054"/>
      <c r="X48" s="1054"/>
      <c r="Y48" s="1054"/>
      <c r="Z48" s="1054"/>
      <c r="AA48" s="1054"/>
      <c r="AB48" s="1054"/>
      <c r="AC48" s="1054"/>
      <c r="AD48" s="1054"/>
      <c r="AE48" s="1055"/>
      <c r="AF48" s="1050"/>
      <c r="AG48" s="1051"/>
      <c r="AH48" s="1051"/>
      <c r="AI48" s="1051"/>
      <c r="AJ48" s="1052"/>
      <c r="AK48" s="995"/>
      <c r="AL48" s="986"/>
      <c r="AM48" s="986"/>
      <c r="AN48" s="986"/>
      <c r="AO48" s="986"/>
      <c r="AP48" s="986"/>
      <c r="AQ48" s="986"/>
      <c r="AR48" s="986"/>
      <c r="AS48" s="986"/>
      <c r="AT48" s="986"/>
      <c r="AU48" s="986"/>
      <c r="AV48" s="986"/>
      <c r="AW48" s="986"/>
      <c r="AX48" s="986"/>
      <c r="AY48" s="986"/>
      <c r="AZ48" s="1056"/>
      <c r="BA48" s="1056"/>
      <c r="BB48" s="1056"/>
      <c r="BC48" s="1056"/>
      <c r="BD48" s="1056"/>
      <c r="BE48" s="987"/>
      <c r="BF48" s="987"/>
      <c r="BG48" s="987"/>
      <c r="BH48" s="987"/>
      <c r="BI48" s="988"/>
      <c r="BJ48" s="214"/>
      <c r="BK48" s="214"/>
      <c r="BL48" s="214"/>
      <c r="BM48" s="214"/>
      <c r="BN48" s="214"/>
      <c r="BO48" s="223"/>
      <c r="BP48" s="223"/>
      <c r="BQ48" s="220">
        <v>42</v>
      </c>
      <c r="BR48" s="221"/>
      <c r="BS48" s="1007"/>
      <c r="BT48" s="1008"/>
      <c r="BU48" s="1008"/>
      <c r="BV48" s="1008"/>
      <c r="BW48" s="1008"/>
      <c r="BX48" s="1008"/>
      <c r="BY48" s="1008"/>
      <c r="BZ48" s="1008"/>
      <c r="CA48" s="1008"/>
      <c r="CB48" s="1008"/>
      <c r="CC48" s="1008"/>
      <c r="CD48" s="1008"/>
      <c r="CE48" s="1008"/>
      <c r="CF48" s="1008"/>
      <c r="CG48" s="1029"/>
      <c r="CH48" s="1004"/>
      <c r="CI48" s="1005"/>
      <c r="CJ48" s="1005"/>
      <c r="CK48" s="1005"/>
      <c r="CL48" s="1006"/>
      <c r="CM48" s="1004"/>
      <c r="CN48" s="1005"/>
      <c r="CO48" s="1005"/>
      <c r="CP48" s="1005"/>
      <c r="CQ48" s="1006"/>
      <c r="CR48" s="1004"/>
      <c r="CS48" s="1005"/>
      <c r="CT48" s="1005"/>
      <c r="CU48" s="1005"/>
      <c r="CV48" s="1006"/>
      <c r="CW48" s="1004"/>
      <c r="CX48" s="1005"/>
      <c r="CY48" s="1005"/>
      <c r="CZ48" s="1005"/>
      <c r="DA48" s="1006"/>
      <c r="DB48" s="1004"/>
      <c r="DC48" s="1005"/>
      <c r="DD48" s="1005"/>
      <c r="DE48" s="1005"/>
      <c r="DF48" s="1006"/>
      <c r="DG48" s="1004"/>
      <c r="DH48" s="1005"/>
      <c r="DI48" s="1005"/>
      <c r="DJ48" s="1005"/>
      <c r="DK48" s="1006"/>
      <c r="DL48" s="1004"/>
      <c r="DM48" s="1005"/>
      <c r="DN48" s="1005"/>
      <c r="DO48" s="1005"/>
      <c r="DP48" s="1006"/>
      <c r="DQ48" s="1004"/>
      <c r="DR48" s="1005"/>
      <c r="DS48" s="1005"/>
      <c r="DT48" s="1005"/>
      <c r="DU48" s="1006"/>
      <c r="DV48" s="1007"/>
      <c r="DW48" s="1008"/>
      <c r="DX48" s="1008"/>
      <c r="DY48" s="1008"/>
      <c r="DZ48" s="1009"/>
      <c r="EA48" s="212"/>
    </row>
    <row r="49" spans="1:131" ht="26.25" customHeight="1" x14ac:dyDescent="0.2">
      <c r="A49" s="220">
        <v>22</v>
      </c>
      <c r="B49" s="1045"/>
      <c r="C49" s="1046"/>
      <c r="D49" s="1046"/>
      <c r="E49" s="1046"/>
      <c r="F49" s="1046"/>
      <c r="G49" s="1046"/>
      <c r="H49" s="1046"/>
      <c r="I49" s="1046"/>
      <c r="J49" s="1046"/>
      <c r="K49" s="1046"/>
      <c r="L49" s="1046"/>
      <c r="M49" s="1046"/>
      <c r="N49" s="1046"/>
      <c r="O49" s="1046"/>
      <c r="P49" s="1047"/>
      <c r="Q49" s="1053"/>
      <c r="R49" s="1054"/>
      <c r="S49" s="1054"/>
      <c r="T49" s="1054"/>
      <c r="U49" s="1054"/>
      <c r="V49" s="1054"/>
      <c r="W49" s="1054"/>
      <c r="X49" s="1054"/>
      <c r="Y49" s="1054"/>
      <c r="Z49" s="1054"/>
      <c r="AA49" s="1054"/>
      <c r="AB49" s="1054"/>
      <c r="AC49" s="1054"/>
      <c r="AD49" s="1054"/>
      <c r="AE49" s="1055"/>
      <c r="AF49" s="1050"/>
      <c r="AG49" s="1051"/>
      <c r="AH49" s="1051"/>
      <c r="AI49" s="1051"/>
      <c r="AJ49" s="1052"/>
      <c r="AK49" s="995"/>
      <c r="AL49" s="986"/>
      <c r="AM49" s="986"/>
      <c r="AN49" s="986"/>
      <c r="AO49" s="986"/>
      <c r="AP49" s="986"/>
      <c r="AQ49" s="986"/>
      <c r="AR49" s="986"/>
      <c r="AS49" s="986"/>
      <c r="AT49" s="986"/>
      <c r="AU49" s="986"/>
      <c r="AV49" s="986"/>
      <c r="AW49" s="986"/>
      <c r="AX49" s="986"/>
      <c r="AY49" s="986"/>
      <c r="AZ49" s="1056"/>
      <c r="BA49" s="1056"/>
      <c r="BB49" s="1056"/>
      <c r="BC49" s="1056"/>
      <c r="BD49" s="1056"/>
      <c r="BE49" s="987"/>
      <c r="BF49" s="987"/>
      <c r="BG49" s="987"/>
      <c r="BH49" s="987"/>
      <c r="BI49" s="988"/>
      <c r="BJ49" s="214"/>
      <c r="BK49" s="214"/>
      <c r="BL49" s="214"/>
      <c r="BM49" s="214"/>
      <c r="BN49" s="214"/>
      <c r="BO49" s="223"/>
      <c r="BP49" s="223"/>
      <c r="BQ49" s="220">
        <v>43</v>
      </c>
      <c r="BR49" s="221"/>
      <c r="BS49" s="1007"/>
      <c r="BT49" s="1008"/>
      <c r="BU49" s="1008"/>
      <c r="BV49" s="1008"/>
      <c r="BW49" s="1008"/>
      <c r="BX49" s="1008"/>
      <c r="BY49" s="1008"/>
      <c r="BZ49" s="1008"/>
      <c r="CA49" s="1008"/>
      <c r="CB49" s="1008"/>
      <c r="CC49" s="1008"/>
      <c r="CD49" s="1008"/>
      <c r="CE49" s="1008"/>
      <c r="CF49" s="1008"/>
      <c r="CG49" s="1029"/>
      <c r="CH49" s="1004"/>
      <c r="CI49" s="1005"/>
      <c r="CJ49" s="1005"/>
      <c r="CK49" s="1005"/>
      <c r="CL49" s="1006"/>
      <c r="CM49" s="1004"/>
      <c r="CN49" s="1005"/>
      <c r="CO49" s="1005"/>
      <c r="CP49" s="1005"/>
      <c r="CQ49" s="1006"/>
      <c r="CR49" s="1004"/>
      <c r="CS49" s="1005"/>
      <c r="CT49" s="1005"/>
      <c r="CU49" s="1005"/>
      <c r="CV49" s="1006"/>
      <c r="CW49" s="1004"/>
      <c r="CX49" s="1005"/>
      <c r="CY49" s="1005"/>
      <c r="CZ49" s="1005"/>
      <c r="DA49" s="1006"/>
      <c r="DB49" s="1004"/>
      <c r="DC49" s="1005"/>
      <c r="DD49" s="1005"/>
      <c r="DE49" s="1005"/>
      <c r="DF49" s="1006"/>
      <c r="DG49" s="1004"/>
      <c r="DH49" s="1005"/>
      <c r="DI49" s="1005"/>
      <c r="DJ49" s="1005"/>
      <c r="DK49" s="1006"/>
      <c r="DL49" s="1004"/>
      <c r="DM49" s="1005"/>
      <c r="DN49" s="1005"/>
      <c r="DO49" s="1005"/>
      <c r="DP49" s="1006"/>
      <c r="DQ49" s="1004"/>
      <c r="DR49" s="1005"/>
      <c r="DS49" s="1005"/>
      <c r="DT49" s="1005"/>
      <c r="DU49" s="1006"/>
      <c r="DV49" s="1007"/>
      <c r="DW49" s="1008"/>
      <c r="DX49" s="1008"/>
      <c r="DY49" s="1008"/>
      <c r="DZ49" s="1009"/>
      <c r="EA49" s="212"/>
    </row>
    <row r="50" spans="1:131" ht="26.25" customHeight="1" x14ac:dyDescent="0.2">
      <c r="A50" s="220">
        <v>23</v>
      </c>
      <c r="B50" s="1045"/>
      <c r="C50" s="1046"/>
      <c r="D50" s="1046"/>
      <c r="E50" s="1046"/>
      <c r="F50" s="1046"/>
      <c r="G50" s="1046"/>
      <c r="H50" s="1046"/>
      <c r="I50" s="1046"/>
      <c r="J50" s="1046"/>
      <c r="K50" s="1046"/>
      <c r="L50" s="1046"/>
      <c r="M50" s="1046"/>
      <c r="N50" s="1046"/>
      <c r="O50" s="1046"/>
      <c r="P50" s="1047"/>
      <c r="Q50" s="1048"/>
      <c r="R50" s="1040"/>
      <c r="S50" s="1040"/>
      <c r="T50" s="1040"/>
      <c r="U50" s="1040"/>
      <c r="V50" s="1040"/>
      <c r="W50" s="1040"/>
      <c r="X50" s="1040"/>
      <c r="Y50" s="1040"/>
      <c r="Z50" s="1040"/>
      <c r="AA50" s="1040"/>
      <c r="AB50" s="1040"/>
      <c r="AC50" s="1040"/>
      <c r="AD50" s="1040"/>
      <c r="AE50" s="1049"/>
      <c r="AF50" s="1050"/>
      <c r="AG50" s="1051"/>
      <c r="AH50" s="1051"/>
      <c r="AI50" s="1051"/>
      <c r="AJ50" s="1052"/>
      <c r="AK50" s="1039"/>
      <c r="AL50" s="1040"/>
      <c r="AM50" s="1040"/>
      <c r="AN50" s="1040"/>
      <c r="AO50" s="1040"/>
      <c r="AP50" s="1040"/>
      <c r="AQ50" s="1040"/>
      <c r="AR50" s="1040"/>
      <c r="AS50" s="1040"/>
      <c r="AT50" s="1040"/>
      <c r="AU50" s="1040"/>
      <c r="AV50" s="1040"/>
      <c r="AW50" s="1040"/>
      <c r="AX50" s="1040"/>
      <c r="AY50" s="1040"/>
      <c r="AZ50" s="1041"/>
      <c r="BA50" s="1041"/>
      <c r="BB50" s="1041"/>
      <c r="BC50" s="1041"/>
      <c r="BD50" s="1041"/>
      <c r="BE50" s="987"/>
      <c r="BF50" s="987"/>
      <c r="BG50" s="987"/>
      <c r="BH50" s="987"/>
      <c r="BI50" s="988"/>
      <c r="BJ50" s="214"/>
      <c r="BK50" s="214"/>
      <c r="BL50" s="214"/>
      <c r="BM50" s="214"/>
      <c r="BN50" s="214"/>
      <c r="BO50" s="223"/>
      <c r="BP50" s="223"/>
      <c r="BQ50" s="220">
        <v>44</v>
      </c>
      <c r="BR50" s="221"/>
      <c r="BS50" s="1007"/>
      <c r="BT50" s="1008"/>
      <c r="BU50" s="1008"/>
      <c r="BV50" s="1008"/>
      <c r="BW50" s="1008"/>
      <c r="BX50" s="1008"/>
      <c r="BY50" s="1008"/>
      <c r="BZ50" s="1008"/>
      <c r="CA50" s="1008"/>
      <c r="CB50" s="1008"/>
      <c r="CC50" s="1008"/>
      <c r="CD50" s="1008"/>
      <c r="CE50" s="1008"/>
      <c r="CF50" s="1008"/>
      <c r="CG50" s="1029"/>
      <c r="CH50" s="1004"/>
      <c r="CI50" s="1005"/>
      <c r="CJ50" s="1005"/>
      <c r="CK50" s="1005"/>
      <c r="CL50" s="1006"/>
      <c r="CM50" s="1004"/>
      <c r="CN50" s="1005"/>
      <c r="CO50" s="1005"/>
      <c r="CP50" s="1005"/>
      <c r="CQ50" s="1006"/>
      <c r="CR50" s="1004"/>
      <c r="CS50" s="1005"/>
      <c r="CT50" s="1005"/>
      <c r="CU50" s="1005"/>
      <c r="CV50" s="1006"/>
      <c r="CW50" s="1004"/>
      <c r="CX50" s="1005"/>
      <c r="CY50" s="1005"/>
      <c r="CZ50" s="1005"/>
      <c r="DA50" s="1006"/>
      <c r="DB50" s="1004"/>
      <c r="DC50" s="1005"/>
      <c r="DD50" s="1005"/>
      <c r="DE50" s="1005"/>
      <c r="DF50" s="1006"/>
      <c r="DG50" s="1004"/>
      <c r="DH50" s="1005"/>
      <c r="DI50" s="1005"/>
      <c r="DJ50" s="1005"/>
      <c r="DK50" s="1006"/>
      <c r="DL50" s="1004"/>
      <c r="DM50" s="1005"/>
      <c r="DN50" s="1005"/>
      <c r="DO50" s="1005"/>
      <c r="DP50" s="1006"/>
      <c r="DQ50" s="1004"/>
      <c r="DR50" s="1005"/>
      <c r="DS50" s="1005"/>
      <c r="DT50" s="1005"/>
      <c r="DU50" s="1006"/>
      <c r="DV50" s="1007"/>
      <c r="DW50" s="1008"/>
      <c r="DX50" s="1008"/>
      <c r="DY50" s="1008"/>
      <c r="DZ50" s="1009"/>
      <c r="EA50" s="212"/>
    </row>
    <row r="51" spans="1:131" ht="26.25" customHeight="1" x14ac:dyDescent="0.2">
      <c r="A51" s="220">
        <v>24</v>
      </c>
      <c r="B51" s="1045"/>
      <c r="C51" s="1046"/>
      <c r="D51" s="1046"/>
      <c r="E51" s="1046"/>
      <c r="F51" s="1046"/>
      <c r="G51" s="1046"/>
      <c r="H51" s="1046"/>
      <c r="I51" s="1046"/>
      <c r="J51" s="1046"/>
      <c r="K51" s="1046"/>
      <c r="L51" s="1046"/>
      <c r="M51" s="1046"/>
      <c r="N51" s="1046"/>
      <c r="O51" s="1046"/>
      <c r="P51" s="1047"/>
      <c r="Q51" s="1048"/>
      <c r="R51" s="1040"/>
      <c r="S51" s="1040"/>
      <c r="T51" s="1040"/>
      <c r="U51" s="1040"/>
      <c r="V51" s="1040"/>
      <c r="W51" s="1040"/>
      <c r="X51" s="1040"/>
      <c r="Y51" s="1040"/>
      <c r="Z51" s="1040"/>
      <c r="AA51" s="1040"/>
      <c r="AB51" s="1040"/>
      <c r="AC51" s="1040"/>
      <c r="AD51" s="1040"/>
      <c r="AE51" s="1049"/>
      <c r="AF51" s="1050"/>
      <c r="AG51" s="1051"/>
      <c r="AH51" s="1051"/>
      <c r="AI51" s="1051"/>
      <c r="AJ51" s="1052"/>
      <c r="AK51" s="1039"/>
      <c r="AL51" s="1040"/>
      <c r="AM51" s="1040"/>
      <c r="AN51" s="1040"/>
      <c r="AO51" s="1040"/>
      <c r="AP51" s="1040"/>
      <c r="AQ51" s="1040"/>
      <c r="AR51" s="1040"/>
      <c r="AS51" s="1040"/>
      <c r="AT51" s="1040"/>
      <c r="AU51" s="1040"/>
      <c r="AV51" s="1040"/>
      <c r="AW51" s="1040"/>
      <c r="AX51" s="1040"/>
      <c r="AY51" s="1040"/>
      <c r="AZ51" s="1041"/>
      <c r="BA51" s="1041"/>
      <c r="BB51" s="1041"/>
      <c r="BC51" s="1041"/>
      <c r="BD51" s="1041"/>
      <c r="BE51" s="987"/>
      <c r="BF51" s="987"/>
      <c r="BG51" s="987"/>
      <c r="BH51" s="987"/>
      <c r="BI51" s="988"/>
      <c r="BJ51" s="214"/>
      <c r="BK51" s="214"/>
      <c r="BL51" s="214"/>
      <c r="BM51" s="214"/>
      <c r="BN51" s="214"/>
      <c r="BO51" s="223"/>
      <c r="BP51" s="223"/>
      <c r="BQ51" s="220">
        <v>45</v>
      </c>
      <c r="BR51" s="221"/>
      <c r="BS51" s="1007"/>
      <c r="BT51" s="1008"/>
      <c r="BU51" s="1008"/>
      <c r="BV51" s="1008"/>
      <c r="BW51" s="1008"/>
      <c r="BX51" s="1008"/>
      <c r="BY51" s="1008"/>
      <c r="BZ51" s="1008"/>
      <c r="CA51" s="1008"/>
      <c r="CB51" s="1008"/>
      <c r="CC51" s="1008"/>
      <c r="CD51" s="1008"/>
      <c r="CE51" s="1008"/>
      <c r="CF51" s="1008"/>
      <c r="CG51" s="1029"/>
      <c r="CH51" s="1004"/>
      <c r="CI51" s="1005"/>
      <c r="CJ51" s="1005"/>
      <c r="CK51" s="1005"/>
      <c r="CL51" s="1006"/>
      <c r="CM51" s="1004"/>
      <c r="CN51" s="1005"/>
      <c r="CO51" s="1005"/>
      <c r="CP51" s="1005"/>
      <c r="CQ51" s="1006"/>
      <c r="CR51" s="1004"/>
      <c r="CS51" s="1005"/>
      <c r="CT51" s="1005"/>
      <c r="CU51" s="1005"/>
      <c r="CV51" s="1006"/>
      <c r="CW51" s="1004"/>
      <c r="CX51" s="1005"/>
      <c r="CY51" s="1005"/>
      <c r="CZ51" s="1005"/>
      <c r="DA51" s="1006"/>
      <c r="DB51" s="1004"/>
      <c r="DC51" s="1005"/>
      <c r="DD51" s="1005"/>
      <c r="DE51" s="1005"/>
      <c r="DF51" s="1006"/>
      <c r="DG51" s="1004"/>
      <c r="DH51" s="1005"/>
      <c r="DI51" s="1005"/>
      <c r="DJ51" s="1005"/>
      <c r="DK51" s="1006"/>
      <c r="DL51" s="1004"/>
      <c r="DM51" s="1005"/>
      <c r="DN51" s="1005"/>
      <c r="DO51" s="1005"/>
      <c r="DP51" s="1006"/>
      <c r="DQ51" s="1004"/>
      <c r="DR51" s="1005"/>
      <c r="DS51" s="1005"/>
      <c r="DT51" s="1005"/>
      <c r="DU51" s="1006"/>
      <c r="DV51" s="1007"/>
      <c r="DW51" s="1008"/>
      <c r="DX51" s="1008"/>
      <c r="DY51" s="1008"/>
      <c r="DZ51" s="1009"/>
      <c r="EA51" s="212"/>
    </row>
    <row r="52" spans="1:131" ht="26.25" customHeight="1" x14ac:dyDescent="0.2">
      <c r="A52" s="220">
        <v>25</v>
      </c>
      <c r="B52" s="1045"/>
      <c r="C52" s="1046"/>
      <c r="D52" s="1046"/>
      <c r="E52" s="1046"/>
      <c r="F52" s="1046"/>
      <c r="G52" s="1046"/>
      <c r="H52" s="1046"/>
      <c r="I52" s="1046"/>
      <c r="J52" s="1046"/>
      <c r="K52" s="1046"/>
      <c r="L52" s="1046"/>
      <c r="M52" s="1046"/>
      <c r="N52" s="1046"/>
      <c r="O52" s="1046"/>
      <c r="P52" s="1047"/>
      <c r="Q52" s="1048"/>
      <c r="R52" s="1040"/>
      <c r="S52" s="1040"/>
      <c r="T52" s="1040"/>
      <c r="U52" s="1040"/>
      <c r="V52" s="1040"/>
      <c r="W52" s="1040"/>
      <c r="X52" s="1040"/>
      <c r="Y52" s="1040"/>
      <c r="Z52" s="1040"/>
      <c r="AA52" s="1040"/>
      <c r="AB52" s="1040"/>
      <c r="AC52" s="1040"/>
      <c r="AD52" s="1040"/>
      <c r="AE52" s="1049"/>
      <c r="AF52" s="1050"/>
      <c r="AG52" s="1051"/>
      <c r="AH52" s="1051"/>
      <c r="AI52" s="1051"/>
      <c r="AJ52" s="1052"/>
      <c r="AK52" s="1039"/>
      <c r="AL52" s="1040"/>
      <c r="AM52" s="1040"/>
      <c r="AN52" s="1040"/>
      <c r="AO52" s="1040"/>
      <c r="AP52" s="1040"/>
      <c r="AQ52" s="1040"/>
      <c r="AR52" s="1040"/>
      <c r="AS52" s="1040"/>
      <c r="AT52" s="1040"/>
      <c r="AU52" s="1040"/>
      <c r="AV52" s="1040"/>
      <c r="AW52" s="1040"/>
      <c r="AX52" s="1040"/>
      <c r="AY52" s="1040"/>
      <c r="AZ52" s="1041"/>
      <c r="BA52" s="1041"/>
      <c r="BB52" s="1041"/>
      <c r="BC52" s="1041"/>
      <c r="BD52" s="1041"/>
      <c r="BE52" s="987"/>
      <c r="BF52" s="987"/>
      <c r="BG52" s="987"/>
      <c r="BH52" s="987"/>
      <c r="BI52" s="988"/>
      <c r="BJ52" s="214"/>
      <c r="BK52" s="214"/>
      <c r="BL52" s="214"/>
      <c r="BM52" s="214"/>
      <c r="BN52" s="214"/>
      <c r="BO52" s="223"/>
      <c r="BP52" s="223"/>
      <c r="BQ52" s="220">
        <v>46</v>
      </c>
      <c r="BR52" s="221"/>
      <c r="BS52" s="1007"/>
      <c r="BT52" s="1008"/>
      <c r="BU52" s="1008"/>
      <c r="BV52" s="1008"/>
      <c r="BW52" s="1008"/>
      <c r="BX52" s="1008"/>
      <c r="BY52" s="1008"/>
      <c r="BZ52" s="1008"/>
      <c r="CA52" s="1008"/>
      <c r="CB52" s="1008"/>
      <c r="CC52" s="1008"/>
      <c r="CD52" s="1008"/>
      <c r="CE52" s="1008"/>
      <c r="CF52" s="1008"/>
      <c r="CG52" s="1029"/>
      <c r="CH52" s="1004"/>
      <c r="CI52" s="1005"/>
      <c r="CJ52" s="1005"/>
      <c r="CK52" s="1005"/>
      <c r="CL52" s="1006"/>
      <c r="CM52" s="1004"/>
      <c r="CN52" s="1005"/>
      <c r="CO52" s="1005"/>
      <c r="CP52" s="1005"/>
      <c r="CQ52" s="1006"/>
      <c r="CR52" s="1004"/>
      <c r="CS52" s="1005"/>
      <c r="CT52" s="1005"/>
      <c r="CU52" s="1005"/>
      <c r="CV52" s="1006"/>
      <c r="CW52" s="1004"/>
      <c r="CX52" s="1005"/>
      <c r="CY52" s="1005"/>
      <c r="CZ52" s="1005"/>
      <c r="DA52" s="1006"/>
      <c r="DB52" s="1004"/>
      <c r="DC52" s="1005"/>
      <c r="DD52" s="1005"/>
      <c r="DE52" s="1005"/>
      <c r="DF52" s="1006"/>
      <c r="DG52" s="1004"/>
      <c r="DH52" s="1005"/>
      <c r="DI52" s="1005"/>
      <c r="DJ52" s="1005"/>
      <c r="DK52" s="1006"/>
      <c r="DL52" s="1004"/>
      <c r="DM52" s="1005"/>
      <c r="DN52" s="1005"/>
      <c r="DO52" s="1005"/>
      <c r="DP52" s="1006"/>
      <c r="DQ52" s="1004"/>
      <c r="DR52" s="1005"/>
      <c r="DS52" s="1005"/>
      <c r="DT52" s="1005"/>
      <c r="DU52" s="1006"/>
      <c r="DV52" s="1007"/>
      <c r="DW52" s="1008"/>
      <c r="DX52" s="1008"/>
      <c r="DY52" s="1008"/>
      <c r="DZ52" s="1009"/>
      <c r="EA52" s="212"/>
    </row>
    <row r="53" spans="1:131" ht="26.25" customHeight="1" x14ac:dyDescent="0.2">
      <c r="A53" s="220">
        <v>26</v>
      </c>
      <c r="B53" s="1045"/>
      <c r="C53" s="1046"/>
      <c r="D53" s="1046"/>
      <c r="E53" s="1046"/>
      <c r="F53" s="1046"/>
      <c r="G53" s="1046"/>
      <c r="H53" s="1046"/>
      <c r="I53" s="1046"/>
      <c r="J53" s="1046"/>
      <c r="K53" s="1046"/>
      <c r="L53" s="1046"/>
      <c r="M53" s="1046"/>
      <c r="N53" s="1046"/>
      <c r="O53" s="1046"/>
      <c r="P53" s="1047"/>
      <c r="Q53" s="1048"/>
      <c r="R53" s="1040"/>
      <c r="S53" s="1040"/>
      <c r="T53" s="1040"/>
      <c r="U53" s="1040"/>
      <c r="V53" s="1040"/>
      <c r="W53" s="1040"/>
      <c r="X53" s="1040"/>
      <c r="Y53" s="1040"/>
      <c r="Z53" s="1040"/>
      <c r="AA53" s="1040"/>
      <c r="AB53" s="1040"/>
      <c r="AC53" s="1040"/>
      <c r="AD53" s="1040"/>
      <c r="AE53" s="1049"/>
      <c r="AF53" s="1050"/>
      <c r="AG53" s="1051"/>
      <c r="AH53" s="1051"/>
      <c r="AI53" s="1051"/>
      <c r="AJ53" s="1052"/>
      <c r="AK53" s="1039"/>
      <c r="AL53" s="1040"/>
      <c r="AM53" s="1040"/>
      <c r="AN53" s="1040"/>
      <c r="AO53" s="1040"/>
      <c r="AP53" s="1040"/>
      <c r="AQ53" s="1040"/>
      <c r="AR53" s="1040"/>
      <c r="AS53" s="1040"/>
      <c r="AT53" s="1040"/>
      <c r="AU53" s="1040"/>
      <c r="AV53" s="1040"/>
      <c r="AW53" s="1040"/>
      <c r="AX53" s="1040"/>
      <c r="AY53" s="1040"/>
      <c r="AZ53" s="1041"/>
      <c r="BA53" s="1041"/>
      <c r="BB53" s="1041"/>
      <c r="BC53" s="1041"/>
      <c r="BD53" s="1041"/>
      <c r="BE53" s="987"/>
      <c r="BF53" s="987"/>
      <c r="BG53" s="987"/>
      <c r="BH53" s="987"/>
      <c r="BI53" s="988"/>
      <c r="BJ53" s="214"/>
      <c r="BK53" s="214"/>
      <c r="BL53" s="214"/>
      <c r="BM53" s="214"/>
      <c r="BN53" s="214"/>
      <c r="BO53" s="223"/>
      <c r="BP53" s="223"/>
      <c r="BQ53" s="220">
        <v>47</v>
      </c>
      <c r="BR53" s="221"/>
      <c r="BS53" s="1007"/>
      <c r="BT53" s="1008"/>
      <c r="BU53" s="1008"/>
      <c r="BV53" s="1008"/>
      <c r="BW53" s="1008"/>
      <c r="BX53" s="1008"/>
      <c r="BY53" s="1008"/>
      <c r="BZ53" s="1008"/>
      <c r="CA53" s="1008"/>
      <c r="CB53" s="1008"/>
      <c r="CC53" s="1008"/>
      <c r="CD53" s="1008"/>
      <c r="CE53" s="1008"/>
      <c r="CF53" s="1008"/>
      <c r="CG53" s="1029"/>
      <c r="CH53" s="1004"/>
      <c r="CI53" s="1005"/>
      <c r="CJ53" s="1005"/>
      <c r="CK53" s="1005"/>
      <c r="CL53" s="1006"/>
      <c r="CM53" s="1004"/>
      <c r="CN53" s="1005"/>
      <c r="CO53" s="1005"/>
      <c r="CP53" s="1005"/>
      <c r="CQ53" s="1006"/>
      <c r="CR53" s="1004"/>
      <c r="CS53" s="1005"/>
      <c r="CT53" s="1005"/>
      <c r="CU53" s="1005"/>
      <c r="CV53" s="1006"/>
      <c r="CW53" s="1004"/>
      <c r="CX53" s="1005"/>
      <c r="CY53" s="1005"/>
      <c r="CZ53" s="1005"/>
      <c r="DA53" s="1006"/>
      <c r="DB53" s="1004"/>
      <c r="DC53" s="1005"/>
      <c r="DD53" s="1005"/>
      <c r="DE53" s="1005"/>
      <c r="DF53" s="1006"/>
      <c r="DG53" s="1004"/>
      <c r="DH53" s="1005"/>
      <c r="DI53" s="1005"/>
      <c r="DJ53" s="1005"/>
      <c r="DK53" s="1006"/>
      <c r="DL53" s="1004"/>
      <c r="DM53" s="1005"/>
      <c r="DN53" s="1005"/>
      <c r="DO53" s="1005"/>
      <c r="DP53" s="1006"/>
      <c r="DQ53" s="1004"/>
      <c r="DR53" s="1005"/>
      <c r="DS53" s="1005"/>
      <c r="DT53" s="1005"/>
      <c r="DU53" s="1006"/>
      <c r="DV53" s="1007"/>
      <c r="DW53" s="1008"/>
      <c r="DX53" s="1008"/>
      <c r="DY53" s="1008"/>
      <c r="DZ53" s="1009"/>
      <c r="EA53" s="212"/>
    </row>
    <row r="54" spans="1:131" ht="26.25" customHeight="1" x14ac:dyDescent="0.2">
      <c r="A54" s="220">
        <v>27</v>
      </c>
      <c r="B54" s="1045"/>
      <c r="C54" s="1046"/>
      <c r="D54" s="1046"/>
      <c r="E54" s="1046"/>
      <c r="F54" s="1046"/>
      <c r="G54" s="1046"/>
      <c r="H54" s="1046"/>
      <c r="I54" s="1046"/>
      <c r="J54" s="1046"/>
      <c r="K54" s="1046"/>
      <c r="L54" s="1046"/>
      <c r="M54" s="1046"/>
      <c r="N54" s="1046"/>
      <c r="O54" s="1046"/>
      <c r="P54" s="1047"/>
      <c r="Q54" s="1048"/>
      <c r="R54" s="1040"/>
      <c r="S54" s="1040"/>
      <c r="T54" s="1040"/>
      <c r="U54" s="1040"/>
      <c r="V54" s="1040"/>
      <c r="W54" s="1040"/>
      <c r="X54" s="1040"/>
      <c r="Y54" s="1040"/>
      <c r="Z54" s="1040"/>
      <c r="AA54" s="1040"/>
      <c r="AB54" s="1040"/>
      <c r="AC54" s="1040"/>
      <c r="AD54" s="1040"/>
      <c r="AE54" s="1049"/>
      <c r="AF54" s="1050"/>
      <c r="AG54" s="1051"/>
      <c r="AH54" s="1051"/>
      <c r="AI54" s="1051"/>
      <c r="AJ54" s="1052"/>
      <c r="AK54" s="1039"/>
      <c r="AL54" s="1040"/>
      <c r="AM54" s="1040"/>
      <c r="AN54" s="1040"/>
      <c r="AO54" s="1040"/>
      <c r="AP54" s="1040"/>
      <c r="AQ54" s="1040"/>
      <c r="AR54" s="1040"/>
      <c r="AS54" s="1040"/>
      <c r="AT54" s="1040"/>
      <c r="AU54" s="1040"/>
      <c r="AV54" s="1040"/>
      <c r="AW54" s="1040"/>
      <c r="AX54" s="1040"/>
      <c r="AY54" s="1040"/>
      <c r="AZ54" s="1041"/>
      <c r="BA54" s="1041"/>
      <c r="BB54" s="1041"/>
      <c r="BC54" s="1041"/>
      <c r="BD54" s="1041"/>
      <c r="BE54" s="987"/>
      <c r="BF54" s="987"/>
      <c r="BG54" s="987"/>
      <c r="BH54" s="987"/>
      <c r="BI54" s="988"/>
      <c r="BJ54" s="214"/>
      <c r="BK54" s="214"/>
      <c r="BL54" s="214"/>
      <c r="BM54" s="214"/>
      <c r="BN54" s="214"/>
      <c r="BO54" s="223"/>
      <c r="BP54" s="223"/>
      <c r="BQ54" s="220">
        <v>48</v>
      </c>
      <c r="BR54" s="221"/>
      <c r="BS54" s="1007"/>
      <c r="BT54" s="1008"/>
      <c r="BU54" s="1008"/>
      <c r="BV54" s="1008"/>
      <c r="BW54" s="1008"/>
      <c r="BX54" s="1008"/>
      <c r="BY54" s="1008"/>
      <c r="BZ54" s="1008"/>
      <c r="CA54" s="1008"/>
      <c r="CB54" s="1008"/>
      <c r="CC54" s="1008"/>
      <c r="CD54" s="1008"/>
      <c r="CE54" s="1008"/>
      <c r="CF54" s="1008"/>
      <c r="CG54" s="1029"/>
      <c r="CH54" s="1004"/>
      <c r="CI54" s="1005"/>
      <c r="CJ54" s="1005"/>
      <c r="CK54" s="1005"/>
      <c r="CL54" s="1006"/>
      <c r="CM54" s="1004"/>
      <c r="CN54" s="1005"/>
      <c r="CO54" s="1005"/>
      <c r="CP54" s="1005"/>
      <c r="CQ54" s="1006"/>
      <c r="CR54" s="1004"/>
      <c r="CS54" s="1005"/>
      <c r="CT54" s="1005"/>
      <c r="CU54" s="1005"/>
      <c r="CV54" s="1006"/>
      <c r="CW54" s="1004"/>
      <c r="CX54" s="1005"/>
      <c r="CY54" s="1005"/>
      <c r="CZ54" s="1005"/>
      <c r="DA54" s="1006"/>
      <c r="DB54" s="1004"/>
      <c r="DC54" s="1005"/>
      <c r="DD54" s="1005"/>
      <c r="DE54" s="1005"/>
      <c r="DF54" s="1006"/>
      <c r="DG54" s="1004"/>
      <c r="DH54" s="1005"/>
      <c r="DI54" s="1005"/>
      <c r="DJ54" s="1005"/>
      <c r="DK54" s="1006"/>
      <c r="DL54" s="1004"/>
      <c r="DM54" s="1005"/>
      <c r="DN54" s="1005"/>
      <c r="DO54" s="1005"/>
      <c r="DP54" s="1006"/>
      <c r="DQ54" s="1004"/>
      <c r="DR54" s="1005"/>
      <c r="DS54" s="1005"/>
      <c r="DT54" s="1005"/>
      <c r="DU54" s="1006"/>
      <c r="DV54" s="1007"/>
      <c r="DW54" s="1008"/>
      <c r="DX54" s="1008"/>
      <c r="DY54" s="1008"/>
      <c r="DZ54" s="1009"/>
      <c r="EA54" s="212"/>
    </row>
    <row r="55" spans="1:131" ht="26.25" customHeight="1" x14ac:dyDescent="0.2">
      <c r="A55" s="220">
        <v>28</v>
      </c>
      <c r="B55" s="1045"/>
      <c r="C55" s="1046"/>
      <c r="D55" s="1046"/>
      <c r="E55" s="1046"/>
      <c r="F55" s="1046"/>
      <c r="G55" s="1046"/>
      <c r="H55" s="1046"/>
      <c r="I55" s="1046"/>
      <c r="J55" s="1046"/>
      <c r="K55" s="1046"/>
      <c r="L55" s="1046"/>
      <c r="M55" s="1046"/>
      <c r="N55" s="1046"/>
      <c r="O55" s="1046"/>
      <c r="P55" s="1047"/>
      <c r="Q55" s="1048"/>
      <c r="R55" s="1040"/>
      <c r="S55" s="1040"/>
      <c r="T55" s="1040"/>
      <c r="U55" s="1040"/>
      <c r="V55" s="1040"/>
      <c r="W55" s="1040"/>
      <c r="X55" s="1040"/>
      <c r="Y55" s="1040"/>
      <c r="Z55" s="1040"/>
      <c r="AA55" s="1040"/>
      <c r="AB55" s="1040"/>
      <c r="AC55" s="1040"/>
      <c r="AD55" s="1040"/>
      <c r="AE55" s="1049"/>
      <c r="AF55" s="1050"/>
      <c r="AG55" s="1051"/>
      <c r="AH55" s="1051"/>
      <c r="AI55" s="1051"/>
      <c r="AJ55" s="1052"/>
      <c r="AK55" s="1039"/>
      <c r="AL55" s="1040"/>
      <c r="AM55" s="1040"/>
      <c r="AN55" s="1040"/>
      <c r="AO55" s="1040"/>
      <c r="AP55" s="1040"/>
      <c r="AQ55" s="1040"/>
      <c r="AR55" s="1040"/>
      <c r="AS55" s="1040"/>
      <c r="AT55" s="1040"/>
      <c r="AU55" s="1040"/>
      <c r="AV55" s="1040"/>
      <c r="AW55" s="1040"/>
      <c r="AX55" s="1040"/>
      <c r="AY55" s="1040"/>
      <c r="AZ55" s="1041"/>
      <c r="BA55" s="1041"/>
      <c r="BB55" s="1041"/>
      <c r="BC55" s="1041"/>
      <c r="BD55" s="1041"/>
      <c r="BE55" s="987"/>
      <c r="BF55" s="987"/>
      <c r="BG55" s="987"/>
      <c r="BH55" s="987"/>
      <c r="BI55" s="988"/>
      <c r="BJ55" s="214"/>
      <c r="BK55" s="214"/>
      <c r="BL55" s="214"/>
      <c r="BM55" s="214"/>
      <c r="BN55" s="214"/>
      <c r="BO55" s="223"/>
      <c r="BP55" s="223"/>
      <c r="BQ55" s="220">
        <v>49</v>
      </c>
      <c r="BR55" s="221"/>
      <c r="BS55" s="1007"/>
      <c r="BT55" s="1008"/>
      <c r="BU55" s="1008"/>
      <c r="BV55" s="1008"/>
      <c r="BW55" s="1008"/>
      <c r="BX55" s="1008"/>
      <c r="BY55" s="1008"/>
      <c r="BZ55" s="1008"/>
      <c r="CA55" s="1008"/>
      <c r="CB55" s="1008"/>
      <c r="CC55" s="1008"/>
      <c r="CD55" s="1008"/>
      <c r="CE55" s="1008"/>
      <c r="CF55" s="1008"/>
      <c r="CG55" s="1029"/>
      <c r="CH55" s="1004"/>
      <c r="CI55" s="1005"/>
      <c r="CJ55" s="1005"/>
      <c r="CK55" s="1005"/>
      <c r="CL55" s="1006"/>
      <c r="CM55" s="1004"/>
      <c r="CN55" s="1005"/>
      <c r="CO55" s="1005"/>
      <c r="CP55" s="1005"/>
      <c r="CQ55" s="1006"/>
      <c r="CR55" s="1004"/>
      <c r="CS55" s="1005"/>
      <c r="CT55" s="1005"/>
      <c r="CU55" s="1005"/>
      <c r="CV55" s="1006"/>
      <c r="CW55" s="1004"/>
      <c r="CX55" s="1005"/>
      <c r="CY55" s="1005"/>
      <c r="CZ55" s="1005"/>
      <c r="DA55" s="1006"/>
      <c r="DB55" s="1004"/>
      <c r="DC55" s="1005"/>
      <c r="DD55" s="1005"/>
      <c r="DE55" s="1005"/>
      <c r="DF55" s="1006"/>
      <c r="DG55" s="1004"/>
      <c r="DH55" s="1005"/>
      <c r="DI55" s="1005"/>
      <c r="DJ55" s="1005"/>
      <c r="DK55" s="1006"/>
      <c r="DL55" s="1004"/>
      <c r="DM55" s="1005"/>
      <c r="DN55" s="1005"/>
      <c r="DO55" s="1005"/>
      <c r="DP55" s="1006"/>
      <c r="DQ55" s="1004"/>
      <c r="DR55" s="1005"/>
      <c r="DS55" s="1005"/>
      <c r="DT55" s="1005"/>
      <c r="DU55" s="1006"/>
      <c r="DV55" s="1007"/>
      <c r="DW55" s="1008"/>
      <c r="DX55" s="1008"/>
      <c r="DY55" s="1008"/>
      <c r="DZ55" s="1009"/>
      <c r="EA55" s="212"/>
    </row>
    <row r="56" spans="1:131" ht="26.25" customHeight="1" x14ac:dyDescent="0.2">
      <c r="A56" s="220">
        <v>29</v>
      </c>
      <c r="B56" s="1045"/>
      <c r="C56" s="1046"/>
      <c r="D56" s="1046"/>
      <c r="E56" s="1046"/>
      <c r="F56" s="1046"/>
      <c r="G56" s="1046"/>
      <c r="H56" s="1046"/>
      <c r="I56" s="1046"/>
      <c r="J56" s="1046"/>
      <c r="K56" s="1046"/>
      <c r="L56" s="1046"/>
      <c r="M56" s="1046"/>
      <c r="N56" s="1046"/>
      <c r="O56" s="1046"/>
      <c r="P56" s="1047"/>
      <c r="Q56" s="1048"/>
      <c r="R56" s="1040"/>
      <c r="S56" s="1040"/>
      <c r="T56" s="1040"/>
      <c r="U56" s="1040"/>
      <c r="V56" s="1040"/>
      <c r="W56" s="1040"/>
      <c r="X56" s="1040"/>
      <c r="Y56" s="1040"/>
      <c r="Z56" s="1040"/>
      <c r="AA56" s="1040"/>
      <c r="AB56" s="1040"/>
      <c r="AC56" s="1040"/>
      <c r="AD56" s="1040"/>
      <c r="AE56" s="1049"/>
      <c r="AF56" s="1050"/>
      <c r="AG56" s="1051"/>
      <c r="AH56" s="1051"/>
      <c r="AI56" s="1051"/>
      <c r="AJ56" s="1052"/>
      <c r="AK56" s="1039"/>
      <c r="AL56" s="1040"/>
      <c r="AM56" s="1040"/>
      <c r="AN56" s="1040"/>
      <c r="AO56" s="1040"/>
      <c r="AP56" s="1040"/>
      <c r="AQ56" s="1040"/>
      <c r="AR56" s="1040"/>
      <c r="AS56" s="1040"/>
      <c r="AT56" s="1040"/>
      <c r="AU56" s="1040"/>
      <c r="AV56" s="1040"/>
      <c r="AW56" s="1040"/>
      <c r="AX56" s="1040"/>
      <c r="AY56" s="1040"/>
      <c r="AZ56" s="1041"/>
      <c r="BA56" s="1041"/>
      <c r="BB56" s="1041"/>
      <c r="BC56" s="1041"/>
      <c r="BD56" s="1041"/>
      <c r="BE56" s="987"/>
      <c r="BF56" s="987"/>
      <c r="BG56" s="987"/>
      <c r="BH56" s="987"/>
      <c r="BI56" s="988"/>
      <c r="BJ56" s="214"/>
      <c r="BK56" s="214"/>
      <c r="BL56" s="214"/>
      <c r="BM56" s="214"/>
      <c r="BN56" s="214"/>
      <c r="BO56" s="223"/>
      <c r="BP56" s="223"/>
      <c r="BQ56" s="220">
        <v>50</v>
      </c>
      <c r="BR56" s="221"/>
      <c r="BS56" s="1007"/>
      <c r="BT56" s="1008"/>
      <c r="BU56" s="1008"/>
      <c r="BV56" s="1008"/>
      <c r="BW56" s="1008"/>
      <c r="BX56" s="1008"/>
      <c r="BY56" s="1008"/>
      <c r="BZ56" s="1008"/>
      <c r="CA56" s="1008"/>
      <c r="CB56" s="1008"/>
      <c r="CC56" s="1008"/>
      <c r="CD56" s="1008"/>
      <c r="CE56" s="1008"/>
      <c r="CF56" s="1008"/>
      <c r="CG56" s="1029"/>
      <c r="CH56" s="1004"/>
      <c r="CI56" s="1005"/>
      <c r="CJ56" s="1005"/>
      <c r="CK56" s="1005"/>
      <c r="CL56" s="1006"/>
      <c r="CM56" s="1004"/>
      <c r="CN56" s="1005"/>
      <c r="CO56" s="1005"/>
      <c r="CP56" s="1005"/>
      <c r="CQ56" s="1006"/>
      <c r="CR56" s="1004"/>
      <c r="CS56" s="1005"/>
      <c r="CT56" s="1005"/>
      <c r="CU56" s="1005"/>
      <c r="CV56" s="1006"/>
      <c r="CW56" s="1004"/>
      <c r="CX56" s="1005"/>
      <c r="CY56" s="1005"/>
      <c r="CZ56" s="1005"/>
      <c r="DA56" s="1006"/>
      <c r="DB56" s="1004"/>
      <c r="DC56" s="1005"/>
      <c r="DD56" s="1005"/>
      <c r="DE56" s="1005"/>
      <c r="DF56" s="1006"/>
      <c r="DG56" s="1004"/>
      <c r="DH56" s="1005"/>
      <c r="DI56" s="1005"/>
      <c r="DJ56" s="1005"/>
      <c r="DK56" s="1006"/>
      <c r="DL56" s="1004"/>
      <c r="DM56" s="1005"/>
      <c r="DN56" s="1005"/>
      <c r="DO56" s="1005"/>
      <c r="DP56" s="1006"/>
      <c r="DQ56" s="1004"/>
      <c r="DR56" s="1005"/>
      <c r="DS56" s="1005"/>
      <c r="DT56" s="1005"/>
      <c r="DU56" s="1006"/>
      <c r="DV56" s="1007"/>
      <c r="DW56" s="1008"/>
      <c r="DX56" s="1008"/>
      <c r="DY56" s="1008"/>
      <c r="DZ56" s="1009"/>
      <c r="EA56" s="212"/>
    </row>
    <row r="57" spans="1:131" ht="26.25" customHeight="1" x14ac:dyDescent="0.2">
      <c r="A57" s="220">
        <v>30</v>
      </c>
      <c r="B57" s="1045"/>
      <c r="C57" s="1046"/>
      <c r="D57" s="1046"/>
      <c r="E57" s="1046"/>
      <c r="F57" s="1046"/>
      <c r="G57" s="1046"/>
      <c r="H57" s="1046"/>
      <c r="I57" s="1046"/>
      <c r="J57" s="1046"/>
      <c r="K57" s="1046"/>
      <c r="L57" s="1046"/>
      <c r="M57" s="1046"/>
      <c r="N57" s="1046"/>
      <c r="O57" s="1046"/>
      <c r="P57" s="1047"/>
      <c r="Q57" s="1048"/>
      <c r="R57" s="1040"/>
      <c r="S57" s="1040"/>
      <c r="T57" s="1040"/>
      <c r="U57" s="1040"/>
      <c r="V57" s="1040"/>
      <c r="W57" s="1040"/>
      <c r="X57" s="1040"/>
      <c r="Y57" s="1040"/>
      <c r="Z57" s="1040"/>
      <c r="AA57" s="1040"/>
      <c r="AB57" s="1040"/>
      <c r="AC57" s="1040"/>
      <c r="AD57" s="1040"/>
      <c r="AE57" s="1049"/>
      <c r="AF57" s="1050"/>
      <c r="AG57" s="1051"/>
      <c r="AH57" s="1051"/>
      <c r="AI57" s="1051"/>
      <c r="AJ57" s="1052"/>
      <c r="AK57" s="1039"/>
      <c r="AL57" s="1040"/>
      <c r="AM57" s="1040"/>
      <c r="AN57" s="1040"/>
      <c r="AO57" s="1040"/>
      <c r="AP57" s="1040"/>
      <c r="AQ57" s="1040"/>
      <c r="AR57" s="1040"/>
      <c r="AS57" s="1040"/>
      <c r="AT57" s="1040"/>
      <c r="AU57" s="1040"/>
      <c r="AV57" s="1040"/>
      <c r="AW57" s="1040"/>
      <c r="AX57" s="1040"/>
      <c r="AY57" s="1040"/>
      <c r="AZ57" s="1041"/>
      <c r="BA57" s="1041"/>
      <c r="BB57" s="1041"/>
      <c r="BC57" s="1041"/>
      <c r="BD57" s="1041"/>
      <c r="BE57" s="987"/>
      <c r="BF57" s="987"/>
      <c r="BG57" s="987"/>
      <c r="BH57" s="987"/>
      <c r="BI57" s="988"/>
      <c r="BJ57" s="214"/>
      <c r="BK57" s="214"/>
      <c r="BL57" s="214"/>
      <c r="BM57" s="214"/>
      <c r="BN57" s="214"/>
      <c r="BO57" s="223"/>
      <c r="BP57" s="223"/>
      <c r="BQ57" s="220">
        <v>51</v>
      </c>
      <c r="BR57" s="221"/>
      <c r="BS57" s="1007"/>
      <c r="BT57" s="1008"/>
      <c r="BU57" s="1008"/>
      <c r="BV57" s="1008"/>
      <c r="BW57" s="1008"/>
      <c r="BX57" s="1008"/>
      <c r="BY57" s="1008"/>
      <c r="BZ57" s="1008"/>
      <c r="CA57" s="1008"/>
      <c r="CB57" s="1008"/>
      <c r="CC57" s="1008"/>
      <c r="CD57" s="1008"/>
      <c r="CE57" s="1008"/>
      <c r="CF57" s="1008"/>
      <c r="CG57" s="1029"/>
      <c r="CH57" s="1004"/>
      <c r="CI57" s="1005"/>
      <c r="CJ57" s="1005"/>
      <c r="CK57" s="1005"/>
      <c r="CL57" s="1006"/>
      <c r="CM57" s="1004"/>
      <c r="CN57" s="1005"/>
      <c r="CO57" s="1005"/>
      <c r="CP57" s="1005"/>
      <c r="CQ57" s="1006"/>
      <c r="CR57" s="1004"/>
      <c r="CS57" s="1005"/>
      <c r="CT57" s="1005"/>
      <c r="CU57" s="1005"/>
      <c r="CV57" s="1006"/>
      <c r="CW57" s="1004"/>
      <c r="CX57" s="1005"/>
      <c r="CY57" s="1005"/>
      <c r="CZ57" s="1005"/>
      <c r="DA57" s="1006"/>
      <c r="DB57" s="1004"/>
      <c r="DC57" s="1005"/>
      <c r="DD57" s="1005"/>
      <c r="DE57" s="1005"/>
      <c r="DF57" s="1006"/>
      <c r="DG57" s="1004"/>
      <c r="DH57" s="1005"/>
      <c r="DI57" s="1005"/>
      <c r="DJ57" s="1005"/>
      <c r="DK57" s="1006"/>
      <c r="DL57" s="1004"/>
      <c r="DM57" s="1005"/>
      <c r="DN57" s="1005"/>
      <c r="DO57" s="1005"/>
      <c r="DP57" s="1006"/>
      <c r="DQ57" s="1004"/>
      <c r="DR57" s="1005"/>
      <c r="DS57" s="1005"/>
      <c r="DT57" s="1005"/>
      <c r="DU57" s="1006"/>
      <c r="DV57" s="1007"/>
      <c r="DW57" s="1008"/>
      <c r="DX57" s="1008"/>
      <c r="DY57" s="1008"/>
      <c r="DZ57" s="1009"/>
      <c r="EA57" s="212"/>
    </row>
    <row r="58" spans="1:131" ht="26.25" customHeight="1" x14ac:dyDescent="0.2">
      <c r="A58" s="220">
        <v>31</v>
      </c>
      <c r="B58" s="1045"/>
      <c r="C58" s="1046"/>
      <c r="D58" s="1046"/>
      <c r="E58" s="1046"/>
      <c r="F58" s="1046"/>
      <c r="G58" s="1046"/>
      <c r="H58" s="1046"/>
      <c r="I58" s="1046"/>
      <c r="J58" s="1046"/>
      <c r="K58" s="1046"/>
      <c r="L58" s="1046"/>
      <c r="M58" s="1046"/>
      <c r="N58" s="1046"/>
      <c r="O58" s="1046"/>
      <c r="P58" s="1047"/>
      <c r="Q58" s="1048"/>
      <c r="R58" s="1040"/>
      <c r="S58" s="1040"/>
      <c r="T58" s="1040"/>
      <c r="U58" s="1040"/>
      <c r="V58" s="1040"/>
      <c r="W58" s="1040"/>
      <c r="X58" s="1040"/>
      <c r="Y58" s="1040"/>
      <c r="Z58" s="1040"/>
      <c r="AA58" s="1040"/>
      <c r="AB58" s="1040"/>
      <c r="AC58" s="1040"/>
      <c r="AD58" s="1040"/>
      <c r="AE58" s="1049"/>
      <c r="AF58" s="1050"/>
      <c r="AG58" s="1051"/>
      <c r="AH58" s="1051"/>
      <c r="AI58" s="1051"/>
      <c r="AJ58" s="1052"/>
      <c r="AK58" s="1039"/>
      <c r="AL58" s="1040"/>
      <c r="AM58" s="1040"/>
      <c r="AN58" s="1040"/>
      <c r="AO58" s="1040"/>
      <c r="AP58" s="1040"/>
      <c r="AQ58" s="1040"/>
      <c r="AR58" s="1040"/>
      <c r="AS58" s="1040"/>
      <c r="AT58" s="1040"/>
      <c r="AU58" s="1040"/>
      <c r="AV58" s="1040"/>
      <c r="AW58" s="1040"/>
      <c r="AX58" s="1040"/>
      <c r="AY58" s="1040"/>
      <c r="AZ58" s="1041"/>
      <c r="BA58" s="1041"/>
      <c r="BB58" s="1041"/>
      <c r="BC58" s="1041"/>
      <c r="BD58" s="1041"/>
      <c r="BE58" s="987"/>
      <c r="BF58" s="987"/>
      <c r="BG58" s="987"/>
      <c r="BH58" s="987"/>
      <c r="BI58" s="988"/>
      <c r="BJ58" s="214"/>
      <c r="BK58" s="214"/>
      <c r="BL58" s="214"/>
      <c r="BM58" s="214"/>
      <c r="BN58" s="214"/>
      <c r="BO58" s="223"/>
      <c r="BP58" s="223"/>
      <c r="BQ58" s="220">
        <v>52</v>
      </c>
      <c r="BR58" s="221"/>
      <c r="BS58" s="1007"/>
      <c r="BT58" s="1008"/>
      <c r="BU58" s="1008"/>
      <c r="BV58" s="1008"/>
      <c r="BW58" s="1008"/>
      <c r="BX58" s="1008"/>
      <c r="BY58" s="1008"/>
      <c r="BZ58" s="1008"/>
      <c r="CA58" s="1008"/>
      <c r="CB58" s="1008"/>
      <c r="CC58" s="1008"/>
      <c r="CD58" s="1008"/>
      <c r="CE58" s="1008"/>
      <c r="CF58" s="1008"/>
      <c r="CG58" s="1029"/>
      <c r="CH58" s="1004"/>
      <c r="CI58" s="1005"/>
      <c r="CJ58" s="1005"/>
      <c r="CK58" s="1005"/>
      <c r="CL58" s="1006"/>
      <c r="CM58" s="1004"/>
      <c r="CN58" s="1005"/>
      <c r="CO58" s="1005"/>
      <c r="CP58" s="1005"/>
      <c r="CQ58" s="1006"/>
      <c r="CR58" s="1004"/>
      <c r="CS58" s="1005"/>
      <c r="CT58" s="1005"/>
      <c r="CU58" s="1005"/>
      <c r="CV58" s="1006"/>
      <c r="CW58" s="1004"/>
      <c r="CX58" s="1005"/>
      <c r="CY58" s="1005"/>
      <c r="CZ58" s="1005"/>
      <c r="DA58" s="1006"/>
      <c r="DB58" s="1004"/>
      <c r="DC58" s="1005"/>
      <c r="DD58" s="1005"/>
      <c r="DE58" s="1005"/>
      <c r="DF58" s="1006"/>
      <c r="DG58" s="1004"/>
      <c r="DH58" s="1005"/>
      <c r="DI58" s="1005"/>
      <c r="DJ58" s="1005"/>
      <c r="DK58" s="1006"/>
      <c r="DL58" s="1004"/>
      <c r="DM58" s="1005"/>
      <c r="DN58" s="1005"/>
      <c r="DO58" s="1005"/>
      <c r="DP58" s="1006"/>
      <c r="DQ58" s="1004"/>
      <c r="DR58" s="1005"/>
      <c r="DS58" s="1005"/>
      <c r="DT58" s="1005"/>
      <c r="DU58" s="1006"/>
      <c r="DV58" s="1007"/>
      <c r="DW58" s="1008"/>
      <c r="DX58" s="1008"/>
      <c r="DY58" s="1008"/>
      <c r="DZ58" s="1009"/>
      <c r="EA58" s="212"/>
    </row>
    <row r="59" spans="1:131" ht="26.25" customHeight="1" x14ac:dyDescent="0.2">
      <c r="A59" s="220">
        <v>32</v>
      </c>
      <c r="B59" s="1045"/>
      <c r="C59" s="1046"/>
      <c r="D59" s="1046"/>
      <c r="E59" s="1046"/>
      <c r="F59" s="1046"/>
      <c r="G59" s="1046"/>
      <c r="H59" s="1046"/>
      <c r="I59" s="1046"/>
      <c r="J59" s="1046"/>
      <c r="K59" s="1046"/>
      <c r="L59" s="1046"/>
      <c r="M59" s="1046"/>
      <c r="N59" s="1046"/>
      <c r="O59" s="1046"/>
      <c r="P59" s="1047"/>
      <c r="Q59" s="1048"/>
      <c r="R59" s="1040"/>
      <c r="S59" s="1040"/>
      <c r="T59" s="1040"/>
      <c r="U59" s="1040"/>
      <c r="V59" s="1040"/>
      <c r="W59" s="1040"/>
      <c r="X59" s="1040"/>
      <c r="Y59" s="1040"/>
      <c r="Z59" s="1040"/>
      <c r="AA59" s="1040"/>
      <c r="AB59" s="1040"/>
      <c r="AC59" s="1040"/>
      <c r="AD59" s="1040"/>
      <c r="AE59" s="1049"/>
      <c r="AF59" s="1050"/>
      <c r="AG59" s="1051"/>
      <c r="AH59" s="1051"/>
      <c r="AI59" s="1051"/>
      <c r="AJ59" s="1052"/>
      <c r="AK59" s="1039"/>
      <c r="AL59" s="1040"/>
      <c r="AM59" s="1040"/>
      <c r="AN59" s="1040"/>
      <c r="AO59" s="1040"/>
      <c r="AP59" s="1040"/>
      <c r="AQ59" s="1040"/>
      <c r="AR59" s="1040"/>
      <c r="AS59" s="1040"/>
      <c r="AT59" s="1040"/>
      <c r="AU59" s="1040"/>
      <c r="AV59" s="1040"/>
      <c r="AW59" s="1040"/>
      <c r="AX59" s="1040"/>
      <c r="AY59" s="1040"/>
      <c r="AZ59" s="1041"/>
      <c r="BA59" s="1041"/>
      <c r="BB59" s="1041"/>
      <c r="BC59" s="1041"/>
      <c r="BD59" s="1041"/>
      <c r="BE59" s="987"/>
      <c r="BF59" s="987"/>
      <c r="BG59" s="987"/>
      <c r="BH59" s="987"/>
      <c r="BI59" s="988"/>
      <c r="BJ59" s="214"/>
      <c r="BK59" s="214"/>
      <c r="BL59" s="214"/>
      <c r="BM59" s="214"/>
      <c r="BN59" s="214"/>
      <c r="BO59" s="223"/>
      <c r="BP59" s="223"/>
      <c r="BQ59" s="220">
        <v>53</v>
      </c>
      <c r="BR59" s="221"/>
      <c r="BS59" s="1007"/>
      <c r="BT59" s="1008"/>
      <c r="BU59" s="1008"/>
      <c r="BV59" s="1008"/>
      <c r="BW59" s="1008"/>
      <c r="BX59" s="1008"/>
      <c r="BY59" s="1008"/>
      <c r="BZ59" s="1008"/>
      <c r="CA59" s="1008"/>
      <c r="CB59" s="1008"/>
      <c r="CC59" s="1008"/>
      <c r="CD59" s="1008"/>
      <c r="CE59" s="1008"/>
      <c r="CF59" s="1008"/>
      <c r="CG59" s="1029"/>
      <c r="CH59" s="1004"/>
      <c r="CI59" s="1005"/>
      <c r="CJ59" s="1005"/>
      <c r="CK59" s="1005"/>
      <c r="CL59" s="1006"/>
      <c r="CM59" s="1004"/>
      <c r="CN59" s="1005"/>
      <c r="CO59" s="1005"/>
      <c r="CP59" s="1005"/>
      <c r="CQ59" s="1006"/>
      <c r="CR59" s="1004"/>
      <c r="CS59" s="1005"/>
      <c r="CT59" s="1005"/>
      <c r="CU59" s="1005"/>
      <c r="CV59" s="1006"/>
      <c r="CW59" s="1004"/>
      <c r="CX59" s="1005"/>
      <c r="CY59" s="1005"/>
      <c r="CZ59" s="1005"/>
      <c r="DA59" s="1006"/>
      <c r="DB59" s="1004"/>
      <c r="DC59" s="1005"/>
      <c r="DD59" s="1005"/>
      <c r="DE59" s="1005"/>
      <c r="DF59" s="1006"/>
      <c r="DG59" s="1004"/>
      <c r="DH59" s="1005"/>
      <c r="DI59" s="1005"/>
      <c r="DJ59" s="1005"/>
      <c r="DK59" s="1006"/>
      <c r="DL59" s="1004"/>
      <c r="DM59" s="1005"/>
      <c r="DN59" s="1005"/>
      <c r="DO59" s="1005"/>
      <c r="DP59" s="1006"/>
      <c r="DQ59" s="1004"/>
      <c r="DR59" s="1005"/>
      <c r="DS59" s="1005"/>
      <c r="DT59" s="1005"/>
      <c r="DU59" s="1006"/>
      <c r="DV59" s="1007"/>
      <c r="DW59" s="1008"/>
      <c r="DX59" s="1008"/>
      <c r="DY59" s="1008"/>
      <c r="DZ59" s="1009"/>
      <c r="EA59" s="212"/>
    </row>
    <row r="60" spans="1:131" ht="26.25" customHeight="1" x14ac:dyDescent="0.2">
      <c r="A60" s="220">
        <v>33</v>
      </c>
      <c r="B60" s="1045"/>
      <c r="C60" s="1046"/>
      <c r="D60" s="1046"/>
      <c r="E60" s="1046"/>
      <c r="F60" s="1046"/>
      <c r="G60" s="1046"/>
      <c r="H60" s="1046"/>
      <c r="I60" s="1046"/>
      <c r="J60" s="1046"/>
      <c r="K60" s="1046"/>
      <c r="L60" s="1046"/>
      <c r="M60" s="1046"/>
      <c r="N60" s="1046"/>
      <c r="O60" s="1046"/>
      <c r="P60" s="1047"/>
      <c r="Q60" s="1048"/>
      <c r="R60" s="1040"/>
      <c r="S60" s="1040"/>
      <c r="T60" s="1040"/>
      <c r="U60" s="1040"/>
      <c r="V60" s="1040"/>
      <c r="W60" s="1040"/>
      <c r="X60" s="1040"/>
      <c r="Y60" s="1040"/>
      <c r="Z60" s="1040"/>
      <c r="AA60" s="1040"/>
      <c r="AB60" s="1040"/>
      <c r="AC60" s="1040"/>
      <c r="AD60" s="1040"/>
      <c r="AE60" s="1049"/>
      <c r="AF60" s="1050"/>
      <c r="AG60" s="1051"/>
      <c r="AH60" s="1051"/>
      <c r="AI60" s="1051"/>
      <c r="AJ60" s="1052"/>
      <c r="AK60" s="1039"/>
      <c r="AL60" s="1040"/>
      <c r="AM60" s="1040"/>
      <c r="AN60" s="1040"/>
      <c r="AO60" s="1040"/>
      <c r="AP60" s="1040"/>
      <c r="AQ60" s="1040"/>
      <c r="AR60" s="1040"/>
      <c r="AS60" s="1040"/>
      <c r="AT60" s="1040"/>
      <c r="AU60" s="1040"/>
      <c r="AV60" s="1040"/>
      <c r="AW60" s="1040"/>
      <c r="AX60" s="1040"/>
      <c r="AY60" s="1040"/>
      <c r="AZ60" s="1041"/>
      <c r="BA60" s="1041"/>
      <c r="BB60" s="1041"/>
      <c r="BC60" s="1041"/>
      <c r="BD60" s="1041"/>
      <c r="BE60" s="987"/>
      <c r="BF60" s="987"/>
      <c r="BG60" s="987"/>
      <c r="BH60" s="987"/>
      <c r="BI60" s="988"/>
      <c r="BJ60" s="214"/>
      <c r="BK60" s="214"/>
      <c r="BL60" s="214"/>
      <c r="BM60" s="214"/>
      <c r="BN60" s="214"/>
      <c r="BO60" s="223"/>
      <c r="BP60" s="223"/>
      <c r="BQ60" s="220">
        <v>54</v>
      </c>
      <c r="BR60" s="221"/>
      <c r="BS60" s="1007"/>
      <c r="BT60" s="1008"/>
      <c r="BU60" s="1008"/>
      <c r="BV60" s="1008"/>
      <c r="BW60" s="1008"/>
      <c r="BX60" s="1008"/>
      <c r="BY60" s="1008"/>
      <c r="BZ60" s="1008"/>
      <c r="CA60" s="1008"/>
      <c r="CB60" s="1008"/>
      <c r="CC60" s="1008"/>
      <c r="CD60" s="1008"/>
      <c r="CE60" s="1008"/>
      <c r="CF60" s="1008"/>
      <c r="CG60" s="1029"/>
      <c r="CH60" s="1004"/>
      <c r="CI60" s="1005"/>
      <c r="CJ60" s="1005"/>
      <c r="CK60" s="1005"/>
      <c r="CL60" s="1006"/>
      <c r="CM60" s="1004"/>
      <c r="CN60" s="1005"/>
      <c r="CO60" s="1005"/>
      <c r="CP60" s="1005"/>
      <c r="CQ60" s="1006"/>
      <c r="CR60" s="1004"/>
      <c r="CS60" s="1005"/>
      <c r="CT60" s="1005"/>
      <c r="CU60" s="1005"/>
      <c r="CV60" s="1006"/>
      <c r="CW60" s="1004"/>
      <c r="CX60" s="1005"/>
      <c r="CY60" s="1005"/>
      <c r="CZ60" s="1005"/>
      <c r="DA60" s="1006"/>
      <c r="DB60" s="1004"/>
      <c r="DC60" s="1005"/>
      <c r="DD60" s="1005"/>
      <c r="DE60" s="1005"/>
      <c r="DF60" s="1006"/>
      <c r="DG60" s="1004"/>
      <c r="DH60" s="1005"/>
      <c r="DI60" s="1005"/>
      <c r="DJ60" s="1005"/>
      <c r="DK60" s="1006"/>
      <c r="DL60" s="1004"/>
      <c r="DM60" s="1005"/>
      <c r="DN60" s="1005"/>
      <c r="DO60" s="1005"/>
      <c r="DP60" s="1006"/>
      <c r="DQ60" s="1004"/>
      <c r="DR60" s="1005"/>
      <c r="DS60" s="1005"/>
      <c r="DT60" s="1005"/>
      <c r="DU60" s="1006"/>
      <c r="DV60" s="1007"/>
      <c r="DW60" s="1008"/>
      <c r="DX60" s="1008"/>
      <c r="DY60" s="1008"/>
      <c r="DZ60" s="1009"/>
      <c r="EA60" s="212"/>
    </row>
    <row r="61" spans="1:131" ht="26.25" customHeight="1" thickBot="1" x14ac:dyDescent="0.25">
      <c r="A61" s="220">
        <v>34</v>
      </c>
      <c r="B61" s="1045"/>
      <c r="C61" s="1046"/>
      <c r="D61" s="1046"/>
      <c r="E61" s="1046"/>
      <c r="F61" s="1046"/>
      <c r="G61" s="1046"/>
      <c r="H61" s="1046"/>
      <c r="I61" s="1046"/>
      <c r="J61" s="1046"/>
      <c r="K61" s="1046"/>
      <c r="L61" s="1046"/>
      <c r="M61" s="1046"/>
      <c r="N61" s="1046"/>
      <c r="O61" s="1046"/>
      <c r="P61" s="1047"/>
      <c r="Q61" s="1048"/>
      <c r="R61" s="1040"/>
      <c r="S61" s="1040"/>
      <c r="T61" s="1040"/>
      <c r="U61" s="1040"/>
      <c r="V61" s="1040"/>
      <c r="W61" s="1040"/>
      <c r="X61" s="1040"/>
      <c r="Y61" s="1040"/>
      <c r="Z61" s="1040"/>
      <c r="AA61" s="1040"/>
      <c r="AB61" s="1040"/>
      <c r="AC61" s="1040"/>
      <c r="AD61" s="1040"/>
      <c r="AE61" s="1049"/>
      <c r="AF61" s="1050"/>
      <c r="AG61" s="1051"/>
      <c r="AH61" s="1051"/>
      <c r="AI61" s="1051"/>
      <c r="AJ61" s="1052"/>
      <c r="AK61" s="1039"/>
      <c r="AL61" s="1040"/>
      <c r="AM61" s="1040"/>
      <c r="AN61" s="1040"/>
      <c r="AO61" s="1040"/>
      <c r="AP61" s="1040"/>
      <c r="AQ61" s="1040"/>
      <c r="AR61" s="1040"/>
      <c r="AS61" s="1040"/>
      <c r="AT61" s="1040"/>
      <c r="AU61" s="1040"/>
      <c r="AV61" s="1040"/>
      <c r="AW61" s="1040"/>
      <c r="AX61" s="1040"/>
      <c r="AY61" s="1040"/>
      <c r="AZ61" s="1041"/>
      <c r="BA61" s="1041"/>
      <c r="BB61" s="1041"/>
      <c r="BC61" s="1041"/>
      <c r="BD61" s="1041"/>
      <c r="BE61" s="987"/>
      <c r="BF61" s="987"/>
      <c r="BG61" s="987"/>
      <c r="BH61" s="987"/>
      <c r="BI61" s="988"/>
      <c r="BJ61" s="214"/>
      <c r="BK61" s="214"/>
      <c r="BL61" s="214"/>
      <c r="BM61" s="214"/>
      <c r="BN61" s="214"/>
      <c r="BO61" s="223"/>
      <c r="BP61" s="223"/>
      <c r="BQ61" s="220">
        <v>55</v>
      </c>
      <c r="BR61" s="221"/>
      <c r="BS61" s="1007"/>
      <c r="BT61" s="1008"/>
      <c r="BU61" s="1008"/>
      <c r="BV61" s="1008"/>
      <c r="BW61" s="1008"/>
      <c r="BX61" s="1008"/>
      <c r="BY61" s="1008"/>
      <c r="BZ61" s="1008"/>
      <c r="CA61" s="1008"/>
      <c r="CB61" s="1008"/>
      <c r="CC61" s="1008"/>
      <c r="CD61" s="1008"/>
      <c r="CE61" s="1008"/>
      <c r="CF61" s="1008"/>
      <c r="CG61" s="1029"/>
      <c r="CH61" s="1004"/>
      <c r="CI61" s="1005"/>
      <c r="CJ61" s="1005"/>
      <c r="CK61" s="1005"/>
      <c r="CL61" s="1006"/>
      <c r="CM61" s="1004"/>
      <c r="CN61" s="1005"/>
      <c r="CO61" s="1005"/>
      <c r="CP61" s="1005"/>
      <c r="CQ61" s="1006"/>
      <c r="CR61" s="1004"/>
      <c r="CS61" s="1005"/>
      <c r="CT61" s="1005"/>
      <c r="CU61" s="1005"/>
      <c r="CV61" s="1006"/>
      <c r="CW61" s="1004"/>
      <c r="CX61" s="1005"/>
      <c r="CY61" s="1005"/>
      <c r="CZ61" s="1005"/>
      <c r="DA61" s="1006"/>
      <c r="DB61" s="1004"/>
      <c r="DC61" s="1005"/>
      <c r="DD61" s="1005"/>
      <c r="DE61" s="1005"/>
      <c r="DF61" s="1006"/>
      <c r="DG61" s="1004"/>
      <c r="DH61" s="1005"/>
      <c r="DI61" s="1005"/>
      <c r="DJ61" s="1005"/>
      <c r="DK61" s="1006"/>
      <c r="DL61" s="1004"/>
      <c r="DM61" s="1005"/>
      <c r="DN61" s="1005"/>
      <c r="DO61" s="1005"/>
      <c r="DP61" s="1006"/>
      <c r="DQ61" s="1004"/>
      <c r="DR61" s="1005"/>
      <c r="DS61" s="1005"/>
      <c r="DT61" s="1005"/>
      <c r="DU61" s="1006"/>
      <c r="DV61" s="1007"/>
      <c r="DW61" s="1008"/>
      <c r="DX61" s="1008"/>
      <c r="DY61" s="1008"/>
      <c r="DZ61" s="1009"/>
      <c r="EA61" s="212"/>
    </row>
    <row r="62" spans="1:131" ht="26.25" customHeight="1" x14ac:dyDescent="0.2">
      <c r="A62" s="220">
        <v>35</v>
      </c>
      <c r="B62" s="1045"/>
      <c r="C62" s="1046"/>
      <c r="D62" s="1046"/>
      <c r="E62" s="1046"/>
      <c r="F62" s="1046"/>
      <c r="G62" s="1046"/>
      <c r="H62" s="1046"/>
      <c r="I62" s="1046"/>
      <c r="J62" s="1046"/>
      <c r="K62" s="1046"/>
      <c r="L62" s="1046"/>
      <c r="M62" s="1046"/>
      <c r="N62" s="1046"/>
      <c r="O62" s="1046"/>
      <c r="P62" s="1047"/>
      <c r="Q62" s="1048"/>
      <c r="R62" s="1040"/>
      <c r="S62" s="1040"/>
      <c r="T62" s="1040"/>
      <c r="U62" s="1040"/>
      <c r="V62" s="1040"/>
      <c r="W62" s="1040"/>
      <c r="X62" s="1040"/>
      <c r="Y62" s="1040"/>
      <c r="Z62" s="1040"/>
      <c r="AA62" s="1040"/>
      <c r="AB62" s="1040"/>
      <c r="AC62" s="1040"/>
      <c r="AD62" s="1040"/>
      <c r="AE62" s="1049"/>
      <c r="AF62" s="1050"/>
      <c r="AG62" s="1051"/>
      <c r="AH62" s="1051"/>
      <c r="AI62" s="1051"/>
      <c r="AJ62" s="1052"/>
      <c r="AK62" s="1039"/>
      <c r="AL62" s="1040"/>
      <c r="AM62" s="1040"/>
      <c r="AN62" s="1040"/>
      <c r="AO62" s="1040"/>
      <c r="AP62" s="1040"/>
      <c r="AQ62" s="1040"/>
      <c r="AR62" s="1040"/>
      <c r="AS62" s="1040"/>
      <c r="AT62" s="1040"/>
      <c r="AU62" s="1040"/>
      <c r="AV62" s="1040"/>
      <c r="AW62" s="1040"/>
      <c r="AX62" s="1040"/>
      <c r="AY62" s="1040"/>
      <c r="AZ62" s="1041"/>
      <c r="BA62" s="1041"/>
      <c r="BB62" s="1041"/>
      <c r="BC62" s="1041"/>
      <c r="BD62" s="1041"/>
      <c r="BE62" s="987"/>
      <c r="BF62" s="987"/>
      <c r="BG62" s="987"/>
      <c r="BH62" s="987"/>
      <c r="BI62" s="988"/>
      <c r="BJ62" s="1042" t="s">
        <v>395</v>
      </c>
      <c r="BK62" s="1043"/>
      <c r="BL62" s="1043"/>
      <c r="BM62" s="1043"/>
      <c r="BN62" s="1044"/>
      <c r="BO62" s="223"/>
      <c r="BP62" s="223"/>
      <c r="BQ62" s="220">
        <v>56</v>
      </c>
      <c r="BR62" s="221"/>
      <c r="BS62" s="1007"/>
      <c r="BT62" s="1008"/>
      <c r="BU62" s="1008"/>
      <c r="BV62" s="1008"/>
      <c r="BW62" s="1008"/>
      <c r="BX62" s="1008"/>
      <c r="BY62" s="1008"/>
      <c r="BZ62" s="1008"/>
      <c r="CA62" s="1008"/>
      <c r="CB62" s="1008"/>
      <c r="CC62" s="1008"/>
      <c r="CD62" s="1008"/>
      <c r="CE62" s="1008"/>
      <c r="CF62" s="1008"/>
      <c r="CG62" s="1029"/>
      <c r="CH62" s="1004"/>
      <c r="CI62" s="1005"/>
      <c r="CJ62" s="1005"/>
      <c r="CK62" s="1005"/>
      <c r="CL62" s="1006"/>
      <c r="CM62" s="1004"/>
      <c r="CN62" s="1005"/>
      <c r="CO62" s="1005"/>
      <c r="CP62" s="1005"/>
      <c r="CQ62" s="1006"/>
      <c r="CR62" s="1004"/>
      <c r="CS62" s="1005"/>
      <c r="CT62" s="1005"/>
      <c r="CU62" s="1005"/>
      <c r="CV62" s="1006"/>
      <c r="CW62" s="1004"/>
      <c r="CX62" s="1005"/>
      <c r="CY62" s="1005"/>
      <c r="CZ62" s="1005"/>
      <c r="DA62" s="1006"/>
      <c r="DB62" s="1004"/>
      <c r="DC62" s="1005"/>
      <c r="DD62" s="1005"/>
      <c r="DE62" s="1005"/>
      <c r="DF62" s="1006"/>
      <c r="DG62" s="1004"/>
      <c r="DH62" s="1005"/>
      <c r="DI62" s="1005"/>
      <c r="DJ62" s="1005"/>
      <c r="DK62" s="1006"/>
      <c r="DL62" s="1004"/>
      <c r="DM62" s="1005"/>
      <c r="DN62" s="1005"/>
      <c r="DO62" s="1005"/>
      <c r="DP62" s="1006"/>
      <c r="DQ62" s="1004"/>
      <c r="DR62" s="1005"/>
      <c r="DS62" s="1005"/>
      <c r="DT62" s="1005"/>
      <c r="DU62" s="1006"/>
      <c r="DV62" s="1007"/>
      <c r="DW62" s="1008"/>
      <c r="DX62" s="1008"/>
      <c r="DY62" s="1008"/>
      <c r="DZ62" s="1009"/>
      <c r="EA62" s="212"/>
    </row>
    <row r="63" spans="1:131" ht="26.25" customHeight="1" thickBot="1" x14ac:dyDescent="0.25">
      <c r="A63" s="222" t="s">
        <v>377</v>
      </c>
      <c r="B63" s="952" t="s">
        <v>396</v>
      </c>
      <c r="C63" s="953"/>
      <c r="D63" s="953"/>
      <c r="E63" s="953"/>
      <c r="F63" s="953"/>
      <c r="G63" s="953"/>
      <c r="H63" s="953"/>
      <c r="I63" s="953"/>
      <c r="J63" s="953"/>
      <c r="K63" s="953"/>
      <c r="L63" s="953"/>
      <c r="M63" s="953"/>
      <c r="N63" s="953"/>
      <c r="O63" s="953"/>
      <c r="P63" s="963"/>
      <c r="Q63" s="977"/>
      <c r="R63" s="978"/>
      <c r="S63" s="978"/>
      <c r="T63" s="978"/>
      <c r="U63" s="978"/>
      <c r="V63" s="978"/>
      <c r="W63" s="978"/>
      <c r="X63" s="978"/>
      <c r="Y63" s="978"/>
      <c r="Z63" s="978"/>
      <c r="AA63" s="978"/>
      <c r="AB63" s="978"/>
      <c r="AC63" s="978"/>
      <c r="AD63" s="978"/>
      <c r="AE63" s="1035"/>
      <c r="AF63" s="1036">
        <v>795</v>
      </c>
      <c r="AG63" s="974"/>
      <c r="AH63" s="974"/>
      <c r="AI63" s="974"/>
      <c r="AJ63" s="1037"/>
      <c r="AK63" s="1038"/>
      <c r="AL63" s="978"/>
      <c r="AM63" s="978"/>
      <c r="AN63" s="978"/>
      <c r="AO63" s="978"/>
      <c r="AP63" s="974">
        <v>7758</v>
      </c>
      <c r="AQ63" s="974"/>
      <c r="AR63" s="974"/>
      <c r="AS63" s="974"/>
      <c r="AT63" s="974"/>
      <c r="AU63" s="974">
        <v>5877</v>
      </c>
      <c r="AV63" s="974"/>
      <c r="AW63" s="974"/>
      <c r="AX63" s="974"/>
      <c r="AY63" s="974"/>
      <c r="AZ63" s="1032"/>
      <c r="BA63" s="1032"/>
      <c r="BB63" s="1032"/>
      <c r="BC63" s="1032"/>
      <c r="BD63" s="1032"/>
      <c r="BE63" s="975"/>
      <c r="BF63" s="975"/>
      <c r="BG63" s="975"/>
      <c r="BH63" s="975"/>
      <c r="BI63" s="976"/>
      <c r="BJ63" s="1033" t="s">
        <v>122</v>
      </c>
      <c r="BK63" s="968"/>
      <c r="BL63" s="968"/>
      <c r="BM63" s="968"/>
      <c r="BN63" s="1034"/>
      <c r="BO63" s="223"/>
      <c r="BP63" s="223"/>
      <c r="BQ63" s="220">
        <v>57</v>
      </c>
      <c r="BR63" s="221"/>
      <c r="BS63" s="1007"/>
      <c r="BT63" s="1008"/>
      <c r="BU63" s="1008"/>
      <c r="BV63" s="1008"/>
      <c r="BW63" s="1008"/>
      <c r="BX63" s="1008"/>
      <c r="BY63" s="1008"/>
      <c r="BZ63" s="1008"/>
      <c r="CA63" s="1008"/>
      <c r="CB63" s="1008"/>
      <c r="CC63" s="1008"/>
      <c r="CD63" s="1008"/>
      <c r="CE63" s="1008"/>
      <c r="CF63" s="1008"/>
      <c r="CG63" s="1029"/>
      <c r="CH63" s="1004"/>
      <c r="CI63" s="1005"/>
      <c r="CJ63" s="1005"/>
      <c r="CK63" s="1005"/>
      <c r="CL63" s="1006"/>
      <c r="CM63" s="1004"/>
      <c r="CN63" s="1005"/>
      <c r="CO63" s="1005"/>
      <c r="CP63" s="1005"/>
      <c r="CQ63" s="1006"/>
      <c r="CR63" s="1004"/>
      <c r="CS63" s="1005"/>
      <c r="CT63" s="1005"/>
      <c r="CU63" s="1005"/>
      <c r="CV63" s="1006"/>
      <c r="CW63" s="1004"/>
      <c r="CX63" s="1005"/>
      <c r="CY63" s="1005"/>
      <c r="CZ63" s="1005"/>
      <c r="DA63" s="1006"/>
      <c r="DB63" s="1004"/>
      <c r="DC63" s="1005"/>
      <c r="DD63" s="1005"/>
      <c r="DE63" s="1005"/>
      <c r="DF63" s="1006"/>
      <c r="DG63" s="1004"/>
      <c r="DH63" s="1005"/>
      <c r="DI63" s="1005"/>
      <c r="DJ63" s="1005"/>
      <c r="DK63" s="1006"/>
      <c r="DL63" s="1004"/>
      <c r="DM63" s="1005"/>
      <c r="DN63" s="1005"/>
      <c r="DO63" s="1005"/>
      <c r="DP63" s="1006"/>
      <c r="DQ63" s="1004"/>
      <c r="DR63" s="1005"/>
      <c r="DS63" s="1005"/>
      <c r="DT63" s="1005"/>
      <c r="DU63" s="1006"/>
      <c r="DV63" s="1007"/>
      <c r="DW63" s="1008"/>
      <c r="DX63" s="1008"/>
      <c r="DY63" s="1008"/>
      <c r="DZ63" s="100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7"/>
      <c r="BT64" s="1008"/>
      <c r="BU64" s="1008"/>
      <c r="BV64" s="1008"/>
      <c r="BW64" s="1008"/>
      <c r="BX64" s="1008"/>
      <c r="BY64" s="1008"/>
      <c r="BZ64" s="1008"/>
      <c r="CA64" s="1008"/>
      <c r="CB64" s="1008"/>
      <c r="CC64" s="1008"/>
      <c r="CD64" s="1008"/>
      <c r="CE64" s="1008"/>
      <c r="CF64" s="1008"/>
      <c r="CG64" s="1029"/>
      <c r="CH64" s="1004"/>
      <c r="CI64" s="1005"/>
      <c r="CJ64" s="1005"/>
      <c r="CK64" s="1005"/>
      <c r="CL64" s="1006"/>
      <c r="CM64" s="1004"/>
      <c r="CN64" s="1005"/>
      <c r="CO64" s="1005"/>
      <c r="CP64" s="1005"/>
      <c r="CQ64" s="1006"/>
      <c r="CR64" s="1004"/>
      <c r="CS64" s="1005"/>
      <c r="CT64" s="1005"/>
      <c r="CU64" s="1005"/>
      <c r="CV64" s="1006"/>
      <c r="CW64" s="1004"/>
      <c r="CX64" s="1005"/>
      <c r="CY64" s="1005"/>
      <c r="CZ64" s="1005"/>
      <c r="DA64" s="1006"/>
      <c r="DB64" s="1004"/>
      <c r="DC64" s="1005"/>
      <c r="DD64" s="1005"/>
      <c r="DE64" s="1005"/>
      <c r="DF64" s="1006"/>
      <c r="DG64" s="1004"/>
      <c r="DH64" s="1005"/>
      <c r="DI64" s="1005"/>
      <c r="DJ64" s="1005"/>
      <c r="DK64" s="1006"/>
      <c r="DL64" s="1004"/>
      <c r="DM64" s="1005"/>
      <c r="DN64" s="1005"/>
      <c r="DO64" s="1005"/>
      <c r="DP64" s="1006"/>
      <c r="DQ64" s="1004"/>
      <c r="DR64" s="1005"/>
      <c r="DS64" s="1005"/>
      <c r="DT64" s="1005"/>
      <c r="DU64" s="1006"/>
      <c r="DV64" s="1007"/>
      <c r="DW64" s="1008"/>
      <c r="DX64" s="1008"/>
      <c r="DY64" s="1008"/>
      <c r="DZ64" s="1009"/>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7"/>
      <c r="BT65" s="1008"/>
      <c r="BU65" s="1008"/>
      <c r="BV65" s="1008"/>
      <c r="BW65" s="1008"/>
      <c r="BX65" s="1008"/>
      <c r="BY65" s="1008"/>
      <c r="BZ65" s="1008"/>
      <c r="CA65" s="1008"/>
      <c r="CB65" s="1008"/>
      <c r="CC65" s="1008"/>
      <c r="CD65" s="1008"/>
      <c r="CE65" s="1008"/>
      <c r="CF65" s="1008"/>
      <c r="CG65" s="1029"/>
      <c r="CH65" s="1004"/>
      <c r="CI65" s="1005"/>
      <c r="CJ65" s="1005"/>
      <c r="CK65" s="1005"/>
      <c r="CL65" s="1006"/>
      <c r="CM65" s="1004"/>
      <c r="CN65" s="1005"/>
      <c r="CO65" s="1005"/>
      <c r="CP65" s="1005"/>
      <c r="CQ65" s="1006"/>
      <c r="CR65" s="1004"/>
      <c r="CS65" s="1005"/>
      <c r="CT65" s="1005"/>
      <c r="CU65" s="1005"/>
      <c r="CV65" s="1006"/>
      <c r="CW65" s="1004"/>
      <c r="CX65" s="1005"/>
      <c r="CY65" s="1005"/>
      <c r="CZ65" s="1005"/>
      <c r="DA65" s="1006"/>
      <c r="DB65" s="1004"/>
      <c r="DC65" s="1005"/>
      <c r="DD65" s="1005"/>
      <c r="DE65" s="1005"/>
      <c r="DF65" s="1006"/>
      <c r="DG65" s="1004"/>
      <c r="DH65" s="1005"/>
      <c r="DI65" s="1005"/>
      <c r="DJ65" s="1005"/>
      <c r="DK65" s="1006"/>
      <c r="DL65" s="1004"/>
      <c r="DM65" s="1005"/>
      <c r="DN65" s="1005"/>
      <c r="DO65" s="1005"/>
      <c r="DP65" s="1006"/>
      <c r="DQ65" s="1004"/>
      <c r="DR65" s="1005"/>
      <c r="DS65" s="1005"/>
      <c r="DT65" s="1005"/>
      <c r="DU65" s="1006"/>
      <c r="DV65" s="1007"/>
      <c r="DW65" s="1008"/>
      <c r="DX65" s="1008"/>
      <c r="DY65" s="1008"/>
      <c r="DZ65" s="1009"/>
      <c r="EA65" s="212"/>
    </row>
    <row r="66" spans="1:131" ht="26.25" customHeight="1" x14ac:dyDescent="0.2">
      <c r="A66" s="1010" t="s">
        <v>398</v>
      </c>
      <c r="B66" s="1011"/>
      <c r="C66" s="1011"/>
      <c r="D66" s="1011"/>
      <c r="E66" s="1011"/>
      <c r="F66" s="1011"/>
      <c r="G66" s="1011"/>
      <c r="H66" s="1011"/>
      <c r="I66" s="1011"/>
      <c r="J66" s="1011"/>
      <c r="K66" s="1011"/>
      <c r="L66" s="1011"/>
      <c r="M66" s="1011"/>
      <c r="N66" s="1011"/>
      <c r="O66" s="1011"/>
      <c r="P66" s="1012"/>
      <c r="Q66" s="1016" t="s">
        <v>381</v>
      </c>
      <c r="R66" s="1017"/>
      <c r="S66" s="1017"/>
      <c r="T66" s="1017"/>
      <c r="U66" s="1018"/>
      <c r="V66" s="1016" t="s">
        <v>382</v>
      </c>
      <c r="W66" s="1017"/>
      <c r="X66" s="1017"/>
      <c r="Y66" s="1017"/>
      <c r="Z66" s="1018"/>
      <c r="AA66" s="1016" t="s">
        <v>383</v>
      </c>
      <c r="AB66" s="1017"/>
      <c r="AC66" s="1017"/>
      <c r="AD66" s="1017"/>
      <c r="AE66" s="1018"/>
      <c r="AF66" s="1022" t="s">
        <v>384</v>
      </c>
      <c r="AG66" s="1023"/>
      <c r="AH66" s="1023"/>
      <c r="AI66" s="1023"/>
      <c r="AJ66" s="1024"/>
      <c r="AK66" s="1016" t="s">
        <v>385</v>
      </c>
      <c r="AL66" s="1011"/>
      <c r="AM66" s="1011"/>
      <c r="AN66" s="1011"/>
      <c r="AO66" s="1012"/>
      <c r="AP66" s="1016" t="s">
        <v>386</v>
      </c>
      <c r="AQ66" s="1017"/>
      <c r="AR66" s="1017"/>
      <c r="AS66" s="1017"/>
      <c r="AT66" s="1018"/>
      <c r="AU66" s="1016" t="s">
        <v>399</v>
      </c>
      <c r="AV66" s="1017"/>
      <c r="AW66" s="1017"/>
      <c r="AX66" s="1017"/>
      <c r="AY66" s="1018"/>
      <c r="AZ66" s="1016" t="s">
        <v>364</v>
      </c>
      <c r="BA66" s="1017"/>
      <c r="BB66" s="1017"/>
      <c r="BC66" s="1017"/>
      <c r="BD66" s="1030"/>
      <c r="BE66" s="223"/>
      <c r="BF66" s="223"/>
      <c r="BG66" s="223"/>
      <c r="BH66" s="223"/>
      <c r="BI66" s="223"/>
      <c r="BJ66" s="223"/>
      <c r="BK66" s="223"/>
      <c r="BL66" s="223"/>
      <c r="BM66" s="223"/>
      <c r="BN66" s="223"/>
      <c r="BO66" s="223"/>
      <c r="BP66" s="223"/>
      <c r="BQ66" s="220">
        <v>60</v>
      </c>
      <c r="BR66" s="225"/>
      <c r="BS66" s="960"/>
      <c r="BT66" s="961"/>
      <c r="BU66" s="961"/>
      <c r="BV66" s="961"/>
      <c r="BW66" s="961"/>
      <c r="BX66" s="961"/>
      <c r="BY66" s="961"/>
      <c r="BZ66" s="961"/>
      <c r="CA66" s="961"/>
      <c r="CB66" s="961"/>
      <c r="CC66" s="961"/>
      <c r="CD66" s="961"/>
      <c r="CE66" s="961"/>
      <c r="CF66" s="961"/>
      <c r="CG66" s="970"/>
      <c r="CH66" s="971"/>
      <c r="CI66" s="972"/>
      <c r="CJ66" s="972"/>
      <c r="CK66" s="972"/>
      <c r="CL66" s="973"/>
      <c r="CM66" s="971"/>
      <c r="CN66" s="972"/>
      <c r="CO66" s="972"/>
      <c r="CP66" s="972"/>
      <c r="CQ66" s="973"/>
      <c r="CR66" s="971"/>
      <c r="CS66" s="972"/>
      <c r="CT66" s="972"/>
      <c r="CU66" s="972"/>
      <c r="CV66" s="973"/>
      <c r="CW66" s="971"/>
      <c r="CX66" s="972"/>
      <c r="CY66" s="972"/>
      <c r="CZ66" s="972"/>
      <c r="DA66" s="973"/>
      <c r="DB66" s="971"/>
      <c r="DC66" s="972"/>
      <c r="DD66" s="972"/>
      <c r="DE66" s="972"/>
      <c r="DF66" s="973"/>
      <c r="DG66" s="971"/>
      <c r="DH66" s="972"/>
      <c r="DI66" s="972"/>
      <c r="DJ66" s="972"/>
      <c r="DK66" s="973"/>
      <c r="DL66" s="971"/>
      <c r="DM66" s="972"/>
      <c r="DN66" s="972"/>
      <c r="DO66" s="972"/>
      <c r="DP66" s="973"/>
      <c r="DQ66" s="971"/>
      <c r="DR66" s="972"/>
      <c r="DS66" s="972"/>
      <c r="DT66" s="972"/>
      <c r="DU66" s="973"/>
      <c r="DV66" s="960"/>
      <c r="DW66" s="961"/>
      <c r="DX66" s="961"/>
      <c r="DY66" s="961"/>
      <c r="DZ66" s="962"/>
      <c r="EA66" s="212"/>
    </row>
    <row r="67" spans="1:131" ht="26.25" customHeight="1" thickBot="1" x14ac:dyDescent="0.25">
      <c r="A67" s="1013"/>
      <c r="B67" s="1014"/>
      <c r="C67" s="1014"/>
      <c r="D67" s="1014"/>
      <c r="E67" s="1014"/>
      <c r="F67" s="1014"/>
      <c r="G67" s="1014"/>
      <c r="H67" s="1014"/>
      <c r="I67" s="1014"/>
      <c r="J67" s="1014"/>
      <c r="K67" s="1014"/>
      <c r="L67" s="1014"/>
      <c r="M67" s="1014"/>
      <c r="N67" s="1014"/>
      <c r="O67" s="1014"/>
      <c r="P67" s="1015"/>
      <c r="Q67" s="1019"/>
      <c r="R67" s="1020"/>
      <c r="S67" s="1020"/>
      <c r="T67" s="1020"/>
      <c r="U67" s="1021"/>
      <c r="V67" s="1019"/>
      <c r="W67" s="1020"/>
      <c r="X67" s="1020"/>
      <c r="Y67" s="1020"/>
      <c r="Z67" s="1021"/>
      <c r="AA67" s="1019"/>
      <c r="AB67" s="1020"/>
      <c r="AC67" s="1020"/>
      <c r="AD67" s="1020"/>
      <c r="AE67" s="1021"/>
      <c r="AF67" s="1025"/>
      <c r="AG67" s="1026"/>
      <c r="AH67" s="1026"/>
      <c r="AI67" s="1026"/>
      <c r="AJ67" s="1027"/>
      <c r="AK67" s="1028"/>
      <c r="AL67" s="1014"/>
      <c r="AM67" s="1014"/>
      <c r="AN67" s="1014"/>
      <c r="AO67" s="1015"/>
      <c r="AP67" s="1019"/>
      <c r="AQ67" s="1020"/>
      <c r="AR67" s="1020"/>
      <c r="AS67" s="1020"/>
      <c r="AT67" s="1021"/>
      <c r="AU67" s="1019"/>
      <c r="AV67" s="1020"/>
      <c r="AW67" s="1020"/>
      <c r="AX67" s="1020"/>
      <c r="AY67" s="1021"/>
      <c r="AZ67" s="1019"/>
      <c r="BA67" s="1020"/>
      <c r="BB67" s="1020"/>
      <c r="BC67" s="1020"/>
      <c r="BD67" s="1031"/>
      <c r="BE67" s="223"/>
      <c r="BF67" s="223"/>
      <c r="BG67" s="223"/>
      <c r="BH67" s="223"/>
      <c r="BI67" s="223"/>
      <c r="BJ67" s="223"/>
      <c r="BK67" s="223"/>
      <c r="BL67" s="223"/>
      <c r="BM67" s="223"/>
      <c r="BN67" s="223"/>
      <c r="BO67" s="223"/>
      <c r="BP67" s="223"/>
      <c r="BQ67" s="220">
        <v>61</v>
      </c>
      <c r="BR67" s="225"/>
      <c r="BS67" s="960"/>
      <c r="BT67" s="961"/>
      <c r="BU67" s="961"/>
      <c r="BV67" s="961"/>
      <c r="BW67" s="961"/>
      <c r="BX67" s="961"/>
      <c r="BY67" s="961"/>
      <c r="BZ67" s="961"/>
      <c r="CA67" s="961"/>
      <c r="CB67" s="961"/>
      <c r="CC67" s="961"/>
      <c r="CD67" s="961"/>
      <c r="CE67" s="961"/>
      <c r="CF67" s="961"/>
      <c r="CG67" s="970"/>
      <c r="CH67" s="971"/>
      <c r="CI67" s="972"/>
      <c r="CJ67" s="972"/>
      <c r="CK67" s="972"/>
      <c r="CL67" s="973"/>
      <c r="CM67" s="971"/>
      <c r="CN67" s="972"/>
      <c r="CO67" s="972"/>
      <c r="CP67" s="972"/>
      <c r="CQ67" s="973"/>
      <c r="CR67" s="971"/>
      <c r="CS67" s="972"/>
      <c r="CT67" s="972"/>
      <c r="CU67" s="972"/>
      <c r="CV67" s="973"/>
      <c r="CW67" s="971"/>
      <c r="CX67" s="972"/>
      <c r="CY67" s="972"/>
      <c r="CZ67" s="972"/>
      <c r="DA67" s="973"/>
      <c r="DB67" s="971"/>
      <c r="DC67" s="972"/>
      <c r="DD67" s="972"/>
      <c r="DE67" s="972"/>
      <c r="DF67" s="973"/>
      <c r="DG67" s="971"/>
      <c r="DH67" s="972"/>
      <c r="DI67" s="972"/>
      <c r="DJ67" s="972"/>
      <c r="DK67" s="973"/>
      <c r="DL67" s="971"/>
      <c r="DM67" s="972"/>
      <c r="DN67" s="972"/>
      <c r="DO67" s="972"/>
      <c r="DP67" s="973"/>
      <c r="DQ67" s="971"/>
      <c r="DR67" s="972"/>
      <c r="DS67" s="972"/>
      <c r="DT67" s="972"/>
      <c r="DU67" s="973"/>
      <c r="DV67" s="960"/>
      <c r="DW67" s="961"/>
      <c r="DX67" s="961"/>
      <c r="DY67" s="961"/>
      <c r="DZ67" s="962"/>
      <c r="EA67" s="212"/>
    </row>
    <row r="68" spans="1:131" ht="26.25" customHeight="1" thickTop="1" x14ac:dyDescent="0.2">
      <c r="A68" s="218">
        <v>1</v>
      </c>
      <c r="B68" s="1000" t="s">
        <v>552</v>
      </c>
      <c r="C68" s="1001"/>
      <c r="D68" s="1001"/>
      <c r="E68" s="1001"/>
      <c r="F68" s="1001"/>
      <c r="G68" s="1001"/>
      <c r="H68" s="1001"/>
      <c r="I68" s="1001"/>
      <c r="J68" s="1001"/>
      <c r="K68" s="1001"/>
      <c r="L68" s="1001"/>
      <c r="M68" s="1001"/>
      <c r="N68" s="1001"/>
      <c r="O68" s="1001"/>
      <c r="P68" s="1002"/>
      <c r="Q68" s="1003">
        <v>2407</v>
      </c>
      <c r="R68" s="997"/>
      <c r="S68" s="997"/>
      <c r="T68" s="997"/>
      <c r="U68" s="997"/>
      <c r="V68" s="997">
        <v>2321</v>
      </c>
      <c r="W68" s="997"/>
      <c r="X68" s="997"/>
      <c r="Y68" s="997"/>
      <c r="Z68" s="997"/>
      <c r="AA68" s="997">
        <v>86</v>
      </c>
      <c r="AB68" s="997"/>
      <c r="AC68" s="997"/>
      <c r="AD68" s="997"/>
      <c r="AE68" s="997"/>
      <c r="AF68" s="997">
        <v>86</v>
      </c>
      <c r="AG68" s="997"/>
      <c r="AH68" s="997"/>
      <c r="AI68" s="997"/>
      <c r="AJ68" s="997"/>
      <c r="AK68" s="997" t="s">
        <v>486</v>
      </c>
      <c r="AL68" s="997"/>
      <c r="AM68" s="997"/>
      <c r="AN68" s="997"/>
      <c r="AO68" s="997"/>
      <c r="AP68" s="997">
        <v>3113</v>
      </c>
      <c r="AQ68" s="997"/>
      <c r="AR68" s="997"/>
      <c r="AS68" s="997"/>
      <c r="AT68" s="997"/>
      <c r="AU68" s="997">
        <v>915</v>
      </c>
      <c r="AV68" s="997"/>
      <c r="AW68" s="997"/>
      <c r="AX68" s="997"/>
      <c r="AY68" s="997"/>
      <c r="AZ68" s="998"/>
      <c r="BA68" s="998"/>
      <c r="BB68" s="998"/>
      <c r="BC68" s="998"/>
      <c r="BD68" s="999"/>
      <c r="BE68" s="223"/>
      <c r="BF68" s="223"/>
      <c r="BG68" s="223"/>
      <c r="BH68" s="223"/>
      <c r="BI68" s="223"/>
      <c r="BJ68" s="223"/>
      <c r="BK68" s="223"/>
      <c r="BL68" s="223"/>
      <c r="BM68" s="223"/>
      <c r="BN68" s="223"/>
      <c r="BO68" s="223"/>
      <c r="BP68" s="223"/>
      <c r="BQ68" s="220">
        <v>62</v>
      </c>
      <c r="BR68" s="225"/>
      <c r="BS68" s="960"/>
      <c r="BT68" s="961"/>
      <c r="BU68" s="961"/>
      <c r="BV68" s="961"/>
      <c r="BW68" s="961"/>
      <c r="BX68" s="961"/>
      <c r="BY68" s="961"/>
      <c r="BZ68" s="961"/>
      <c r="CA68" s="961"/>
      <c r="CB68" s="961"/>
      <c r="CC68" s="961"/>
      <c r="CD68" s="961"/>
      <c r="CE68" s="961"/>
      <c r="CF68" s="961"/>
      <c r="CG68" s="970"/>
      <c r="CH68" s="971"/>
      <c r="CI68" s="972"/>
      <c r="CJ68" s="972"/>
      <c r="CK68" s="972"/>
      <c r="CL68" s="973"/>
      <c r="CM68" s="971"/>
      <c r="CN68" s="972"/>
      <c r="CO68" s="972"/>
      <c r="CP68" s="972"/>
      <c r="CQ68" s="973"/>
      <c r="CR68" s="971"/>
      <c r="CS68" s="972"/>
      <c r="CT68" s="972"/>
      <c r="CU68" s="972"/>
      <c r="CV68" s="973"/>
      <c r="CW68" s="971"/>
      <c r="CX68" s="972"/>
      <c r="CY68" s="972"/>
      <c r="CZ68" s="972"/>
      <c r="DA68" s="973"/>
      <c r="DB68" s="971"/>
      <c r="DC68" s="972"/>
      <c r="DD68" s="972"/>
      <c r="DE68" s="972"/>
      <c r="DF68" s="973"/>
      <c r="DG68" s="971"/>
      <c r="DH68" s="972"/>
      <c r="DI68" s="972"/>
      <c r="DJ68" s="972"/>
      <c r="DK68" s="973"/>
      <c r="DL68" s="971"/>
      <c r="DM68" s="972"/>
      <c r="DN68" s="972"/>
      <c r="DO68" s="972"/>
      <c r="DP68" s="973"/>
      <c r="DQ68" s="971"/>
      <c r="DR68" s="972"/>
      <c r="DS68" s="972"/>
      <c r="DT68" s="972"/>
      <c r="DU68" s="973"/>
      <c r="DV68" s="960"/>
      <c r="DW68" s="961"/>
      <c r="DX68" s="961"/>
      <c r="DY68" s="961"/>
      <c r="DZ68" s="962"/>
      <c r="EA68" s="212"/>
    </row>
    <row r="69" spans="1:131" ht="26.25" customHeight="1" x14ac:dyDescent="0.2">
      <c r="A69" s="220">
        <v>2</v>
      </c>
      <c r="B69" s="989" t="s">
        <v>553</v>
      </c>
      <c r="C69" s="990"/>
      <c r="D69" s="990"/>
      <c r="E69" s="990"/>
      <c r="F69" s="990"/>
      <c r="G69" s="990"/>
      <c r="H69" s="990"/>
      <c r="I69" s="990"/>
      <c r="J69" s="990"/>
      <c r="K69" s="990"/>
      <c r="L69" s="990"/>
      <c r="M69" s="990"/>
      <c r="N69" s="990"/>
      <c r="O69" s="990"/>
      <c r="P69" s="991"/>
      <c r="Q69" s="992">
        <v>2653</v>
      </c>
      <c r="R69" s="986"/>
      <c r="S69" s="986"/>
      <c r="T69" s="986"/>
      <c r="U69" s="986"/>
      <c r="V69" s="986">
        <v>2392</v>
      </c>
      <c r="W69" s="986"/>
      <c r="X69" s="986"/>
      <c r="Y69" s="986"/>
      <c r="Z69" s="986"/>
      <c r="AA69" s="986">
        <v>261</v>
      </c>
      <c r="AB69" s="986"/>
      <c r="AC69" s="986"/>
      <c r="AD69" s="986"/>
      <c r="AE69" s="986"/>
      <c r="AF69" s="986">
        <v>261</v>
      </c>
      <c r="AG69" s="986"/>
      <c r="AH69" s="986"/>
      <c r="AI69" s="986"/>
      <c r="AJ69" s="986"/>
      <c r="AK69" s="986" t="s">
        <v>486</v>
      </c>
      <c r="AL69" s="986"/>
      <c r="AM69" s="986"/>
      <c r="AN69" s="986"/>
      <c r="AO69" s="986"/>
      <c r="AP69" s="986" t="s">
        <v>486</v>
      </c>
      <c r="AQ69" s="986"/>
      <c r="AR69" s="986"/>
      <c r="AS69" s="986"/>
      <c r="AT69" s="986"/>
      <c r="AU69" s="986" t="s">
        <v>486</v>
      </c>
      <c r="AV69" s="986"/>
      <c r="AW69" s="986"/>
      <c r="AX69" s="986"/>
      <c r="AY69" s="986"/>
      <c r="AZ69" s="987"/>
      <c r="BA69" s="987"/>
      <c r="BB69" s="987"/>
      <c r="BC69" s="987"/>
      <c r="BD69" s="988"/>
      <c r="BE69" s="223"/>
      <c r="BF69" s="223"/>
      <c r="BG69" s="223"/>
      <c r="BH69" s="223"/>
      <c r="BI69" s="223"/>
      <c r="BJ69" s="223"/>
      <c r="BK69" s="223"/>
      <c r="BL69" s="223"/>
      <c r="BM69" s="223"/>
      <c r="BN69" s="223"/>
      <c r="BO69" s="223"/>
      <c r="BP69" s="223"/>
      <c r="BQ69" s="220">
        <v>63</v>
      </c>
      <c r="BR69" s="225"/>
      <c r="BS69" s="960"/>
      <c r="BT69" s="961"/>
      <c r="BU69" s="961"/>
      <c r="BV69" s="961"/>
      <c r="BW69" s="961"/>
      <c r="BX69" s="961"/>
      <c r="BY69" s="961"/>
      <c r="BZ69" s="961"/>
      <c r="CA69" s="961"/>
      <c r="CB69" s="961"/>
      <c r="CC69" s="961"/>
      <c r="CD69" s="961"/>
      <c r="CE69" s="961"/>
      <c r="CF69" s="961"/>
      <c r="CG69" s="970"/>
      <c r="CH69" s="971"/>
      <c r="CI69" s="972"/>
      <c r="CJ69" s="972"/>
      <c r="CK69" s="972"/>
      <c r="CL69" s="973"/>
      <c r="CM69" s="971"/>
      <c r="CN69" s="972"/>
      <c r="CO69" s="972"/>
      <c r="CP69" s="972"/>
      <c r="CQ69" s="973"/>
      <c r="CR69" s="971"/>
      <c r="CS69" s="972"/>
      <c r="CT69" s="972"/>
      <c r="CU69" s="972"/>
      <c r="CV69" s="973"/>
      <c r="CW69" s="971"/>
      <c r="CX69" s="972"/>
      <c r="CY69" s="972"/>
      <c r="CZ69" s="972"/>
      <c r="DA69" s="973"/>
      <c r="DB69" s="971"/>
      <c r="DC69" s="972"/>
      <c r="DD69" s="972"/>
      <c r="DE69" s="972"/>
      <c r="DF69" s="973"/>
      <c r="DG69" s="971"/>
      <c r="DH69" s="972"/>
      <c r="DI69" s="972"/>
      <c r="DJ69" s="972"/>
      <c r="DK69" s="973"/>
      <c r="DL69" s="971"/>
      <c r="DM69" s="972"/>
      <c r="DN69" s="972"/>
      <c r="DO69" s="972"/>
      <c r="DP69" s="973"/>
      <c r="DQ69" s="971"/>
      <c r="DR69" s="972"/>
      <c r="DS69" s="972"/>
      <c r="DT69" s="972"/>
      <c r="DU69" s="973"/>
      <c r="DV69" s="960"/>
      <c r="DW69" s="961"/>
      <c r="DX69" s="961"/>
      <c r="DY69" s="961"/>
      <c r="DZ69" s="962"/>
      <c r="EA69" s="212"/>
    </row>
    <row r="70" spans="1:131" ht="26.25" customHeight="1" x14ac:dyDescent="0.2">
      <c r="A70" s="220">
        <v>3</v>
      </c>
      <c r="B70" s="989" t="s">
        <v>554</v>
      </c>
      <c r="C70" s="990"/>
      <c r="D70" s="990"/>
      <c r="E70" s="990"/>
      <c r="F70" s="990"/>
      <c r="G70" s="990"/>
      <c r="H70" s="990"/>
      <c r="I70" s="990"/>
      <c r="J70" s="990"/>
      <c r="K70" s="990"/>
      <c r="L70" s="990"/>
      <c r="M70" s="990"/>
      <c r="N70" s="990"/>
      <c r="O70" s="990"/>
      <c r="P70" s="991"/>
      <c r="Q70" s="992">
        <v>1047955</v>
      </c>
      <c r="R70" s="986"/>
      <c r="S70" s="986"/>
      <c r="T70" s="986"/>
      <c r="U70" s="986"/>
      <c r="V70" s="986">
        <v>1016638</v>
      </c>
      <c r="W70" s="986"/>
      <c r="X70" s="986"/>
      <c r="Y70" s="986"/>
      <c r="Z70" s="986"/>
      <c r="AA70" s="986">
        <v>31318</v>
      </c>
      <c r="AB70" s="986"/>
      <c r="AC70" s="986"/>
      <c r="AD70" s="986"/>
      <c r="AE70" s="986"/>
      <c r="AF70" s="986">
        <v>31318</v>
      </c>
      <c r="AG70" s="986"/>
      <c r="AH70" s="986"/>
      <c r="AI70" s="986"/>
      <c r="AJ70" s="986"/>
      <c r="AK70" s="986">
        <v>1</v>
      </c>
      <c r="AL70" s="986"/>
      <c r="AM70" s="986"/>
      <c r="AN70" s="986"/>
      <c r="AO70" s="986"/>
      <c r="AP70" s="986" t="s">
        <v>486</v>
      </c>
      <c r="AQ70" s="986"/>
      <c r="AR70" s="986"/>
      <c r="AS70" s="986"/>
      <c r="AT70" s="986"/>
      <c r="AU70" s="986" t="s">
        <v>486</v>
      </c>
      <c r="AV70" s="986"/>
      <c r="AW70" s="986"/>
      <c r="AX70" s="986"/>
      <c r="AY70" s="986"/>
      <c r="AZ70" s="987"/>
      <c r="BA70" s="987"/>
      <c r="BB70" s="987"/>
      <c r="BC70" s="987"/>
      <c r="BD70" s="988"/>
      <c r="BE70" s="223"/>
      <c r="BF70" s="223"/>
      <c r="BG70" s="223"/>
      <c r="BH70" s="223"/>
      <c r="BI70" s="223"/>
      <c r="BJ70" s="223"/>
      <c r="BK70" s="223"/>
      <c r="BL70" s="223"/>
      <c r="BM70" s="223"/>
      <c r="BN70" s="223"/>
      <c r="BO70" s="223"/>
      <c r="BP70" s="223"/>
      <c r="BQ70" s="220">
        <v>64</v>
      </c>
      <c r="BR70" s="225"/>
      <c r="BS70" s="960"/>
      <c r="BT70" s="961"/>
      <c r="BU70" s="961"/>
      <c r="BV70" s="961"/>
      <c r="BW70" s="961"/>
      <c r="BX70" s="961"/>
      <c r="BY70" s="961"/>
      <c r="BZ70" s="961"/>
      <c r="CA70" s="961"/>
      <c r="CB70" s="961"/>
      <c r="CC70" s="961"/>
      <c r="CD70" s="961"/>
      <c r="CE70" s="961"/>
      <c r="CF70" s="961"/>
      <c r="CG70" s="970"/>
      <c r="CH70" s="971"/>
      <c r="CI70" s="972"/>
      <c r="CJ70" s="972"/>
      <c r="CK70" s="972"/>
      <c r="CL70" s="973"/>
      <c r="CM70" s="971"/>
      <c r="CN70" s="972"/>
      <c r="CO70" s="972"/>
      <c r="CP70" s="972"/>
      <c r="CQ70" s="973"/>
      <c r="CR70" s="971"/>
      <c r="CS70" s="972"/>
      <c r="CT70" s="972"/>
      <c r="CU70" s="972"/>
      <c r="CV70" s="973"/>
      <c r="CW70" s="971"/>
      <c r="CX70" s="972"/>
      <c r="CY70" s="972"/>
      <c r="CZ70" s="972"/>
      <c r="DA70" s="973"/>
      <c r="DB70" s="971"/>
      <c r="DC70" s="972"/>
      <c r="DD70" s="972"/>
      <c r="DE70" s="972"/>
      <c r="DF70" s="973"/>
      <c r="DG70" s="971"/>
      <c r="DH70" s="972"/>
      <c r="DI70" s="972"/>
      <c r="DJ70" s="972"/>
      <c r="DK70" s="973"/>
      <c r="DL70" s="971"/>
      <c r="DM70" s="972"/>
      <c r="DN70" s="972"/>
      <c r="DO70" s="972"/>
      <c r="DP70" s="973"/>
      <c r="DQ70" s="971"/>
      <c r="DR70" s="972"/>
      <c r="DS70" s="972"/>
      <c r="DT70" s="972"/>
      <c r="DU70" s="973"/>
      <c r="DV70" s="960"/>
      <c r="DW70" s="961"/>
      <c r="DX70" s="961"/>
      <c r="DY70" s="961"/>
      <c r="DZ70" s="962"/>
      <c r="EA70" s="212"/>
    </row>
    <row r="71" spans="1:131" ht="26.25" customHeight="1" x14ac:dyDescent="0.2">
      <c r="A71" s="220">
        <v>4</v>
      </c>
      <c r="B71" s="989" t="s">
        <v>555</v>
      </c>
      <c r="C71" s="990"/>
      <c r="D71" s="990"/>
      <c r="E71" s="990"/>
      <c r="F71" s="990"/>
      <c r="G71" s="990"/>
      <c r="H71" s="990"/>
      <c r="I71" s="990"/>
      <c r="J71" s="990"/>
      <c r="K71" s="990"/>
      <c r="L71" s="990"/>
      <c r="M71" s="990"/>
      <c r="N71" s="990"/>
      <c r="O71" s="990"/>
      <c r="P71" s="991"/>
      <c r="Q71" s="992">
        <v>572</v>
      </c>
      <c r="R71" s="986"/>
      <c r="S71" s="986"/>
      <c r="T71" s="986"/>
      <c r="U71" s="986"/>
      <c r="V71" s="986">
        <v>523</v>
      </c>
      <c r="W71" s="986"/>
      <c r="X71" s="986"/>
      <c r="Y71" s="986"/>
      <c r="Z71" s="986"/>
      <c r="AA71" s="986">
        <v>49</v>
      </c>
      <c r="AB71" s="986"/>
      <c r="AC71" s="986"/>
      <c r="AD71" s="986"/>
      <c r="AE71" s="986"/>
      <c r="AF71" s="986">
        <v>49</v>
      </c>
      <c r="AG71" s="986"/>
      <c r="AH71" s="986"/>
      <c r="AI71" s="986"/>
      <c r="AJ71" s="986"/>
      <c r="AK71" s="986" t="s">
        <v>486</v>
      </c>
      <c r="AL71" s="986"/>
      <c r="AM71" s="986"/>
      <c r="AN71" s="986"/>
      <c r="AO71" s="986"/>
      <c r="AP71" s="986" t="s">
        <v>486</v>
      </c>
      <c r="AQ71" s="986"/>
      <c r="AR71" s="986"/>
      <c r="AS71" s="986"/>
      <c r="AT71" s="986"/>
      <c r="AU71" s="986" t="s">
        <v>486</v>
      </c>
      <c r="AV71" s="986"/>
      <c r="AW71" s="986"/>
      <c r="AX71" s="986"/>
      <c r="AY71" s="986"/>
      <c r="AZ71" s="987"/>
      <c r="BA71" s="987"/>
      <c r="BB71" s="987"/>
      <c r="BC71" s="987"/>
      <c r="BD71" s="988"/>
      <c r="BE71" s="223"/>
      <c r="BF71" s="223"/>
      <c r="BG71" s="223"/>
      <c r="BH71" s="223"/>
      <c r="BI71" s="223"/>
      <c r="BJ71" s="223"/>
      <c r="BK71" s="223"/>
      <c r="BL71" s="223"/>
      <c r="BM71" s="223"/>
      <c r="BN71" s="223"/>
      <c r="BO71" s="223"/>
      <c r="BP71" s="223"/>
      <c r="BQ71" s="220">
        <v>65</v>
      </c>
      <c r="BR71" s="225"/>
      <c r="BS71" s="960"/>
      <c r="BT71" s="961"/>
      <c r="BU71" s="961"/>
      <c r="BV71" s="961"/>
      <c r="BW71" s="961"/>
      <c r="BX71" s="961"/>
      <c r="BY71" s="961"/>
      <c r="BZ71" s="961"/>
      <c r="CA71" s="961"/>
      <c r="CB71" s="961"/>
      <c r="CC71" s="961"/>
      <c r="CD71" s="961"/>
      <c r="CE71" s="961"/>
      <c r="CF71" s="961"/>
      <c r="CG71" s="970"/>
      <c r="CH71" s="971"/>
      <c r="CI71" s="972"/>
      <c r="CJ71" s="972"/>
      <c r="CK71" s="972"/>
      <c r="CL71" s="973"/>
      <c r="CM71" s="971"/>
      <c r="CN71" s="972"/>
      <c r="CO71" s="972"/>
      <c r="CP71" s="972"/>
      <c r="CQ71" s="973"/>
      <c r="CR71" s="971"/>
      <c r="CS71" s="972"/>
      <c r="CT71" s="972"/>
      <c r="CU71" s="972"/>
      <c r="CV71" s="973"/>
      <c r="CW71" s="971"/>
      <c r="CX71" s="972"/>
      <c r="CY71" s="972"/>
      <c r="CZ71" s="972"/>
      <c r="DA71" s="973"/>
      <c r="DB71" s="971"/>
      <c r="DC71" s="972"/>
      <c r="DD71" s="972"/>
      <c r="DE71" s="972"/>
      <c r="DF71" s="973"/>
      <c r="DG71" s="971"/>
      <c r="DH71" s="972"/>
      <c r="DI71" s="972"/>
      <c r="DJ71" s="972"/>
      <c r="DK71" s="973"/>
      <c r="DL71" s="971"/>
      <c r="DM71" s="972"/>
      <c r="DN71" s="972"/>
      <c r="DO71" s="972"/>
      <c r="DP71" s="973"/>
      <c r="DQ71" s="971"/>
      <c r="DR71" s="972"/>
      <c r="DS71" s="972"/>
      <c r="DT71" s="972"/>
      <c r="DU71" s="973"/>
      <c r="DV71" s="960"/>
      <c r="DW71" s="961"/>
      <c r="DX71" s="961"/>
      <c r="DY71" s="961"/>
      <c r="DZ71" s="962"/>
      <c r="EA71" s="212"/>
    </row>
    <row r="72" spans="1:131" ht="26.25" customHeight="1" x14ac:dyDescent="0.2">
      <c r="A72" s="220">
        <v>5</v>
      </c>
      <c r="B72" s="989" t="s">
        <v>556</v>
      </c>
      <c r="C72" s="990"/>
      <c r="D72" s="990"/>
      <c r="E72" s="990"/>
      <c r="F72" s="990"/>
      <c r="G72" s="990"/>
      <c r="H72" s="990"/>
      <c r="I72" s="990"/>
      <c r="J72" s="990"/>
      <c r="K72" s="990"/>
      <c r="L72" s="990"/>
      <c r="M72" s="990"/>
      <c r="N72" s="990"/>
      <c r="O72" s="990"/>
      <c r="P72" s="991"/>
      <c r="Q72" s="992">
        <v>8102</v>
      </c>
      <c r="R72" s="986"/>
      <c r="S72" s="986"/>
      <c r="T72" s="986"/>
      <c r="U72" s="986"/>
      <c r="V72" s="986">
        <v>6206</v>
      </c>
      <c r="W72" s="986"/>
      <c r="X72" s="986"/>
      <c r="Y72" s="986"/>
      <c r="Z72" s="986"/>
      <c r="AA72" s="986">
        <v>1897</v>
      </c>
      <c r="AB72" s="986"/>
      <c r="AC72" s="986"/>
      <c r="AD72" s="986"/>
      <c r="AE72" s="986"/>
      <c r="AF72" s="986">
        <v>1897</v>
      </c>
      <c r="AG72" s="986"/>
      <c r="AH72" s="986"/>
      <c r="AI72" s="986"/>
      <c r="AJ72" s="986"/>
      <c r="AK72" s="986" t="s">
        <v>486</v>
      </c>
      <c r="AL72" s="986"/>
      <c r="AM72" s="986"/>
      <c r="AN72" s="986"/>
      <c r="AO72" s="986"/>
      <c r="AP72" s="986" t="s">
        <v>486</v>
      </c>
      <c r="AQ72" s="986"/>
      <c r="AR72" s="986"/>
      <c r="AS72" s="986"/>
      <c r="AT72" s="986"/>
      <c r="AU72" s="986" t="s">
        <v>486</v>
      </c>
      <c r="AV72" s="986"/>
      <c r="AW72" s="986"/>
      <c r="AX72" s="986"/>
      <c r="AY72" s="986"/>
      <c r="AZ72" s="987"/>
      <c r="BA72" s="987"/>
      <c r="BB72" s="987"/>
      <c r="BC72" s="987"/>
      <c r="BD72" s="988"/>
      <c r="BE72" s="223"/>
      <c r="BF72" s="223"/>
      <c r="BG72" s="223"/>
      <c r="BH72" s="223"/>
      <c r="BI72" s="223"/>
      <c r="BJ72" s="223"/>
      <c r="BK72" s="223"/>
      <c r="BL72" s="223"/>
      <c r="BM72" s="223"/>
      <c r="BN72" s="223"/>
      <c r="BO72" s="223"/>
      <c r="BP72" s="223"/>
      <c r="BQ72" s="220">
        <v>66</v>
      </c>
      <c r="BR72" s="225"/>
      <c r="BS72" s="960"/>
      <c r="BT72" s="961"/>
      <c r="BU72" s="961"/>
      <c r="BV72" s="961"/>
      <c r="BW72" s="961"/>
      <c r="BX72" s="961"/>
      <c r="BY72" s="961"/>
      <c r="BZ72" s="961"/>
      <c r="CA72" s="961"/>
      <c r="CB72" s="961"/>
      <c r="CC72" s="961"/>
      <c r="CD72" s="961"/>
      <c r="CE72" s="961"/>
      <c r="CF72" s="961"/>
      <c r="CG72" s="970"/>
      <c r="CH72" s="971"/>
      <c r="CI72" s="972"/>
      <c r="CJ72" s="972"/>
      <c r="CK72" s="972"/>
      <c r="CL72" s="973"/>
      <c r="CM72" s="971"/>
      <c r="CN72" s="972"/>
      <c r="CO72" s="972"/>
      <c r="CP72" s="972"/>
      <c r="CQ72" s="973"/>
      <c r="CR72" s="971"/>
      <c r="CS72" s="972"/>
      <c r="CT72" s="972"/>
      <c r="CU72" s="972"/>
      <c r="CV72" s="973"/>
      <c r="CW72" s="971"/>
      <c r="CX72" s="972"/>
      <c r="CY72" s="972"/>
      <c r="CZ72" s="972"/>
      <c r="DA72" s="973"/>
      <c r="DB72" s="971"/>
      <c r="DC72" s="972"/>
      <c r="DD72" s="972"/>
      <c r="DE72" s="972"/>
      <c r="DF72" s="973"/>
      <c r="DG72" s="971"/>
      <c r="DH72" s="972"/>
      <c r="DI72" s="972"/>
      <c r="DJ72" s="972"/>
      <c r="DK72" s="973"/>
      <c r="DL72" s="971"/>
      <c r="DM72" s="972"/>
      <c r="DN72" s="972"/>
      <c r="DO72" s="972"/>
      <c r="DP72" s="973"/>
      <c r="DQ72" s="971"/>
      <c r="DR72" s="972"/>
      <c r="DS72" s="972"/>
      <c r="DT72" s="972"/>
      <c r="DU72" s="973"/>
      <c r="DV72" s="960"/>
      <c r="DW72" s="961"/>
      <c r="DX72" s="961"/>
      <c r="DY72" s="961"/>
      <c r="DZ72" s="962"/>
      <c r="EA72" s="212"/>
    </row>
    <row r="73" spans="1:131" ht="26.25" customHeight="1" x14ac:dyDescent="0.2">
      <c r="A73" s="220">
        <v>6</v>
      </c>
      <c r="B73" s="989"/>
      <c r="C73" s="990"/>
      <c r="D73" s="990"/>
      <c r="E73" s="990"/>
      <c r="F73" s="990"/>
      <c r="G73" s="990"/>
      <c r="H73" s="990"/>
      <c r="I73" s="990"/>
      <c r="J73" s="990"/>
      <c r="K73" s="990"/>
      <c r="L73" s="990"/>
      <c r="M73" s="990"/>
      <c r="N73" s="990"/>
      <c r="O73" s="990"/>
      <c r="P73" s="991"/>
      <c r="Q73" s="992"/>
      <c r="R73" s="986"/>
      <c r="S73" s="986"/>
      <c r="T73" s="986"/>
      <c r="U73" s="986"/>
      <c r="V73" s="986"/>
      <c r="W73" s="986"/>
      <c r="X73" s="986"/>
      <c r="Y73" s="986"/>
      <c r="Z73" s="986"/>
      <c r="AA73" s="986"/>
      <c r="AB73" s="986"/>
      <c r="AC73" s="986"/>
      <c r="AD73" s="986"/>
      <c r="AE73" s="986"/>
      <c r="AF73" s="986"/>
      <c r="AG73" s="986"/>
      <c r="AH73" s="986"/>
      <c r="AI73" s="986"/>
      <c r="AJ73" s="986"/>
      <c r="AK73" s="986"/>
      <c r="AL73" s="986"/>
      <c r="AM73" s="986"/>
      <c r="AN73" s="986"/>
      <c r="AO73" s="986"/>
      <c r="AP73" s="986"/>
      <c r="AQ73" s="986"/>
      <c r="AR73" s="986"/>
      <c r="AS73" s="986"/>
      <c r="AT73" s="986"/>
      <c r="AU73" s="986"/>
      <c r="AV73" s="986"/>
      <c r="AW73" s="986"/>
      <c r="AX73" s="986"/>
      <c r="AY73" s="986"/>
      <c r="AZ73" s="987"/>
      <c r="BA73" s="987"/>
      <c r="BB73" s="987"/>
      <c r="BC73" s="987"/>
      <c r="BD73" s="988"/>
      <c r="BE73" s="223"/>
      <c r="BF73" s="223"/>
      <c r="BG73" s="223"/>
      <c r="BH73" s="223"/>
      <c r="BI73" s="223"/>
      <c r="BJ73" s="223"/>
      <c r="BK73" s="223"/>
      <c r="BL73" s="223"/>
      <c r="BM73" s="223"/>
      <c r="BN73" s="223"/>
      <c r="BO73" s="223"/>
      <c r="BP73" s="223"/>
      <c r="BQ73" s="220">
        <v>67</v>
      </c>
      <c r="BR73" s="225"/>
      <c r="BS73" s="960"/>
      <c r="BT73" s="961"/>
      <c r="BU73" s="961"/>
      <c r="BV73" s="961"/>
      <c r="BW73" s="961"/>
      <c r="BX73" s="961"/>
      <c r="BY73" s="961"/>
      <c r="BZ73" s="961"/>
      <c r="CA73" s="961"/>
      <c r="CB73" s="961"/>
      <c r="CC73" s="961"/>
      <c r="CD73" s="961"/>
      <c r="CE73" s="961"/>
      <c r="CF73" s="961"/>
      <c r="CG73" s="970"/>
      <c r="CH73" s="971"/>
      <c r="CI73" s="972"/>
      <c r="CJ73" s="972"/>
      <c r="CK73" s="972"/>
      <c r="CL73" s="973"/>
      <c r="CM73" s="971"/>
      <c r="CN73" s="972"/>
      <c r="CO73" s="972"/>
      <c r="CP73" s="972"/>
      <c r="CQ73" s="973"/>
      <c r="CR73" s="971"/>
      <c r="CS73" s="972"/>
      <c r="CT73" s="972"/>
      <c r="CU73" s="972"/>
      <c r="CV73" s="973"/>
      <c r="CW73" s="971"/>
      <c r="CX73" s="972"/>
      <c r="CY73" s="972"/>
      <c r="CZ73" s="972"/>
      <c r="DA73" s="973"/>
      <c r="DB73" s="971"/>
      <c r="DC73" s="972"/>
      <c r="DD73" s="972"/>
      <c r="DE73" s="972"/>
      <c r="DF73" s="973"/>
      <c r="DG73" s="971"/>
      <c r="DH73" s="972"/>
      <c r="DI73" s="972"/>
      <c r="DJ73" s="972"/>
      <c r="DK73" s="973"/>
      <c r="DL73" s="971"/>
      <c r="DM73" s="972"/>
      <c r="DN73" s="972"/>
      <c r="DO73" s="972"/>
      <c r="DP73" s="973"/>
      <c r="DQ73" s="971"/>
      <c r="DR73" s="972"/>
      <c r="DS73" s="972"/>
      <c r="DT73" s="972"/>
      <c r="DU73" s="973"/>
      <c r="DV73" s="960"/>
      <c r="DW73" s="961"/>
      <c r="DX73" s="961"/>
      <c r="DY73" s="961"/>
      <c r="DZ73" s="962"/>
      <c r="EA73" s="212"/>
    </row>
    <row r="74" spans="1:131" ht="26.25" customHeight="1" x14ac:dyDescent="0.2">
      <c r="A74" s="220">
        <v>7</v>
      </c>
      <c r="B74" s="989"/>
      <c r="C74" s="990"/>
      <c r="D74" s="990"/>
      <c r="E74" s="990"/>
      <c r="F74" s="990"/>
      <c r="G74" s="990"/>
      <c r="H74" s="990"/>
      <c r="I74" s="990"/>
      <c r="J74" s="990"/>
      <c r="K74" s="990"/>
      <c r="L74" s="990"/>
      <c r="M74" s="990"/>
      <c r="N74" s="990"/>
      <c r="O74" s="990"/>
      <c r="P74" s="991"/>
      <c r="Q74" s="992"/>
      <c r="R74" s="986"/>
      <c r="S74" s="986"/>
      <c r="T74" s="986"/>
      <c r="U74" s="986"/>
      <c r="V74" s="986"/>
      <c r="W74" s="986"/>
      <c r="X74" s="986"/>
      <c r="Y74" s="986"/>
      <c r="Z74" s="986"/>
      <c r="AA74" s="986"/>
      <c r="AB74" s="986"/>
      <c r="AC74" s="986"/>
      <c r="AD74" s="986"/>
      <c r="AE74" s="986"/>
      <c r="AF74" s="986"/>
      <c r="AG74" s="986"/>
      <c r="AH74" s="986"/>
      <c r="AI74" s="986"/>
      <c r="AJ74" s="986"/>
      <c r="AK74" s="986"/>
      <c r="AL74" s="986"/>
      <c r="AM74" s="986"/>
      <c r="AN74" s="986"/>
      <c r="AO74" s="986"/>
      <c r="AP74" s="986"/>
      <c r="AQ74" s="986"/>
      <c r="AR74" s="986"/>
      <c r="AS74" s="986"/>
      <c r="AT74" s="986"/>
      <c r="AU74" s="986"/>
      <c r="AV74" s="986"/>
      <c r="AW74" s="986"/>
      <c r="AX74" s="986"/>
      <c r="AY74" s="986"/>
      <c r="AZ74" s="987"/>
      <c r="BA74" s="987"/>
      <c r="BB74" s="987"/>
      <c r="BC74" s="987"/>
      <c r="BD74" s="988"/>
      <c r="BE74" s="223"/>
      <c r="BF74" s="223"/>
      <c r="BG74" s="223"/>
      <c r="BH74" s="223"/>
      <c r="BI74" s="223"/>
      <c r="BJ74" s="223"/>
      <c r="BK74" s="223"/>
      <c r="BL74" s="223"/>
      <c r="BM74" s="223"/>
      <c r="BN74" s="223"/>
      <c r="BO74" s="223"/>
      <c r="BP74" s="223"/>
      <c r="BQ74" s="220">
        <v>68</v>
      </c>
      <c r="BR74" s="225"/>
      <c r="BS74" s="960"/>
      <c r="BT74" s="961"/>
      <c r="BU74" s="961"/>
      <c r="BV74" s="961"/>
      <c r="BW74" s="961"/>
      <c r="BX74" s="961"/>
      <c r="BY74" s="961"/>
      <c r="BZ74" s="961"/>
      <c r="CA74" s="961"/>
      <c r="CB74" s="961"/>
      <c r="CC74" s="961"/>
      <c r="CD74" s="961"/>
      <c r="CE74" s="961"/>
      <c r="CF74" s="961"/>
      <c r="CG74" s="970"/>
      <c r="CH74" s="971"/>
      <c r="CI74" s="972"/>
      <c r="CJ74" s="972"/>
      <c r="CK74" s="972"/>
      <c r="CL74" s="973"/>
      <c r="CM74" s="971"/>
      <c r="CN74" s="972"/>
      <c r="CO74" s="972"/>
      <c r="CP74" s="972"/>
      <c r="CQ74" s="973"/>
      <c r="CR74" s="971"/>
      <c r="CS74" s="972"/>
      <c r="CT74" s="972"/>
      <c r="CU74" s="972"/>
      <c r="CV74" s="973"/>
      <c r="CW74" s="971"/>
      <c r="CX74" s="972"/>
      <c r="CY74" s="972"/>
      <c r="CZ74" s="972"/>
      <c r="DA74" s="973"/>
      <c r="DB74" s="971"/>
      <c r="DC74" s="972"/>
      <c r="DD74" s="972"/>
      <c r="DE74" s="972"/>
      <c r="DF74" s="973"/>
      <c r="DG74" s="971"/>
      <c r="DH74" s="972"/>
      <c r="DI74" s="972"/>
      <c r="DJ74" s="972"/>
      <c r="DK74" s="973"/>
      <c r="DL74" s="971"/>
      <c r="DM74" s="972"/>
      <c r="DN74" s="972"/>
      <c r="DO74" s="972"/>
      <c r="DP74" s="973"/>
      <c r="DQ74" s="971"/>
      <c r="DR74" s="972"/>
      <c r="DS74" s="972"/>
      <c r="DT74" s="972"/>
      <c r="DU74" s="973"/>
      <c r="DV74" s="960"/>
      <c r="DW74" s="961"/>
      <c r="DX74" s="961"/>
      <c r="DY74" s="961"/>
      <c r="DZ74" s="962"/>
      <c r="EA74" s="212"/>
    </row>
    <row r="75" spans="1:131" ht="26.25" customHeight="1" x14ac:dyDescent="0.2">
      <c r="A75" s="220">
        <v>8</v>
      </c>
      <c r="B75" s="989"/>
      <c r="C75" s="990"/>
      <c r="D75" s="990"/>
      <c r="E75" s="990"/>
      <c r="F75" s="990"/>
      <c r="G75" s="990"/>
      <c r="H75" s="990"/>
      <c r="I75" s="990"/>
      <c r="J75" s="990"/>
      <c r="K75" s="990"/>
      <c r="L75" s="990"/>
      <c r="M75" s="990"/>
      <c r="N75" s="990"/>
      <c r="O75" s="990"/>
      <c r="P75" s="991"/>
      <c r="Q75" s="993"/>
      <c r="R75" s="994"/>
      <c r="S75" s="994"/>
      <c r="T75" s="994"/>
      <c r="U75" s="995"/>
      <c r="V75" s="996"/>
      <c r="W75" s="994"/>
      <c r="X75" s="994"/>
      <c r="Y75" s="994"/>
      <c r="Z75" s="995"/>
      <c r="AA75" s="996"/>
      <c r="AB75" s="994"/>
      <c r="AC75" s="994"/>
      <c r="AD75" s="994"/>
      <c r="AE75" s="995"/>
      <c r="AF75" s="996"/>
      <c r="AG75" s="994"/>
      <c r="AH75" s="994"/>
      <c r="AI75" s="994"/>
      <c r="AJ75" s="995"/>
      <c r="AK75" s="996"/>
      <c r="AL75" s="994"/>
      <c r="AM75" s="994"/>
      <c r="AN75" s="994"/>
      <c r="AO75" s="995"/>
      <c r="AP75" s="996"/>
      <c r="AQ75" s="994"/>
      <c r="AR75" s="994"/>
      <c r="AS75" s="994"/>
      <c r="AT75" s="995"/>
      <c r="AU75" s="996"/>
      <c r="AV75" s="994"/>
      <c r="AW75" s="994"/>
      <c r="AX75" s="994"/>
      <c r="AY75" s="995"/>
      <c r="AZ75" s="987"/>
      <c r="BA75" s="987"/>
      <c r="BB75" s="987"/>
      <c r="BC75" s="987"/>
      <c r="BD75" s="988"/>
      <c r="BE75" s="223"/>
      <c r="BF75" s="223"/>
      <c r="BG75" s="223"/>
      <c r="BH75" s="223"/>
      <c r="BI75" s="223"/>
      <c r="BJ75" s="223"/>
      <c r="BK75" s="223"/>
      <c r="BL75" s="223"/>
      <c r="BM75" s="223"/>
      <c r="BN75" s="223"/>
      <c r="BO75" s="223"/>
      <c r="BP75" s="223"/>
      <c r="BQ75" s="220">
        <v>69</v>
      </c>
      <c r="BR75" s="225"/>
      <c r="BS75" s="960"/>
      <c r="BT75" s="961"/>
      <c r="BU75" s="961"/>
      <c r="BV75" s="961"/>
      <c r="BW75" s="961"/>
      <c r="BX75" s="961"/>
      <c r="BY75" s="961"/>
      <c r="BZ75" s="961"/>
      <c r="CA75" s="961"/>
      <c r="CB75" s="961"/>
      <c r="CC75" s="961"/>
      <c r="CD75" s="961"/>
      <c r="CE75" s="961"/>
      <c r="CF75" s="961"/>
      <c r="CG75" s="970"/>
      <c r="CH75" s="971"/>
      <c r="CI75" s="972"/>
      <c r="CJ75" s="972"/>
      <c r="CK75" s="972"/>
      <c r="CL75" s="973"/>
      <c r="CM75" s="971"/>
      <c r="CN75" s="972"/>
      <c r="CO75" s="972"/>
      <c r="CP75" s="972"/>
      <c r="CQ75" s="973"/>
      <c r="CR75" s="971"/>
      <c r="CS75" s="972"/>
      <c r="CT75" s="972"/>
      <c r="CU75" s="972"/>
      <c r="CV75" s="973"/>
      <c r="CW75" s="971"/>
      <c r="CX75" s="972"/>
      <c r="CY75" s="972"/>
      <c r="CZ75" s="972"/>
      <c r="DA75" s="973"/>
      <c r="DB75" s="971"/>
      <c r="DC75" s="972"/>
      <c r="DD75" s="972"/>
      <c r="DE75" s="972"/>
      <c r="DF75" s="973"/>
      <c r="DG75" s="971"/>
      <c r="DH75" s="972"/>
      <c r="DI75" s="972"/>
      <c r="DJ75" s="972"/>
      <c r="DK75" s="973"/>
      <c r="DL75" s="971"/>
      <c r="DM75" s="972"/>
      <c r="DN75" s="972"/>
      <c r="DO75" s="972"/>
      <c r="DP75" s="973"/>
      <c r="DQ75" s="971"/>
      <c r="DR75" s="972"/>
      <c r="DS75" s="972"/>
      <c r="DT75" s="972"/>
      <c r="DU75" s="973"/>
      <c r="DV75" s="960"/>
      <c r="DW75" s="961"/>
      <c r="DX75" s="961"/>
      <c r="DY75" s="961"/>
      <c r="DZ75" s="962"/>
      <c r="EA75" s="212"/>
    </row>
    <row r="76" spans="1:131" ht="26.25" customHeight="1" x14ac:dyDescent="0.2">
      <c r="A76" s="220">
        <v>9</v>
      </c>
      <c r="B76" s="989"/>
      <c r="C76" s="990"/>
      <c r="D76" s="990"/>
      <c r="E76" s="990"/>
      <c r="F76" s="990"/>
      <c r="G76" s="990"/>
      <c r="H76" s="990"/>
      <c r="I76" s="990"/>
      <c r="J76" s="990"/>
      <c r="K76" s="990"/>
      <c r="L76" s="990"/>
      <c r="M76" s="990"/>
      <c r="N76" s="990"/>
      <c r="O76" s="990"/>
      <c r="P76" s="991"/>
      <c r="Q76" s="993"/>
      <c r="R76" s="994"/>
      <c r="S76" s="994"/>
      <c r="T76" s="994"/>
      <c r="U76" s="995"/>
      <c r="V76" s="996"/>
      <c r="W76" s="994"/>
      <c r="X76" s="994"/>
      <c r="Y76" s="994"/>
      <c r="Z76" s="995"/>
      <c r="AA76" s="996"/>
      <c r="AB76" s="994"/>
      <c r="AC76" s="994"/>
      <c r="AD76" s="994"/>
      <c r="AE76" s="995"/>
      <c r="AF76" s="996"/>
      <c r="AG76" s="994"/>
      <c r="AH76" s="994"/>
      <c r="AI76" s="994"/>
      <c r="AJ76" s="995"/>
      <c r="AK76" s="996"/>
      <c r="AL76" s="994"/>
      <c r="AM76" s="994"/>
      <c r="AN76" s="994"/>
      <c r="AO76" s="995"/>
      <c r="AP76" s="996"/>
      <c r="AQ76" s="994"/>
      <c r="AR76" s="994"/>
      <c r="AS76" s="994"/>
      <c r="AT76" s="995"/>
      <c r="AU76" s="996"/>
      <c r="AV76" s="994"/>
      <c r="AW76" s="994"/>
      <c r="AX76" s="994"/>
      <c r="AY76" s="995"/>
      <c r="AZ76" s="987"/>
      <c r="BA76" s="987"/>
      <c r="BB76" s="987"/>
      <c r="BC76" s="987"/>
      <c r="BD76" s="988"/>
      <c r="BE76" s="223"/>
      <c r="BF76" s="223"/>
      <c r="BG76" s="223"/>
      <c r="BH76" s="223"/>
      <c r="BI76" s="223"/>
      <c r="BJ76" s="223"/>
      <c r="BK76" s="223"/>
      <c r="BL76" s="223"/>
      <c r="BM76" s="223"/>
      <c r="BN76" s="223"/>
      <c r="BO76" s="223"/>
      <c r="BP76" s="223"/>
      <c r="BQ76" s="220">
        <v>70</v>
      </c>
      <c r="BR76" s="225"/>
      <c r="BS76" s="960"/>
      <c r="BT76" s="961"/>
      <c r="BU76" s="961"/>
      <c r="BV76" s="961"/>
      <c r="BW76" s="961"/>
      <c r="BX76" s="961"/>
      <c r="BY76" s="961"/>
      <c r="BZ76" s="961"/>
      <c r="CA76" s="961"/>
      <c r="CB76" s="961"/>
      <c r="CC76" s="961"/>
      <c r="CD76" s="961"/>
      <c r="CE76" s="961"/>
      <c r="CF76" s="961"/>
      <c r="CG76" s="970"/>
      <c r="CH76" s="971"/>
      <c r="CI76" s="972"/>
      <c r="CJ76" s="972"/>
      <c r="CK76" s="972"/>
      <c r="CL76" s="973"/>
      <c r="CM76" s="971"/>
      <c r="CN76" s="972"/>
      <c r="CO76" s="972"/>
      <c r="CP76" s="972"/>
      <c r="CQ76" s="973"/>
      <c r="CR76" s="971"/>
      <c r="CS76" s="972"/>
      <c r="CT76" s="972"/>
      <c r="CU76" s="972"/>
      <c r="CV76" s="973"/>
      <c r="CW76" s="971"/>
      <c r="CX76" s="972"/>
      <c r="CY76" s="972"/>
      <c r="CZ76" s="972"/>
      <c r="DA76" s="973"/>
      <c r="DB76" s="971"/>
      <c r="DC76" s="972"/>
      <c r="DD76" s="972"/>
      <c r="DE76" s="972"/>
      <c r="DF76" s="973"/>
      <c r="DG76" s="971"/>
      <c r="DH76" s="972"/>
      <c r="DI76" s="972"/>
      <c r="DJ76" s="972"/>
      <c r="DK76" s="973"/>
      <c r="DL76" s="971"/>
      <c r="DM76" s="972"/>
      <c r="DN76" s="972"/>
      <c r="DO76" s="972"/>
      <c r="DP76" s="973"/>
      <c r="DQ76" s="971"/>
      <c r="DR76" s="972"/>
      <c r="DS76" s="972"/>
      <c r="DT76" s="972"/>
      <c r="DU76" s="973"/>
      <c r="DV76" s="960"/>
      <c r="DW76" s="961"/>
      <c r="DX76" s="961"/>
      <c r="DY76" s="961"/>
      <c r="DZ76" s="962"/>
      <c r="EA76" s="212"/>
    </row>
    <row r="77" spans="1:131" ht="26.25" customHeight="1" x14ac:dyDescent="0.2">
      <c r="A77" s="220">
        <v>10</v>
      </c>
      <c r="B77" s="989"/>
      <c r="C77" s="990"/>
      <c r="D77" s="990"/>
      <c r="E77" s="990"/>
      <c r="F77" s="990"/>
      <c r="G77" s="990"/>
      <c r="H77" s="990"/>
      <c r="I77" s="990"/>
      <c r="J77" s="990"/>
      <c r="K77" s="990"/>
      <c r="L77" s="990"/>
      <c r="M77" s="990"/>
      <c r="N77" s="990"/>
      <c r="O77" s="990"/>
      <c r="P77" s="991"/>
      <c r="Q77" s="993"/>
      <c r="R77" s="994"/>
      <c r="S77" s="994"/>
      <c r="T77" s="994"/>
      <c r="U77" s="995"/>
      <c r="V77" s="996"/>
      <c r="W77" s="994"/>
      <c r="X77" s="994"/>
      <c r="Y77" s="994"/>
      <c r="Z77" s="995"/>
      <c r="AA77" s="996"/>
      <c r="AB77" s="994"/>
      <c r="AC77" s="994"/>
      <c r="AD77" s="994"/>
      <c r="AE77" s="995"/>
      <c r="AF77" s="996"/>
      <c r="AG77" s="994"/>
      <c r="AH77" s="994"/>
      <c r="AI77" s="994"/>
      <c r="AJ77" s="995"/>
      <c r="AK77" s="996"/>
      <c r="AL77" s="994"/>
      <c r="AM77" s="994"/>
      <c r="AN77" s="994"/>
      <c r="AO77" s="995"/>
      <c r="AP77" s="996"/>
      <c r="AQ77" s="994"/>
      <c r="AR77" s="994"/>
      <c r="AS77" s="994"/>
      <c r="AT77" s="995"/>
      <c r="AU77" s="996"/>
      <c r="AV77" s="994"/>
      <c r="AW77" s="994"/>
      <c r="AX77" s="994"/>
      <c r="AY77" s="995"/>
      <c r="AZ77" s="987"/>
      <c r="BA77" s="987"/>
      <c r="BB77" s="987"/>
      <c r="BC77" s="987"/>
      <c r="BD77" s="988"/>
      <c r="BE77" s="223"/>
      <c r="BF77" s="223"/>
      <c r="BG77" s="223"/>
      <c r="BH77" s="223"/>
      <c r="BI77" s="223"/>
      <c r="BJ77" s="223"/>
      <c r="BK77" s="223"/>
      <c r="BL77" s="223"/>
      <c r="BM77" s="223"/>
      <c r="BN77" s="223"/>
      <c r="BO77" s="223"/>
      <c r="BP77" s="223"/>
      <c r="BQ77" s="220">
        <v>71</v>
      </c>
      <c r="BR77" s="225"/>
      <c r="BS77" s="960"/>
      <c r="BT77" s="961"/>
      <c r="BU77" s="961"/>
      <c r="BV77" s="961"/>
      <c r="BW77" s="961"/>
      <c r="BX77" s="961"/>
      <c r="BY77" s="961"/>
      <c r="BZ77" s="961"/>
      <c r="CA77" s="961"/>
      <c r="CB77" s="961"/>
      <c r="CC77" s="961"/>
      <c r="CD77" s="961"/>
      <c r="CE77" s="961"/>
      <c r="CF77" s="961"/>
      <c r="CG77" s="970"/>
      <c r="CH77" s="971"/>
      <c r="CI77" s="972"/>
      <c r="CJ77" s="972"/>
      <c r="CK77" s="972"/>
      <c r="CL77" s="973"/>
      <c r="CM77" s="971"/>
      <c r="CN77" s="972"/>
      <c r="CO77" s="972"/>
      <c r="CP77" s="972"/>
      <c r="CQ77" s="973"/>
      <c r="CR77" s="971"/>
      <c r="CS77" s="972"/>
      <c r="CT77" s="972"/>
      <c r="CU77" s="972"/>
      <c r="CV77" s="973"/>
      <c r="CW77" s="971"/>
      <c r="CX77" s="972"/>
      <c r="CY77" s="972"/>
      <c r="CZ77" s="972"/>
      <c r="DA77" s="973"/>
      <c r="DB77" s="971"/>
      <c r="DC77" s="972"/>
      <c r="DD77" s="972"/>
      <c r="DE77" s="972"/>
      <c r="DF77" s="973"/>
      <c r="DG77" s="971"/>
      <c r="DH77" s="972"/>
      <c r="DI77" s="972"/>
      <c r="DJ77" s="972"/>
      <c r="DK77" s="973"/>
      <c r="DL77" s="971"/>
      <c r="DM77" s="972"/>
      <c r="DN77" s="972"/>
      <c r="DO77" s="972"/>
      <c r="DP77" s="973"/>
      <c r="DQ77" s="971"/>
      <c r="DR77" s="972"/>
      <c r="DS77" s="972"/>
      <c r="DT77" s="972"/>
      <c r="DU77" s="973"/>
      <c r="DV77" s="960"/>
      <c r="DW77" s="961"/>
      <c r="DX77" s="961"/>
      <c r="DY77" s="961"/>
      <c r="DZ77" s="962"/>
      <c r="EA77" s="212"/>
    </row>
    <row r="78" spans="1:131" ht="26.25" customHeight="1" x14ac:dyDescent="0.2">
      <c r="A78" s="220">
        <v>11</v>
      </c>
      <c r="B78" s="989"/>
      <c r="C78" s="990"/>
      <c r="D78" s="990"/>
      <c r="E78" s="990"/>
      <c r="F78" s="990"/>
      <c r="G78" s="990"/>
      <c r="H78" s="990"/>
      <c r="I78" s="990"/>
      <c r="J78" s="990"/>
      <c r="K78" s="990"/>
      <c r="L78" s="990"/>
      <c r="M78" s="990"/>
      <c r="N78" s="990"/>
      <c r="O78" s="990"/>
      <c r="P78" s="991"/>
      <c r="Q78" s="992"/>
      <c r="R78" s="986"/>
      <c r="S78" s="986"/>
      <c r="T78" s="986"/>
      <c r="U78" s="986"/>
      <c r="V78" s="986"/>
      <c r="W78" s="986"/>
      <c r="X78" s="986"/>
      <c r="Y78" s="986"/>
      <c r="Z78" s="986"/>
      <c r="AA78" s="986"/>
      <c r="AB78" s="986"/>
      <c r="AC78" s="986"/>
      <c r="AD78" s="986"/>
      <c r="AE78" s="986"/>
      <c r="AF78" s="986"/>
      <c r="AG78" s="986"/>
      <c r="AH78" s="986"/>
      <c r="AI78" s="986"/>
      <c r="AJ78" s="986"/>
      <c r="AK78" s="986"/>
      <c r="AL78" s="986"/>
      <c r="AM78" s="986"/>
      <c r="AN78" s="986"/>
      <c r="AO78" s="986"/>
      <c r="AP78" s="986"/>
      <c r="AQ78" s="986"/>
      <c r="AR78" s="986"/>
      <c r="AS78" s="986"/>
      <c r="AT78" s="986"/>
      <c r="AU78" s="986"/>
      <c r="AV78" s="986"/>
      <c r="AW78" s="986"/>
      <c r="AX78" s="986"/>
      <c r="AY78" s="986"/>
      <c r="AZ78" s="987"/>
      <c r="BA78" s="987"/>
      <c r="BB78" s="987"/>
      <c r="BC78" s="987"/>
      <c r="BD78" s="988"/>
      <c r="BE78" s="223"/>
      <c r="BF78" s="223"/>
      <c r="BG78" s="223"/>
      <c r="BH78" s="223"/>
      <c r="BI78" s="223"/>
      <c r="BJ78" s="212"/>
      <c r="BK78" s="212"/>
      <c r="BL78" s="212"/>
      <c r="BM78" s="212"/>
      <c r="BN78" s="212"/>
      <c r="BO78" s="223"/>
      <c r="BP78" s="223"/>
      <c r="BQ78" s="220">
        <v>72</v>
      </c>
      <c r="BR78" s="225"/>
      <c r="BS78" s="960"/>
      <c r="BT78" s="961"/>
      <c r="BU78" s="961"/>
      <c r="BV78" s="961"/>
      <c r="BW78" s="961"/>
      <c r="BX78" s="961"/>
      <c r="BY78" s="961"/>
      <c r="BZ78" s="961"/>
      <c r="CA78" s="961"/>
      <c r="CB78" s="961"/>
      <c r="CC78" s="961"/>
      <c r="CD78" s="961"/>
      <c r="CE78" s="961"/>
      <c r="CF78" s="961"/>
      <c r="CG78" s="970"/>
      <c r="CH78" s="971"/>
      <c r="CI78" s="972"/>
      <c r="CJ78" s="972"/>
      <c r="CK78" s="972"/>
      <c r="CL78" s="973"/>
      <c r="CM78" s="971"/>
      <c r="CN78" s="972"/>
      <c r="CO78" s="972"/>
      <c r="CP78" s="972"/>
      <c r="CQ78" s="973"/>
      <c r="CR78" s="971"/>
      <c r="CS78" s="972"/>
      <c r="CT78" s="972"/>
      <c r="CU78" s="972"/>
      <c r="CV78" s="973"/>
      <c r="CW78" s="971"/>
      <c r="CX78" s="972"/>
      <c r="CY78" s="972"/>
      <c r="CZ78" s="972"/>
      <c r="DA78" s="973"/>
      <c r="DB78" s="971"/>
      <c r="DC78" s="972"/>
      <c r="DD78" s="972"/>
      <c r="DE78" s="972"/>
      <c r="DF78" s="973"/>
      <c r="DG78" s="971"/>
      <c r="DH78" s="972"/>
      <c r="DI78" s="972"/>
      <c r="DJ78" s="972"/>
      <c r="DK78" s="973"/>
      <c r="DL78" s="971"/>
      <c r="DM78" s="972"/>
      <c r="DN78" s="972"/>
      <c r="DO78" s="972"/>
      <c r="DP78" s="973"/>
      <c r="DQ78" s="971"/>
      <c r="DR78" s="972"/>
      <c r="DS78" s="972"/>
      <c r="DT78" s="972"/>
      <c r="DU78" s="973"/>
      <c r="DV78" s="960"/>
      <c r="DW78" s="961"/>
      <c r="DX78" s="961"/>
      <c r="DY78" s="961"/>
      <c r="DZ78" s="962"/>
      <c r="EA78" s="212"/>
    </row>
    <row r="79" spans="1:131" ht="26.25" customHeight="1" x14ac:dyDescent="0.2">
      <c r="A79" s="220">
        <v>12</v>
      </c>
      <c r="B79" s="989"/>
      <c r="C79" s="990"/>
      <c r="D79" s="990"/>
      <c r="E79" s="990"/>
      <c r="F79" s="990"/>
      <c r="G79" s="990"/>
      <c r="H79" s="990"/>
      <c r="I79" s="990"/>
      <c r="J79" s="990"/>
      <c r="K79" s="990"/>
      <c r="L79" s="990"/>
      <c r="M79" s="990"/>
      <c r="N79" s="990"/>
      <c r="O79" s="990"/>
      <c r="P79" s="991"/>
      <c r="Q79" s="992"/>
      <c r="R79" s="986"/>
      <c r="S79" s="986"/>
      <c r="T79" s="986"/>
      <c r="U79" s="986"/>
      <c r="V79" s="986"/>
      <c r="W79" s="986"/>
      <c r="X79" s="986"/>
      <c r="Y79" s="986"/>
      <c r="Z79" s="986"/>
      <c r="AA79" s="986"/>
      <c r="AB79" s="986"/>
      <c r="AC79" s="986"/>
      <c r="AD79" s="986"/>
      <c r="AE79" s="986"/>
      <c r="AF79" s="986"/>
      <c r="AG79" s="986"/>
      <c r="AH79" s="986"/>
      <c r="AI79" s="986"/>
      <c r="AJ79" s="986"/>
      <c r="AK79" s="986"/>
      <c r="AL79" s="986"/>
      <c r="AM79" s="986"/>
      <c r="AN79" s="986"/>
      <c r="AO79" s="986"/>
      <c r="AP79" s="986"/>
      <c r="AQ79" s="986"/>
      <c r="AR79" s="986"/>
      <c r="AS79" s="986"/>
      <c r="AT79" s="986"/>
      <c r="AU79" s="986"/>
      <c r="AV79" s="986"/>
      <c r="AW79" s="986"/>
      <c r="AX79" s="986"/>
      <c r="AY79" s="986"/>
      <c r="AZ79" s="987"/>
      <c r="BA79" s="987"/>
      <c r="BB79" s="987"/>
      <c r="BC79" s="987"/>
      <c r="BD79" s="988"/>
      <c r="BE79" s="223"/>
      <c r="BF79" s="223"/>
      <c r="BG79" s="223"/>
      <c r="BH79" s="223"/>
      <c r="BI79" s="223"/>
      <c r="BJ79" s="212"/>
      <c r="BK79" s="212"/>
      <c r="BL79" s="212"/>
      <c r="BM79" s="212"/>
      <c r="BN79" s="212"/>
      <c r="BO79" s="223"/>
      <c r="BP79" s="223"/>
      <c r="BQ79" s="220">
        <v>73</v>
      </c>
      <c r="BR79" s="225"/>
      <c r="BS79" s="960"/>
      <c r="BT79" s="961"/>
      <c r="BU79" s="961"/>
      <c r="BV79" s="961"/>
      <c r="BW79" s="961"/>
      <c r="BX79" s="961"/>
      <c r="BY79" s="961"/>
      <c r="BZ79" s="961"/>
      <c r="CA79" s="961"/>
      <c r="CB79" s="961"/>
      <c r="CC79" s="961"/>
      <c r="CD79" s="961"/>
      <c r="CE79" s="961"/>
      <c r="CF79" s="961"/>
      <c r="CG79" s="970"/>
      <c r="CH79" s="971"/>
      <c r="CI79" s="972"/>
      <c r="CJ79" s="972"/>
      <c r="CK79" s="972"/>
      <c r="CL79" s="973"/>
      <c r="CM79" s="971"/>
      <c r="CN79" s="972"/>
      <c r="CO79" s="972"/>
      <c r="CP79" s="972"/>
      <c r="CQ79" s="973"/>
      <c r="CR79" s="971"/>
      <c r="CS79" s="972"/>
      <c r="CT79" s="972"/>
      <c r="CU79" s="972"/>
      <c r="CV79" s="973"/>
      <c r="CW79" s="971"/>
      <c r="CX79" s="972"/>
      <c r="CY79" s="972"/>
      <c r="CZ79" s="972"/>
      <c r="DA79" s="973"/>
      <c r="DB79" s="971"/>
      <c r="DC79" s="972"/>
      <c r="DD79" s="972"/>
      <c r="DE79" s="972"/>
      <c r="DF79" s="973"/>
      <c r="DG79" s="971"/>
      <c r="DH79" s="972"/>
      <c r="DI79" s="972"/>
      <c r="DJ79" s="972"/>
      <c r="DK79" s="973"/>
      <c r="DL79" s="971"/>
      <c r="DM79" s="972"/>
      <c r="DN79" s="972"/>
      <c r="DO79" s="972"/>
      <c r="DP79" s="973"/>
      <c r="DQ79" s="971"/>
      <c r="DR79" s="972"/>
      <c r="DS79" s="972"/>
      <c r="DT79" s="972"/>
      <c r="DU79" s="973"/>
      <c r="DV79" s="960"/>
      <c r="DW79" s="961"/>
      <c r="DX79" s="961"/>
      <c r="DY79" s="961"/>
      <c r="DZ79" s="962"/>
      <c r="EA79" s="212"/>
    </row>
    <row r="80" spans="1:131" ht="26.25" customHeight="1" x14ac:dyDescent="0.2">
      <c r="A80" s="220">
        <v>13</v>
      </c>
      <c r="B80" s="989"/>
      <c r="C80" s="990"/>
      <c r="D80" s="990"/>
      <c r="E80" s="990"/>
      <c r="F80" s="990"/>
      <c r="G80" s="990"/>
      <c r="H80" s="990"/>
      <c r="I80" s="990"/>
      <c r="J80" s="990"/>
      <c r="K80" s="990"/>
      <c r="L80" s="990"/>
      <c r="M80" s="990"/>
      <c r="N80" s="990"/>
      <c r="O80" s="990"/>
      <c r="P80" s="991"/>
      <c r="Q80" s="992"/>
      <c r="R80" s="986"/>
      <c r="S80" s="986"/>
      <c r="T80" s="986"/>
      <c r="U80" s="986"/>
      <c r="V80" s="986"/>
      <c r="W80" s="986"/>
      <c r="X80" s="986"/>
      <c r="Y80" s="986"/>
      <c r="Z80" s="986"/>
      <c r="AA80" s="986"/>
      <c r="AB80" s="986"/>
      <c r="AC80" s="986"/>
      <c r="AD80" s="986"/>
      <c r="AE80" s="986"/>
      <c r="AF80" s="986"/>
      <c r="AG80" s="986"/>
      <c r="AH80" s="986"/>
      <c r="AI80" s="986"/>
      <c r="AJ80" s="986"/>
      <c r="AK80" s="986"/>
      <c r="AL80" s="986"/>
      <c r="AM80" s="986"/>
      <c r="AN80" s="986"/>
      <c r="AO80" s="986"/>
      <c r="AP80" s="986"/>
      <c r="AQ80" s="986"/>
      <c r="AR80" s="986"/>
      <c r="AS80" s="986"/>
      <c r="AT80" s="986"/>
      <c r="AU80" s="986"/>
      <c r="AV80" s="986"/>
      <c r="AW80" s="986"/>
      <c r="AX80" s="986"/>
      <c r="AY80" s="986"/>
      <c r="AZ80" s="987"/>
      <c r="BA80" s="987"/>
      <c r="BB80" s="987"/>
      <c r="BC80" s="987"/>
      <c r="BD80" s="988"/>
      <c r="BE80" s="223"/>
      <c r="BF80" s="223"/>
      <c r="BG80" s="223"/>
      <c r="BH80" s="223"/>
      <c r="BI80" s="223"/>
      <c r="BJ80" s="223"/>
      <c r="BK80" s="223"/>
      <c r="BL80" s="223"/>
      <c r="BM80" s="223"/>
      <c r="BN80" s="223"/>
      <c r="BO80" s="223"/>
      <c r="BP80" s="223"/>
      <c r="BQ80" s="220">
        <v>74</v>
      </c>
      <c r="BR80" s="225"/>
      <c r="BS80" s="960"/>
      <c r="BT80" s="961"/>
      <c r="BU80" s="961"/>
      <c r="BV80" s="961"/>
      <c r="BW80" s="961"/>
      <c r="BX80" s="961"/>
      <c r="BY80" s="961"/>
      <c r="BZ80" s="961"/>
      <c r="CA80" s="961"/>
      <c r="CB80" s="961"/>
      <c r="CC80" s="961"/>
      <c r="CD80" s="961"/>
      <c r="CE80" s="961"/>
      <c r="CF80" s="961"/>
      <c r="CG80" s="970"/>
      <c r="CH80" s="971"/>
      <c r="CI80" s="972"/>
      <c r="CJ80" s="972"/>
      <c r="CK80" s="972"/>
      <c r="CL80" s="973"/>
      <c r="CM80" s="971"/>
      <c r="CN80" s="972"/>
      <c r="CO80" s="972"/>
      <c r="CP80" s="972"/>
      <c r="CQ80" s="973"/>
      <c r="CR80" s="971"/>
      <c r="CS80" s="972"/>
      <c r="CT80" s="972"/>
      <c r="CU80" s="972"/>
      <c r="CV80" s="973"/>
      <c r="CW80" s="971"/>
      <c r="CX80" s="972"/>
      <c r="CY80" s="972"/>
      <c r="CZ80" s="972"/>
      <c r="DA80" s="973"/>
      <c r="DB80" s="971"/>
      <c r="DC80" s="972"/>
      <c r="DD80" s="972"/>
      <c r="DE80" s="972"/>
      <c r="DF80" s="973"/>
      <c r="DG80" s="971"/>
      <c r="DH80" s="972"/>
      <c r="DI80" s="972"/>
      <c r="DJ80" s="972"/>
      <c r="DK80" s="973"/>
      <c r="DL80" s="971"/>
      <c r="DM80" s="972"/>
      <c r="DN80" s="972"/>
      <c r="DO80" s="972"/>
      <c r="DP80" s="973"/>
      <c r="DQ80" s="971"/>
      <c r="DR80" s="972"/>
      <c r="DS80" s="972"/>
      <c r="DT80" s="972"/>
      <c r="DU80" s="973"/>
      <c r="DV80" s="960"/>
      <c r="DW80" s="961"/>
      <c r="DX80" s="961"/>
      <c r="DY80" s="961"/>
      <c r="DZ80" s="962"/>
      <c r="EA80" s="212"/>
    </row>
    <row r="81" spans="1:131" ht="26.25" customHeight="1" x14ac:dyDescent="0.2">
      <c r="A81" s="220">
        <v>14</v>
      </c>
      <c r="B81" s="989"/>
      <c r="C81" s="990"/>
      <c r="D81" s="990"/>
      <c r="E81" s="990"/>
      <c r="F81" s="990"/>
      <c r="G81" s="990"/>
      <c r="H81" s="990"/>
      <c r="I81" s="990"/>
      <c r="J81" s="990"/>
      <c r="K81" s="990"/>
      <c r="L81" s="990"/>
      <c r="M81" s="990"/>
      <c r="N81" s="990"/>
      <c r="O81" s="990"/>
      <c r="P81" s="991"/>
      <c r="Q81" s="992"/>
      <c r="R81" s="986"/>
      <c r="S81" s="986"/>
      <c r="T81" s="986"/>
      <c r="U81" s="986"/>
      <c r="V81" s="986"/>
      <c r="W81" s="986"/>
      <c r="X81" s="986"/>
      <c r="Y81" s="986"/>
      <c r="Z81" s="986"/>
      <c r="AA81" s="986"/>
      <c r="AB81" s="986"/>
      <c r="AC81" s="986"/>
      <c r="AD81" s="986"/>
      <c r="AE81" s="986"/>
      <c r="AF81" s="986"/>
      <c r="AG81" s="986"/>
      <c r="AH81" s="986"/>
      <c r="AI81" s="986"/>
      <c r="AJ81" s="986"/>
      <c r="AK81" s="986"/>
      <c r="AL81" s="986"/>
      <c r="AM81" s="986"/>
      <c r="AN81" s="986"/>
      <c r="AO81" s="986"/>
      <c r="AP81" s="986"/>
      <c r="AQ81" s="986"/>
      <c r="AR81" s="986"/>
      <c r="AS81" s="986"/>
      <c r="AT81" s="986"/>
      <c r="AU81" s="986"/>
      <c r="AV81" s="986"/>
      <c r="AW81" s="986"/>
      <c r="AX81" s="986"/>
      <c r="AY81" s="986"/>
      <c r="AZ81" s="987"/>
      <c r="BA81" s="987"/>
      <c r="BB81" s="987"/>
      <c r="BC81" s="987"/>
      <c r="BD81" s="988"/>
      <c r="BE81" s="223"/>
      <c r="BF81" s="223"/>
      <c r="BG81" s="223"/>
      <c r="BH81" s="223"/>
      <c r="BI81" s="223"/>
      <c r="BJ81" s="223"/>
      <c r="BK81" s="223"/>
      <c r="BL81" s="223"/>
      <c r="BM81" s="223"/>
      <c r="BN81" s="223"/>
      <c r="BO81" s="223"/>
      <c r="BP81" s="223"/>
      <c r="BQ81" s="220">
        <v>75</v>
      </c>
      <c r="BR81" s="225"/>
      <c r="BS81" s="960"/>
      <c r="BT81" s="961"/>
      <c r="BU81" s="961"/>
      <c r="BV81" s="961"/>
      <c r="BW81" s="961"/>
      <c r="BX81" s="961"/>
      <c r="BY81" s="961"/>
      <c r="BZ81" s="961"/>
      <c r="CA81" s="961"/>
      <c r="CB81" s="961"/>
      <c r="CC81" s="961"/>
      <c r="CD81" s="961"/>
      <c r="CE81" s="961"/>
      <c r="CF81" s="961"/>
      <c r="CG81" s="970"/>
      <c r="CH81" s="971"/>
      <c r="CI81" s="972"/>
      <c r="CJ81" s="972"/>
      <c r="CK81" s="972"/>
      <c r="CL81" s="973"/>
      <c r="CM81" s="971"/>
      <c r="CN81" s="972"/>
      <c r="CO81" s="972"/>
      <c r="CP81" s="972"/>
      <c r="CQ81" s="973"/>
      <c r="CR81" s="971"/>
      <c r="CS81" s="972"/>
      <c r="CT81" s="972"/>
      <c r="CU81" s="972"/>
      <c r="CV81" s="973"/>
      <c r="CW81" s="971"/>
      <c r="CX81" s="972"/>
      <c r="CY81" s="972"/>
      <c r="CZ81" s="972"/>
      <c r="DA81" s="973"/>
      <c r="DB81" s="971"/>
      <c r="DC81" s="972"/>
      <c r="DD81" s="972"/>
      <c r="DE81" s="972"/>
      <c r="DF81" s="973"/>
      <c r="DG81" s="971"/>
      <c r="DH81" s="972"/>
      <c r="DI81" s="972"/>
      <c r="DJ81" s="972"/>
      <c r="DK81" s="973"/>
      <c r="DL81" s="971"/>
      <c r="DM81" s="972"/>
      <c r="DN81" s="972"/>
      <c r="DO81" s="972"/>
      <c r="DP81" s="973"/>
      <c r="DQ81" s="971"/>
      <c r="DR81" s="972"/>
      <c r="DS81" s="972"/>
      <c r="DT81" s="972"/>
      <c r="DU81" s="973"/>
      <c r="DV81" s="960"/>
      <c r="DW81" s="961"/>
      <c r="DX81" s="961"/>
      <c r="DY81" s="961"/>
      <c r="DZ81" s="962"/>
      <c r="EA81" s="212"/>
    </row>
    <row r="82" spans="1:131" ht="26.25" customHeight="1" x14ac:dyDescent="0.2">
      <c r="A82" s="220">
        <v>15</v>
      </c>
      <c r="B82" s="989"/>
      <c r="C82" s="990"/>
      <c r="D82" s="990"/>
      <c r="E82" s="990"/>
      <c r="F82" s="990"/>
      <c r="G82" s="990"/>
      <c r="H82" s="990"/>
      <c r="I82" s="990"/>
      <c r="J82" s="990"/>
      <c r="K82" s="990"/>
      <c r="L82" s="990"/>
      <c r="M82" s="990"/>
      <c r="N82" s="990"/>
      <c r="O82" s="990"/>
      <c r="P82" s="991"/>
      <c r="Q82" s="992"/>
      <c r="R82" s="986"/>
      <c r="S82" s="986"/>
      <c r="T82" s="986"/>
      <c r="U82" s="986"/>
      <c r="V82" s="986"/>
      <c r="W82" s="986"/>
      <c r="X82" s="986"/>
      <c r="Y82" s="986"/>
      <c r="Z82" s="986"/>
      <c r="AA82" s="986"/>
      <c r="AB82" s="986"/>
      <c r="AC82" s="986"/>
      <c r="AD82" s="986"/>
      <c r="AE82" s="986"/>
      <c r="AF82" s="986"/>
      <c r="AG82" s="986"/>
      <c r="AH82" s="986"/>
      <c r="AI82" s="986"/>
      <c r="AJ82" s="986"/>
      <c r="AK82" s="986"/>
      <c r="AL82" s="986"/>
      <c r="AM82" s="986"/>
      <c r="AN82" s="986"/>
      <c r="AO82" s="986"/>
      <c r="AP82" s="986"/>
      <c r="AQ82" s="986"/>
      <c r="AR82" s="986"/>
      <c r="AS82" s="986"/>
      <c r="AT82" s="986"/>
      <c r="AU82" s="986"/>
      <c r="AV82" s="986"/>
      <c r="AW82" s="986"/>
      <c r="AX82" s="986"/>
      <c r="AY82" s="986"/>
      <c r="AZ82" s="987"/>
      <c r="BA82" s="987"/>
      <c r="BB82" s="987"/>
      <c r="BC82" s="987"/>
      <c r="BD82" s="988"/>
      <c r="BE82" s="223"/>
      <c r="BF82" s="223"/>
      <c r="BG82" s="223"/>
      <c r="BH82" s="223"/>
      <c r="BI82" s="223"/>
      <c r="BJ82" s="223"/>
      <c r="BK82" s="223"/>
      <c r="BL82" s="223"/>
      <c r="BM82" s="223"/>
      <c r="BN82" s="223"/>
      <c r="BO82" s="223"/>
      <c r="BP82" s="223"/>
      <c r="BQ82" s="220">
        <v>76</v>
      </c>
      <c r="BR82" s="225"/>
      <c r="BS82" s="960"/>
      <c r="BT82" s="961"/>
      <c r="BU82" s="961"/>
      <c r="BV82" s="961"/>
      <c r="BW82" s="961"/>
      <c r="BX82" s="961"/>
      <c r="BY82" s="961"/>
      <c r="BZ82" s="961"/>
      <c r="CA82" s="961"/>
      <c r="CB82" s="961"/>
      <c r="CC82" s="961"/>
      <c r="CD82" s="961"/>
      <c r="CE82" s="961"/>
      <c r="CF82" s="961"/>
      <c r="CG82" s="970"/>
      <c r="CH82" s="971"/>
      <c r="CI82" s="972"/>
      <c r="CJ82" s="972"/>
      <c r="CK82" s="972"/>
      <c r="CL82" s="973"/>
      <c r="CM82" s="971"/>
      <c r="CN82" s="972"/>
      <c r="CO82" s="972"/>
      <c r="CP82" s="972"/>
      <c r="CQ82" s="973"/>
      <c r="CR82" s="971"/>
      <c r="CS82" s="972"/>
      <c r="CT82" s="972"/>
      <c r="CU82" s="972"/>
      <c r="CV82" s="973"/>
      <c r="CW82" s="971"/>
      <c r="CX82" s="972"/>
      <c r="CY82" s="972"/>
      <c r="CZ82" s="972"/>
      <c r="DA82" s="973"/>
      <c r="DB82" s="971"/>
      <c r="DC82" s="972"/>
      <c r="DD82" s="972"/>
      <c r="DE82" s="972"/>
      <c r="DF82" s="973"/>
      <c r="DG82" s="971"/>
      <c r="DH82" s="972"/>
      <c r="DI82" s="972"/>
      <c r="DJ82" s="972"/>
      <c r="DK82" s="973"/>
      <c r="DL82" s="971"/>
      <c r="DM82" s="972"/>
      <c r="DN82" s="972"/>
      <c r="DO82" s="972"/>
      <c r="DP82" s="973"/>
      <c r="DQ82" s="971"/>
      <c r="DR82" s="972"/>
      <c r="DS82" s="972"/>
      <c r="DT82" s="972"/>
      <c r="DU82" s="973"/>
      <c r="DV82" s="960"/>
      <c r="DW82" s="961"/>
      <c r="DX82" s="961"/>
      <c r="DY82" s="961"/>
      <c r="DZ82" s="962"/>
      <c r="EA82" s="212"/>
    </row>
    <row r="83" spans="1:131" ht="26.25" customHeight="1" x14ac:dyDescent="0.2">
      <c r="A83" s="220">
        <v>16</v>
      </c>
      <c r="B83" s="989"/>
      <c r="C83" s="990"/>
      <c r="D83" s="990"/>
      <c r="E83" s="990"/>
      <c r="F83" s="990"/>
      <c r="G83" s="990"/>
      <c r="H83" s="990"/>
      <c r="I83" s="990"/>
      <c r="J83" s="990"/>
      <c r="K83" s="990"/>
      <c r="L83" s="990"/>
      <c r="M83" s="990"/>
      <c r="N83" s="990"/>
      <c r="O83" s="990"/>
      <c r="P83" s="991"/>
      <c r="Q83" s="992"/>
      <c r="R83" s="986"/>
      <c r="S83" s="986"/>
      <c r="T83" s="986"/>
      <c r="U83" s="986"/>
      <c r="V83" s="986"/>
      <c r="W83" s="986"/>
      <c r="X83" s="986"/>
      <c r="Y83" s="986"/>
      <c r="Z83" s="986"/>
      <c r="AA83" s="986"/>
      <c r="AB83" s="986"/>
      <c r="AC83" s="986"/>
      <c r="AD83" s="986"/>
      <c r="AE83" s="986"/>
      <c r="AF83" s="986"/>
      <c r="AG83" s="986"/>
      <c r="AH83" s="986"/>
      <c r="AI83" s="986"/>
      <c r="AJ83" s="986"/>
      <c r="AK83" s="986"/>
      <c r="AL83" s="986"/>
      <c r="AM83" s="986"/>
      <c r="AN83" s="986"/>
      <c r="AO83" s="986"/>
      <c r="AP83" s="986"/>
      <c r="AQ83" s="986"/>
      <c r="AR83" s="986"/>
      <c r="AS83" s="986"/>
      <c r="AT83" s="986"/>
      <c r="AU83" s="986"/>
      <c r="AV83" s="986"/>
      <c r="AW83" s="986"/>
      <c r="AX83" s="986"/>
      <c r="AY83" s="986"/>
      <c r="AZ83" s="987"/>
      <c r="BA83" s="987"/>
      <c r="BB83" s="987"/>
      <c r="BC83" s="987"/>
      <c r="BD83" s="988"/>
      <c r="BE83" s="223"/>
      <c r="BF83" s="223"/>
      <c r="BG83" s="223"/>
      <c r="BH83" s="223"/>
      <c r="BI83" s="223"/>
      <c r="BJ83" s="223"/>
      <c r="BK83" s="223"/>
      <c r="BL83" s="223"/>
      <c r="BM83" s="223"/>
      <c r="BN83" s="223"/>
      <c r="BO83" s="223"/>
      <c r="BP83" s="223"/>
      <c r="BQ83" s="220">
        <v>77</v>
      </c>
      <c r="BR83" s="225"/>
      <c r="BS83" s="960"/>
      <c r="BT83" s="961"/>
      <c r="BU83" s="961"/>
      <c r="BV83" s="961"/>
      <c r="BW83" s="961"/>
      <c r="BX83" s="961"/>
      <c r="BY83" s="961"/>
      <c r="BZ83" s="961"/>
      <c r="CA83" s="961"/>
      <c r="CB83" s="961"/>
      <c r="CC83" s="961"/>
      <c r="CD83" s="961"/>
      <c r="CE83" s="961"/>
      <c r="CF83" s="961"/>
      <c r="CG83" s="970"/>
      <c r="CH83" s="971"/>
      <c r="CI83" s="972"/>
      <c r="CJ83" s="972"/>
      <c r="CK83" s="972"/>
      <c r="CL83" s="973"/>
      <c r="CM83" s="971"/>
      <c r="CN83" s="972"/>
      <c r="CO83" s="972"/>
      <c r="CP83" s="972"/>
      <c r="CQ83" s="973"/>
      <c r="CR83" s="971"/>
      <c r="CS83" s="972"/>
      <c r="CT83" s="972"/>
      <c r="CU83" s="972"/>
      <c r="CV83" s="973"/>
      <c r="CW83" s="971"/>
      <c r="CX83" s="972"/>
      <c r="CY83" s="972"/>
      <c r="CZ83" s="972"/>
      <c r="DA83" s="973"/>
      <c r="DB83" s="971"/>
      <c r="DC83" s="972"/>
      <c r="DD83" s="972"/>
      <c r="DE83" s="972"/>
      <c r="DF83" s="973"/>
      <c r="DG83" s="971"/>
      <c r="DH83" s="972"/>
      <c r="DI83" s="972"/>
      <c r="DJ83" s="972"/>
      <c r="DK83" s="973"/>
      <c r="DL83" s="971"/>
      <c r="DM83" s="972"/>
      <c r="DN83" s="972"/>
      <c r="DO83" s="972"/>
      <c r="DP83" s="973"/>
      <c r="DQ83" s="971"/>
      <c r="DR83" s="972"/>
      <c r="DS83" s="972"/>
      <c r="DT83" s="972"/>
      <c r="DU83" s="973"/>
      <c r="DV83" s="960"/>
      <c r="DW83" s="961"/>
      <c r="DX83" s="961"/>
      <c r="DY83" s="961"/>
      <c r="DZ83" s="962"/>
      <c r="EA83" s="212"/>
    </row>
    <row r="84" spans="1:131" ht="26.25" customHeight="1" x14ac:dyDescent="0.2">
      <c r="A84" s="220">
        <v>17</v>
      </c>
      <c r="B84" s="989"/>
      <c r="C84" s="990"/>
      <c r="D84" s="990"/>
      <c r="E84" s="990"/>
      <c r="F84" s="990"/>
      <c r="G84" s="990"/>
      <c r="H84" s="990"/>
      <c r="I84" s="990"/>
      <c r="J84" s="990"/>
      <c r="K84" s="990"/>
      <c r="L84" s="990"/>
      <c r="M84" s="990"/>
      <c r="N84" s="990"/>
      <c r="O84" s="990"/>
      <c r="P84" s="991"/>
      <c r="Q84" s="992"/>
      <c r="R84" s="986"/>
      <c r="S84" s="986"/>
      <c r="T84" s="986"/>
      <c r="U84" s="986"/>
      <c r="V84" s="986"/>
      <c r="W84" s="986"/>
      <c r="X84" s="986"/>
      <c r="Y84" s="986"/>
      <c r="Z84" s="986"/>
      <c r="AA84" s="986"/>
      <c r="AB84" s="986"/>
      <c r="AC84" s="986"/>
      <c r="AD84" s="986"/>
      <c r="AE84" s="986"/>
      <c r="AF84" s="986"/>
      <c r="AG84" s="986"/>
      <c r="AH84" s="986"/>
      <c r="AI84" s="986"/>
      <c r="AJ84" s="986"/>
      <c r="AK84" s="986"/>
      <c r="AL84" s="986"/>
      <c r="AM84" s="986"/>
      <c r="AN84" s="986"/>
      <c r="AO84" s="986"/>
      <c r="AP84" s="986"/>
      <c r="AQ84" s="986"/>
      <c r="AR84" s="986"/>
      <c r="AS84" s="986"/>
      <c r="AT84" s="986"/>
      <c r="AU84" s="986"/>
      <c r="AV84" s="986"/>
      <c r="AW84" s="986"/>
      <c r="AX84" s="986"/>
      <c r="AY84" s="986"/>
      <c r="AZ84" s="987"/>
      <c r="BA84" s="987"/>
      <c r="BB84" s="987"/>
      <c r="BC84" s="987"/>
      <c r="BD84" s="988"/>
      <c r="BE84" s="223"/>
      <c r="BF84" s="223"/>
      <c r="BG84" s="223"/>
      <c r="BH84" s="223"/>
      <c r="BI84" s="223"/>
      <c r="BJ84" s="223"/>
      <c r="BK84" s="223"/>
      <c r="BL84" s="223"/>
      <c r="BM84" s="223"/>
      <c r="BN84" s="223"/>
      <c r="BO84" s="223"/>
      <c r="BP84" s="223"/>
      <c r="BQ84" s="220">
        <v>78</v>
      </c>
      <c r="BR84" s="225"/>
      <c r="BS84" s="960"/>
      <c r="BT84" s="961"/>
      <c r="BU84" s="961"/>
      <c r="BV84" s="961"/>
      <c r="BW84" s="961"/>
      <c r="BX84" s="961"/>
      <c r="BY84" s="961"/>
      <c r="BZ84" s="961"/>
      <c r="CA84" s="961"/>
      <c r="CB84" s="961"/>
      <c r="CC84" s="961"/>
      <c r="CD84" s="961"/>
      <c r="CE84" s="961"/>
      <c r="CF84" s="961"/>
      <c r="CG84" s="970"/>
      <c r="CH84" s="971"/>
      <c r="CI84" s="972"/>
      <c r="CJ84" s="972"/>
      <c r="CK84" s="972"/>
      <c r="CL84" s="973"/>
      <c r="CM84" s="971"/>
      <c r="CN84" s="972"/>
      <c r="CO84" s="972"/>
      <c r="CP84" s="972"/>
      <c r="CQ84" s="973"/>
      <c r="CR84" s="971"/>
      <c r="CS84" s="972"/>
      <c r="CT84" s="972"/>
      <c r="CU84" s="972"/>
      <c r="CV84" s="973"/>
      <c r="CW84" s="971"/>
      <c r="CX84" s="972"/>
      <c r="CY84" s="972"/>
      <c r="CZ84" s="972"/>
      <c r="DA84" s="973"/>
      <c r="DB84" s="971"/>
      <c r="DC84" s="972"/>
      <c r="DD84" s="972"/>
      <c r="DE84" s="972"/>
      <c r="DF84" s="973"/>
      <c r="DG84" s="971"/>
      <c r="DH84" s="972"/>
      <c r="DI84" s="972"/>
      <c r="DJ84" s="972"/>
      <c r="DK84" s="973"/>
      <c r="DL84" s="971"/>
      <c r="DM84" s="972"/>
      <c r="DN84" s="972"/>
      <c r="DO84" s="972"/>
      <c r="DP84" s="973"/>
      <c r="DQ84" s="971"/>
      <c r="DR84" s="972"/>
      <c r="DS84" s="972"/>
      <c r="DT84" s="972"/>
      <c r="DU84" s="973"/>
      <c r="DV84" s="960"/>
      <c r="DW84" s="961"/>
      <c r="DX84" s="961"/>
      <c r="DY84" s="961"/>
      <c r="DZ84" s="962"/>
      <c r="EA84" s="212"/>
    </row>
    <row r="85" spans="1:131" ht="26.25" customHeight="1" x14ac:dyDescent="0.2">
      <c r="A85" s="220">
        <v>18</v>
      </c>
      <c r="B85" s="989"/>
      <c r="C85" s="990"/>
      <c r="D85" s="990"/>
      <c r="E85" s="990"/>
      <c r="F85" s="990"/>
      <c r="G85" s="990"/>
      <c r="H85" s="990"/>
      <c r="I85" s="990"/>
      <c r="J85" s="990"/>
      <c r="K85" s="990"/>
      <c r="L85" s="990"/>
      <c r="M85" s="990"/>
      <c r="N85" s="990"/>
      <c r="O85" s="990"/>
      <c r="P85" s="991"/>
      <c r="Q85" s="992"/>
      <c r="R85" s="986"/>
      <c r="S85" s="986"/>
      <c r="T85" s="986"/>
      <c r="U85" s="986"/>
      <c r="V85" s="986"/>
      <c r="W85" s="986"/>
      <c r="X85" s="986"/>
      <c r="Y85" s="986"/>
      <c r="Z85" s="986"/>
      <c r="AA85" s="986"/>
      <c r="AB85" s="986"/>
      <c r="AC85" s="986"/>
      <c r="AD85" s="986"/>
      <c r="AE85" s="986"/>
      <c r="AF85" s="986"/>
      <c r="AG85" s="986"/>
      <c r="AH85" s="986"/>
      <c r="AI85" s="986"/>
      <c r="AJ85" s="986"/>
      <c r="AK85" s="986"/>
      <c r="AL85" s="986"/>
      <c r="AM85" s="986"/>
      <c r="AN85" s="986"/>
      <c r="AO85" s="986"/>
      <c r="AP85" s="986"/>
      <c r="AQ85" s="986"/>
      <c r="AR85" s="986"/>
      <c r="AS85" s="986"/>
      <c r="AT85" s="986"/>
      <c r="AU85" s="986"/>
      <c r="AV85" s="986"/>
      <c r="AW85" s="986"/>
      <c r="AX85" s="986"/>
      <c r="AY85" s="986"/>
      <c r="AZ85" s="987"/>
      <c r="BA85" s="987"/>
      <c r="BB85" s="987"/>
      <c r="BC85" s="987"/>
      <c r="BD85" s="988"/>
      <c r="BE85" s="223"/>
      <c r="BF85" s="223"/>
      <c r="BG85" s="223"/>
      <c r="BH85" s="223"/>
      <c r="BI85" s="223"/>
      <c r="BJ85" s="223"/>
      <c r="BK85" s="223"/>
      <c r="BL85" s="223"/>
      <c r="BM85" s="223"/>
      <c r="BN85" s="223"/>
      <c r="BO85" s="223"/>
      <c r="BP85" s="223"/>
      <c r="BQ85" s="220">
        <v>79</v>
      </c>
      <c r="BR85" s="225"/>
      <c r="BS85" s="960"/>
      <c r="BT85" s="961"/>
      <c r="BU85" s="961"/>
      <c r="BV85" s="961"/>
      <c r="BW85" s="961"/>
      <c r="BX85" s="961"/>
      <c r="BY85" s="961"/>
      <c r="BZ85" s="961"/>
      <c r="CA85" s="961"/>
      <c r="CB85" s="961"/>
      <c r="CC85" s="961"/>
      <c r="CD85" s="961"/>
      <c r="CE85" s="961"/>
      <c r="CF85" s="961"/>
      <c r="CG85" s="970"/>
      <c r="CH85" s="971"/>
      <c r="CI85" s="972"/>
      <c r="CJ85" s="972"/>
      <c r="CK85" s="972"/>
      <c r="CL85" s="973"/>
      <c r="CM85" s="971"/>
      <c r="CN85" s="972"/>
      <c r="CO85" s="972"/>
      <c r="CP85" s="972"/>
      <c r="CQ85" s="973"/>
      <c r="CR85" s="971"/>
      <c r="CS85" s="972"/>
      <c r="CT85" s="972"/>
      <c r="CU85" s="972"/>
      <c r="CV85" s="973"/>
      <c r="CW85" s="971"/>
      <c r="CX85" s="972"/>
      <c r="CY85" s="972"/>
      <c r="CZ85" s="972"/>
      <c r="DA85" s="973"/>
      <c r="DB85" s="971"/>
      <c r="DC85" s="972"/>
      <c r="DD85" s="972"/>
      <c r="DE85" s="972"/>
      <c r="DF85" s="973"/>
      <c r="DG85" s="971"/>
      <c r="DH85" s="972"/>
      <c r="DI85" s="972"/>
      <c r="DJ85" s="972"/>
      <c r="DK85" s="973"/>
      <c r="DL85" s="971"/>
      <c r="DM85" s="972"/>
      <c r="DN85" s="972"/>
      <c r="DO85" s="972"/>
      <c r="DP85" s="973"/>
      <c r="DQ85" s="971"/>
      <c r="DR85" s="972"/>
      <c r="DS85" s="972"/>
      <c r="DT85" s="972"/>
      <c r="DU85" s="973"/>
      <c r="DV85" s="960"/>
      <c r="DW85" s="961"/>
      <c r="DX85" s="961"/>
      <c r="DY85" s="961"/>
      <c r="DZ85" s="962"/>
      <c r="EA85" s="212"/>
    </row>
    <row r="86" spans="1:131" ht="26.25" customHeight="1" x14ac:dyDescent="0.2">
      <c r="A86" s="220">
        <v>19</v>
      </c>
      <c r="B86" s="989"/>
      <c r="C86" s="990"/>
      <c r="D86" s="990"/>
      <c r="E86" s="990"/>
      <c r="F86" s="990"/>
      <c r="G86" s="990"/>
      <c r="H86" s="990"/>
      <c r="I86" s="990"/>
      <c r="J86" s="990"/>
      <c r="K86" s="990"/>
      <c r="L86" s="990"/>
      <c r="M86" s="990"/>
      <c r="N86" s="990"/>
      <c r="O86" s="990"/>
      <c r="P86" s="991"/>
      <c r="Q86" s="992"/>
      <c r="R86" s="986"/>
      <c r="S86" s="986"/>
      <c r="T86" s="986"/>
      <c r="U86" s="986"/>
      <c r="V86" s="986"/>
      <c r="W86" s="986"/>
      <c r="X86" s="986"/>
      <c r="Y86" s="986"/>
      <c r="Z86" s="986"/>
      <c r="AA86" s="986"/>
      <c r="AB86" s="986"/>
      <c r="AC86" s="986"/>
      <c r="AD86" s="986"/>
      <c r="AE86" s="986"/>
      <c r="AF86" s="986"/>
      <c r="AG86" s="986"/>
      <c r="AH86" s="986"/>
      <c r="AI86" s="986"/>
      <c r="AJ86" s="986"/>
      <c r="AK86" s="986"/>
      <c r="AL86" s="986"/>
      <c r="AM86" s="986"/>
      <c r="AN86" s="986"/>
      <c r="AO86" s="986"/>
      <c r="AP86" s="986"/>
      <c r="AQ86" s="986"/>
      <c r="AR86" s="986"/>
      <c r="AS86" s="986"/>
      <c r="AT86" s="986"/>
      <c r="AU86" s="986"/>
      <c r="AV86" s="986"/>
      <c r="AW86" s="986"/>
      <c r="AX86" s="986"/>
      <c r="AY86" s="986"/>
      <c r="AZ86" s="987"/>
      <c r="BA86" s="987"/>
      <c r="BB86" s="987"/>
      <c r="BC86" s="987"/>
      <c r="BD86" s="988"/>
      <c r="BE86" s="223"/>
      <c r="BF86" s="223"/>
      <c r="BG86" s="223"/>
      <c r="BH86" s="223"/>
      <c r="BI86" s="223"/>
      <c r="BJ86" s="223"/>
      <c r="BK86" s="223"/>
      <c r="BL86" s="223"/>
      <c r="BM86" s="223"/>
      <c r="BN86" s="223"/>
      <c r="BO86" s="223"/>
      <c r="BP86" s="223"/>
      <c r="BQ86" s="220">
        <v>80</v>
      </c>
      <c r="BR86" s="225"/>
      <c r="BS86" s="960"/>
      <c r="BT86" s="961"/>
      <c r="BU86" s="961"/>
      <c r="BV86" s="961"/>
      <c r="BW86" s="961"/>
      <c r="BX86" s="961"/>
      <c r="BY86" s="961"/>
      <c r="BZ86" s="961"/>
      <c r="CA86" s="961"/>
      <c r="CB86" s="961"/>
      <c r="CC86" s="961"/>
      <c r="CD86" s="961"/>
      <c r="CE86" s="961"/>
      <c r="CF86" s="961"/>
      <c r="CG86" s="970"/>
      <c r="CH86" s="971"/>
      <c r="CI86" s="972"/>
      <c r="CJ86" s="972"/>
      <c r="CK86" s="972"/>
      <c r="CL86" s="973"/>
      <c r="CM86" s="971"/>
      <c r="CN86" s="972"/>
      <c r="CO86" s="972"/>
      <c r="CP86" s="972"/>
      <c r="CQ86" s="973"/>
      <c r="CR86" s="971"/>
      <c r="CS86" s="972"/>
      <c r="CT86" s="972"/>
      <c r="CU86" s="972"/>
      <c r="CV86" s="973"/>
      <c r="CW86" s="971"/>
      <c r="CX86" s="972"/>
      <c r="CY86" s="972"/>
      <c r="CZ86" s="972"/>
      <c r="DA86" s="973"/>
      <c r="DB86" s="971"/>
      <c r="DC86" s="972"/>
      <c r="DD86" s="972"/>
      <c r="DE86" s="972"/>
      <c r="DF86" s="973"/>
      <c r="DG86" s="971"/>
      <c r="DH86" s="972"/>
      <c r="DI86" s="972"/>
      <c r="DJ86" s="972"/>
      <c r="DK86" s="973"/>
      <c r="DL86" s="971"/>
      <c r="DM86" s="972"/>
      <c r="DN86" s="972"/>
      <c r="DO86" s="972"/>
      <c r="DP86" s="973"/>
      <c r="DQ86" s="971"/>
      <c r="DR86" s="972"/>
      <c r="DS86" s="972"/>
      <c r="DT86" s="972"/>
      <c r="DU86" s="973"/>
      <c r="DV86" s="960"/>
      <c r="DW86" s="961"/>
      <c r="DX86" s="961"/>
      <c r="DY86" s="961"/>
      <c r="DZ86" s="962"/>
      <c r="EA86" s="212"/>
    </row>
    <row r="87" spans="1:131" ht="26.25" customHeight="1" x14ac:dyDescent="0.2">
      <c r="A87" s="226">
        <v>20</v>
      </c>
      <c r="B87" s="979"/>
      <c r="C87" s="980"/>
      <c r="D87" s="980"/>
      <c r="E87" s="980"/>
      <c r="F87" s="980"/>
      <c r="G87" s="980"/>
      <c r="H87" s="980"/>
      <c r="I87" s="980"/>
      <c r="J87" s="980"/>
      <c r="K87" s="980"/>
      <c r="L87" s="980"/>
      <c r="M87" s="980"/>
      <c r="N87" s="980"/>
      <c r="O87" s="980"/>
      <c r="P87" s="981"/>
      <c r="Q87" s="982"/>
      <c r="R87" s="983"/>
      <c r="S87" s="983"/>
      <c r="T87" s="983"/>
      <c r="U87" s="983"/>
      <c r="V87" s="983"/>
      <c r="W87" s="983"/>
      <c r="X87" s="983"/>
      <c r="Y87" s="983"/>
      <c r="Z87" s="983"/>
      <c r="AA87" s="983"/>
      <c r="AB87" s="983"/>
      <c r="AC87" s="983"/>
      <c r="AD87" s="983"/>
      <c r="AE87" s="983"/>
      <c r="AF87" s="983"/>
      <c r="AG87" s="983"/>
      <c r="AH87" s="983"/>
      <c r="AI87" s="983"/>
      <c r="AJ87" s="983"/>
      <c r="AK87" s="983"/>
      <c r="AL87" s="983"/>
      <c r="AM87" s="983"/>
      <c r="AN87" s="983"/>
      <c r="AO87" s="983"/>
      <c r="AP87" s="983"/>
      <c r="AQ87" s="983"/>
      <c r="AR87" s="983"/>
      <c r="AS87" s="983"/>
      <c r="AT87" s="983"/>
      <c r="AU87" s="983"/>
      <c r="AV87" s="983"/>
      <c r="AW87" s="983"/>
      <c r="AX87" s="983"/>
      <c r="AY87" s="983"/>
      <c r="AZ87" s="984"/>
      <c r="BA87" s="984"/>
      <c r="BB87" s="984"/>
      <c r="BC87" s="984"/>
      <c r="BD87" s="985"/>
      <c r="BE87" s="223"/>
      <c r="BF87" s="223"/>
      <c r="BG87" s="223"/>
      <c r="BH87" s="223"/>
      <c r="BI87" s="223"/>
      <c r="BJ87" s="223"/>
      <c r="BK87" s="223"/>
      <c r="BL87" s="223"/>
      <c r="BM87" s="223"/>
      <c r="BN87" s="223"/>
      <c r="BO87" s="223"/>
      <c r="BP87" s="223"/>
      <c r="BQ87" s="220">
        <v>81</v>
      </c>
      <c r="BR87" s="225"/>
      <c r="BS87" s="960"/>
      <c r="BT87" s="961"/>
      <c r="BU87" s="961"/>
      <c r="BV87" s="961"/>
      <c r="BW87" s="961"/>
      <c r="BX87" s="961"/>
      <c r="BY87" s="961"/>
      <c r="BZ87" s="961"/>
      <c r="CA87" s="961"/>
      <c r="CB87" s="961"/>
      <c r="CC87" s="961"/>
      <c r="CD87" s="961"/>
      <c r="CE87" s="961"/>
      <c r="CF87" s="961"/>
      <c r="CG87" s="970"/>
      <c r="CH87" s="971"/>
      <c r="CI87" s="972"/>
      <c r="CJ87" s="972"/>
      <c r="CK87" s="972"/>
      <c r="CL87" s="973"/>
      <c r="CM87" s="971"/>
      <c r="CN87" s="972"/>
      <c r="CO87" s="972"/>
      <c r="CP87" s="972"/>
      <c r="CQ87" s="973"/>
      <c r="CR87" s="971"/>
      <c r="CS87" s="972"/>
      <c r="CT87" s="972"/>
      <c r="CU87" s="972"/>
      <c r="CV87" s="973"/>
      <c r="CW87" s="971"/>
      <c r="CX87" s="972"/>
      <c r="CY87" s="972"/>
      <c r="CZ87" s="972"/>
      <c r="DA87" s="973"/>
      <c r="DB87" s="971"/>
      <c r="DC87" s="972"/>
      <c r="DD87" s="972"/>
      <c r="DE87" s="972"/>
      <c r="DF87" s="973"/>
      <c r="DG87" s="971"/>
      <c r="DH87" s="972"/>
      <c r="DI87" s="972"/>
      <c r="DJ87" s="972"/>
      <c r="DK87" s="973"/>
      <c r="DL87" s="971"/>
      <c r="DM87" s="972"/>
      <c r="DN87" s="972"/>
      <c r="DO87" s="972"/>
      <c r="DP87" s="973"/>
      <c r="DQ87" s="971"/>
      <c r="DR87" s="972"/>
      <c r="DS87" s="972"/>
      <c r="DT87" s="972"/>
      <c r="DU87" s="973"/>
      <c r="DV87" s="960"/>
      <c r="DW87" s="961"/>
      <c r="DX87" s="961"/>
      <c r="DY87" s="961"/>
      <c r="DZ87" s="962"/>
      <c r="EA87" s="212"/>
    </row>
    <row r="88" spans="1:131" ht="26.25" customHeight="1" thickBot="1" x14ac:dyDescent="0.25">
      <c r="A88" s="222" t="s">
        <v>377</v>
      </c>
      <c r="B88" s="952" t="s">
        <v>400</v>
      </c>
      <c r="C88" s="953"/>
      <c r="D88" s="953"/>
      <c r="E88" s="953"/>
      <c r="F88" s="953"/>
      <c r="G88" s="953"/>
      <c r="H88" s="953"/>
      <c r="I88" s="953"/>
      <c r="J88" s="953"/>
      <c r="K88" s="953"/>
      <c r="L88" s="953"/>
      <c r="M88" s="953"/>
      <c r="N88" s="953"/>
      <c r="O88" s="953"/>
      <c r="P88" s="963"/>
      <c r="Q88" s="977"/>
      <c r="R88" s="978"/>
      <c r="S88" s="978"/>
      <c r="T88" s="978"/>
      <c r="U88" s="978"/>
      <c r="V88" s="978"/>
      <c r="W88" s="978"/>
      <c r="X88" s="978"/>
      <c r="Y88" s="978"/>
      <c r="Z88" s="978"/>
      <c r="AA88" s="978"/>
      <c r="AB88" s="978"/>
      <c r="AC88" s="978"/>
      <c r="AD88" s="978"/>
      <c r="AE88" s="978"/>
      <c r="AF88" s="974">
        <v>33611</v>
      </c>
      <c r="AG88" s="974"/>
      <c r="AH88" s="974"/>
      <c r="AI88" s="974"/>
      <c r="AJ88" s="974"/>
      <c r="AK88" s="978"/>
      <c r="AL88" s="978"/>
      <c r="AM88" s="978"/>
      <c r="AN88" s="978"/>
      <c r="AO88" s="978"/>
      <c r="AP88" s="974">
        <v>3113</v>
      </c>
      <c r="AQ88" s="974"/>
      <c r="AR88" s="974"/>
      <c r="AS88" s="974"/>
      <c r="AT88" s="974"/>
      <c r="AU88" s="974">
        <v>915</v>
      </c>
      <c r="AV88" s="974"/>
      <c r="AW88" s="974"/>
      <c r="AX88" s="974"/>
      <c r="AY88" s="974"/>
      <c r="AZ88" s="975"/>
      <c r="BA88" s="975"/>
      <c r="BB88" s="975"/>
      <c r="BC88" s="975"/>
      <c r="BD88" s="976"/>
      <c r="BE88" s="223"/>
      <c r="BF88" s="223"/>
      <c r="BG88" s="223"/>
      <c r="BH88" s="223"/>
      <c r="BI88" s="223"/>
      <c r="BJ88" s="223"/>
      <c r="BK88" s="223"/>
      <c r="BL88" s="223"/>
      <c r="BM88" s="223"/>
      <c r="BN88" s="223"/>
      <c r="BO88" s="223"/>
      <c r="BP88" s="223"/>
      <c r="BQ88" s="220">
        <v>82</v>
      </c>
      <c r="BR88" s="225"/>
      <c r="BS88" s="960"/>
      <c r="BT88" s="961"/>
      <c r="BU88" s="961"/>
      <c r="BV88" s="961"/>
      <c r="BW88" s="961"/>
      <c r="BX88" s="961"/>
      <c r="BY88" s="961"/>
      <c r="BZ88" s="961"/>
      <c r="CA88" s="961"/>
      <c r="CB88" s="961"/>
      <c r="CC88" s="961"/>
      <c r="CD88" s="961"/>
      <c r="CE88" s="961"/>
      <c r="CF88" s="961"/>
      <c r="CG88" s="970"/>
      <c r="CH88" s="971"/>
      <c r="CI88" s="972"/>
      <c r="CJ88" s="972"/>
      <c r="CK88" s="972"/>
      <c r="CL88" s="973"/>
      <c r="CM88" s="971"/>
      <c r="CN88" s="972"/>
      <c r="CO88" s="972"/>
      <c r="CP88" s="972"/>
      <c r="CQ88" s="973"/>
      <c r="CR88" s="971"/>
      <c r="CS88" s="972"/>
      <c r="CT88" s="972"/>
      <c r="CU88" s="972"/>
      <c r="CV88" s="973"/>
      <c r="CW88" s="971"/>
      <c r="CX88" s="972"/>
      <c r="CY88" s="972"/>
      <c r="CZ88" s="972"/>
      <c r="DA88" s="973"/>
      <c r="DB88" s="971"/>
      <c r="DC88" s="972"/>
      <c r="DD88" s="972"/>
      <c r="DE88" s="972"/>
      <c r="DF88" s="973"/>
      <c r="DG88" s="971"/>
      <c r="DH88" s="972"/>
      <c r="DI88" s="972"/>
      <c r="DJ88" s="972"/>
      <c r="DK88" s="973"/>
      <c r="DL88" s="971"/>
      <c r="DM88" s="972"/>
      <c r="DN88" s="972"/>
      <c r="DO88" s="972"/>
      <c r="DP88" s="973"/>
      <c r="DQ88" s="971"/>
      <c r="DR88" s="972"/>
      <c r="DS88" s="972"/>
      <c r="DT88" s="972"/>
      <c r="DU88" s="973"/>
      <c r="DV88" s="960"/>
      <c r="DW88" s="961"/>
      <c r="DX88" s="961"/>
      <c r="DY88" s="961"/>
      <c r="DZ88" s="96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60"/>
      <c r="BT89" s="961"/>
      <c r="BU89" s="961"/>
      <c r="BV89" s="961"/>
      <c r="BW89" s="961"/>
      <c r="BX89" s="961"/>
      <c r="BY89" s="961"/>
      <c r="BZ89" s="961"/>
      <c r="CA89" s="961"/>
      <c r="CB89" s="961"/>
      <c r="CC89" s="961"/>
      <c r="CD89" s="961"/>
      <c r="CE89" s="961"/>
      <c r="CF89" s="961"/>
      <c r="CG89" s="970"/>
      <c r="CH89" s="971"/>
      <c r="CI89" s="972"/>
      <c r="CJ89" s="972"/>
      <c r="CK89" s="972"/>
      <c r="CL89" s="973"/>
      <c r="CM89" s="971"/>
      <c r="CN89" s="972"/>
      <c r="CO89" s="972"/>
      <c r="CP89" s="972"/>
      <c r="CQ89" s="973"/>
      <c r="CR89" s="971"/>
      <c r="CS89" s="972"/>
      <c r="CT89" s="972"/>
      <c r="CU89" s="972"/>
      <c r="CV89" s="973"/>
      <c r="CW89" s="971"/>
      <c r="CX89" s="972"/>
      <c r="CY89" s="972"/>
      <c r="CZ89" s="972"/>
      <c r="DA89" s="973"/>
      <c r="DB89" s="971"/>
      <c r="DC89" s="972"/>
      <c r="DD89" s="972"/>
      <c r="DE89" s="972"/>
      <c r="DF89" s="973"/>
      <c r="DG89" s="971"/>
      <c r="DH89" s="972"/>
      <c r="DI89" s="972"/>
      <c r="DJ89" s="972"/>
      <c r="DK89" s="973"/>
      <c r="DL89" s="971"/>
      <c r="DM89" s="972"/>
      <c r="DN89" s="972"/>
      <c r="DO89" s="972"/>
      <c r="DP89" s="973"/>
      <c r="DQ89" s="971"/>
      <c r="DR89" s="972"/>
      <c r="DS89" s="972"/>
      <c r="DT89" s="972"/>
      <c r="DU89" s="973"/>
      <c r="DV89" s="960"/>
      <c r="DW89" s="961"/>
      <c r="DX89" s="961"/>
      <c r="DY89" s="961"/>
      <c r="DZ89" s="96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60"/>
      <c r="BT90" s="961"/>
      <c r="BU90" s="961"/>
      <c r="BV90" s="961"/>
      <c r="BW90" s="961"/>
      <c r="BX90" s="961"/>
      <c r="BY90" s="961"/>
      <c r="BZ90" s="961"/>
      <c r="CA90" s="961"/>
      <c r="CB90" s="961"/>
      <c r="CC90" s="961"/>
      <c r="CD90" s="961"/>
      <c r="CE90" s="961"/>
      <c r="CF90" s="961"/>
      <c r="CG90" s="970"/>
      <c r="CH90" s="971"/>
      <c r="CI90" s="972"/>
      <c r="CJ90" s="972"/>
      <c r="CK90" s="972"/>
      <c r="CL90" s="973"/>
      <c r="CM90" s="971"/>
      <c r="CN90" s="972"/>
      <c r="CO90" s="972"/>
      <c r="CP90" s="972"/>
      <c r="CQ90" s="973"/>
      <c r="CR90" s="971"/>
      <c r="CS90" s="972"/>
      <c r="CT90" s="972"/>
      <c r="CU90" s="972"/>
      <c r="CV90" s="973"/>
      <c r="CW90" s="971"/>
      <c r="CX90" s="972"/>
      <c r="CY90" s="972"/>
      <c r="CZ90" s="972"/>
      <c r="DA90" s="973"/>
      <c r="DB90" s="971"/>
      <c r="DC90" s="972"/>
      <c r="DD90" s="972"/>
      <c r="DE90" s="972"/>
      <c r="DF90" s="973"/>
      <c r="DG90" s="971"/>
      <c r="DH90" s="972"/>
      <c r="DI90" s="972"/>
      <c r="DJ90" s="972"/>
      <c r="DK90" s="973"/>
      <c r="DL90" s="971"/>
      <c r="DM90" s="972"/>
      <c r="DN90" s="972"/>
      <c r="DO90" s="972"/>
      <c r="DP90" s="973"/>
      <c r="DQ90" s="971"/>
      <c r="DR90" s="972"/>
      <c r="DS90" s="972"/>
      <c r="DT90" s="972"/>
      <c r="DU90" s="973"/>
      <c r="DV90" s="960"/>
      <c r="DW90" s="961"/>
      <c r="DX90" s="961"/>
      <c r="DY90" s="961"/>
      <c r="DZ90" s="96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60"/>
      <c r="BT91" s="961"/>
      <c r="BU91" s="961"/>
      <c r="BV91" s="961"/>
      <c r="BW91" s="961"/>
      <c r="BX91" s="961"/>
      <c r="BY91" s="961"/>
      <c r="BZ91" s="961"/>
      <c r="CA91" s="961"/>
      <c r="CB91" s="961"/>
      <c r="CC91" s="961"/>
      <c r="CD91" s="961"/>
      <c r="CE91" s="961"/>
      <c r="CF91" s="961"/>
      <c r="CG91" s="970"/>
      <c r="CH91" s="971"/>
      <c r="CI91" s="972"/>
      <c r="CJ91" s="972"/>
      <c r="CK91" s="972"/>
      <c r="CL91" s="973"/>
      <c r="CM91" s="971"/>
      <c r="CN91" s="972"/>
      <c r="CO91" s="972"/>
      <c r="CP91" s="972"/>
      <c r="CQ91" s="973"/>
      <c r="CR91" s="971"/>
      <c r="CS91" s="972"/>
      <c r="CT91" s="972"/>
      <c r="CU91" s="972"/>
      <c r="CV91" s="973"/>
      <c r="CW91" s="971"/>
      <c r="CX91" s="972"/>
      <c r="CY91" s="972"/>
      <c r="CZ91" s="972"/>
      <c r="DA91" s="973"/>
      <c r="DB91" s="971"/>
      <c r="DC91" s="972"/>
      <c r="DD91" s="972"/>
      <c r="DE91" s="972"/>
      <c r="DF91" s="973"/>
      <c r="DG91" s="971"/>
      <c r="DH91" s="972"/>
      <c r="DI91" s="972"/>
      <c r="DJ91" s="972"/>
      <c r="DK91" s="973"/>
      <c r="DL91" s="971"/>
      <c r="DM91" s="972"/>
      <c r="DN91" s="972"/>
      <c r="DO91" s="972"/>
      <c r="DP91" s="973"/>
      <c r="DQ91" s="971"/>
      <c r="DR91" s="972"/>
      <c r="DS91" s="972"/>
      <c r="DT91" s="972"/>
      <c r="DU91" s="973"/>
      <c r="DV91" s="960"/>
      <c r="DW91" s="961"/>
      <c r="DX91" s="961"/>
      <c r="DY91" s="961"/>
      <c r="DZ91" s="96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60"/>
      <c r="BT92" s="961"/>
      <c r="BU92" s="961"/>
      <c r="BV92" s="961"/>
      <c r="BW92" s="961"/>
      <c r="BX92" s="961"/>
      <c r="BY92" s="961"/>
      <c r="BZ92" s="961"/>
      <c r="CA92" s="961"/>
      <c r="CB92" s="961"/>
      <c r="CC92" s="961"/>
      <c r="CD92" s="961"/>
      <c r="CE92" s="961"/>
      <c r="CF92" s="961"/>
      <c r="CG92" s="970"/>
      <c r="CH92" s="971"/>
      <c r="CI92" s="972"/>
      <c r="CJ92" s="972"/>
      <c r="CK92" s="972"/>
      <c r="CL92" s="973"/>
      <c r="CM92" s="971"/>
      <c r="CN92" s="972"/>
      <c r="CO92" s="972"/>
      <c r="CP92" s="972"/>
      <c r="CQ92" s="973"/>
      <c r="CR92" s="971"/>
      <c r="CS92" s="972"/>
      <c r="CT92" s="972"/>
      <c r="CU92" s="972"/>
      <c r="CV92" s="973"/>
      <c r="CW92" s="971"/>
      <c r="CX92" s="972"/>
      <c r="CY92" s="972"/>
      <c r="CZ92" s="972"/>
      <c r="DA92" s="973"/>
      <c r="DB92" s="971"/>
      <c r="DC92" s="972"/>
      <c r="DD92" s="972"/>
      <c r="DE92" s="972"/>
      <c r="DF92" s="973"/>
      <c r="DG92" s="971"/>
      <c r="DH92" s="972"/>
      <c r="DI92" s="972"/>
      <c r="DJ92" s="972"/>
      <c r="DK92" s="973"/>
      <c r="DL92" s="971"/>
      <c r="DM92" s="972"/>
      <c r="DN92" s="972"/>
      <c r="DO92" s="972"/>
      <c r="DP92" s="973"/>
      <c r="DQ92" s="971"/>
      <c r="DR92" s="972"/>
      <c r="DS92" s="972"/>
      <c r="DT92" s="972"/>
      <c r="DU92" s="973"/>
      <c r="DV92" s="960"/>
      <c r="DW92" s="961"/>
      <c r="DX92" s="961"/>
      <c r="DY92" s="961"/>
      <c r="DZ92" s="96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60"/>
      <c r="BT93" s="961"/>
      <c r="BU93" s="961"/>
      <c r="BV93" s="961"/>
      <c r="BW93" s="961"/>
      <c r="BX93" s="961"/>
      <c r="BY93" s="961"/>
      <c r="BZ93" s="961"/>
      <c r="CA93" s="961"/>
      <c r="CB93" s="961"/>
      <c r="CC93" s="961"/>
      <c r="CD93" s="961"/>
      <c r="CE93" s="961"/>
      <c r="CF93" s="961"/>
      <c r="CG93" s="970"/>
      <c r="CH93" s="971"/>
      <c r="CI93" s="972"/>
      <c r="CJ93" s="972"/>
      <c r="CK93" s="972"/>
      <c r="CL93" s="973"/>
      <c r="CM93" s="971"/>
      <c r="CN93" s="972"/>
      <c r="CO93" s="972"/>
      <c r="CP93" s="972"/>
      <c r="CQ93" s="973"/>
      <c r="CR93" s="971"/>
      <c r="CS93" s="972"/>
      <c r="CT93" s="972"/>
      <c r="CU93" s="972"/>
      <c r="CV93" s="973"/>
      <c r="CW93" s="971"/>
      <c r="CX93" s="972"/>
      <c r="CY93" s="972"/>
      <c r="CZ93" s="972"/>
      <c r="DA93" s="973"/>
      <c r="DB93" s="971"/>
      <c r="DC93" s="972"/>
      <c r="DD93" s="972"/>
      <c r="DE93" s="972"/>
      <c r="DF93" s="973"/>
      <c r="DG93" s="971"/>
      <c r="DH93" s="972"/>
      <c r="DI93" s="972"/>
      <c r="DJ93" s="972"/>
      <c r="DK93" s="973"/>
      <c r="DL93" s="971"/>
      <c r="DM93" s="972"/>
      <c r="DN93" s="972"/>
      <c r="DO93" s="972"/>
      <c r="DP93" s="973"/>
      <c r="DQ93" s="971"/>
      <c r="DR93" s="972"/>
      <c r="DS93" s="972"/>
      <c r="DT93" s="972"/>
      <c r="DU93" s="973"/>
      <c r="DV93" s="960"/>
      <c r="DW93" s="961"/>
      <c r="DX93" s="961"/>
      <c r="DY93" s="961"/>
      <c r="DZ93" s="96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60"/>
      <c r="BT94" s="961"/>
      <c r="BU94" s="961"/>
      <c r="BV94" s="961"/>
      <c r="BW94" s="961"/>
      <c r="BX94" s="961"/>
      <c r="BY94" s="961"/>
      <c r="BZ94" s="961"/>
      <c r="CA94" s="961"/>
      <c r="CB94" s="961"/>
      <c r="CC94" s="961"/>
      <c r="CD94" s="961"/>
      <c r="CE94" s="961"/>
      <c r="CF94" s="961"/>
      <c r="CG94" s="970"/>
      <c r="CH94" s="971"/>
      <c r="CI94" s="972"/>
      <c r="CJ94" s="972"/>
      <c r="CK94" s="972"/>
      <c r="CL94" s="973"/>
      <c r="CM94" s="971"/>
      <c r="CN94" s="972"/>
      <c r="CO94" s="972"/>
      <c r="CP94" s="972"/>
      <c r="CQ94" s="973"/>
      <c r="CR94" s="971"/>
      <c r="CS94" s="972"/>
      <c r="CT94" s="972"/>
      <c r="CU94" s="972"/>
      <c r="CV94" s="973"/>
      <c r="CW94" s="971"/>
      <c r="CX94" s="972"/>
      <c r="CY94" s="972"/>
      <c r="CZ94" s="972"/>
      <c r="DA94" s="973"/>
      <c r="DB94" s="971"/>
      <c r="DC94" s="972"/>
      <c r="DD94" s="972"/>
      <c r="DE94" s="972"/>
      <c r="DF94" s="973"/>
      <c r="DG94" s="971"/>
      <c r="DH94" s="972"/>
      <c r="DI94" s="972"/>
      <c r="DJ94" s="972"/>
      <c r="DK94" s="973"/>
      <c r="DL94" s="971"/>
      <c r="DM94" s="972"/>
      <c r="DN94" s="972"/>
      <c r="DO94" s="972"/>
      <c r="DP94" s="973"/>
      <c r="DQ94" s="971"/>
      <c r="DR94" s="972"/>
      <c r="DS94" s="972"/>
      <c r="DT94" s="972"/>
      <c r="DU94" s="973"/>
      <c r="DV94" s="960"/>
      <c r="DW94" s="961"/>
      <c r="DX94" s="961"/>
      <c r="DY94" s="961"/>
      <c r="DZ94" s="96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60"/>
      <c r="BT95" s="961"/>
      <c r="BU95" s="961"/>
      <c r="BV95" s="961"/>
      <c r="BW95" s="961"/>
      <c r="BX95" s="961"/>
      <c r="BY95" s="961"/>
      <c r="BZ95" s="961"/>
      <c r="CA95" s="961"/>
      <c r="CB95" s="961"/>
      <c r="CC95" s="961"/>
      <c r="CD95" s="961"/>
      <c r="CE95" s="961"/>
      <c r="CF95" s="961"/>
      <c r="CG95" s="970"/>
      <c r="CH95" s="971"/>
      <c r="CI95" s="972"/>
      <c r="CJ95" s="972"/>
      <c r="CK95" s="972"/>
      <c r="CL95" s="973"/>
      <c r="CM95" s="971"/>
      <c r="CN95" s="972"/>
      <c r="CO95" s="972"/>
      <c r="CP95" s="972"/>
      <c r="CQ95" s="973"/>
      <c r="CR95" s="971"/>
      <c r="CS95" s="972"/>
      <c r="CT95" s="972"/>
      <c r="CU95" s="972"/>
      <c r="CV95" s="973"/>
      <c r="CW95" s="971"/>
      <c r="CX95" s="972"/>
      <c r="CY95" s="972"/>
      <c r="CZ95" s="972"/>
      <c r="DA95" s="973"/>
      <c r="DB95" s="971"/>
      <c r="DC95" s="972"/>
      <c r="DD95" s="972"/>
      <c r="DE95" s="972"/>
      <c r="DF95" s="973"/>
      <c r="DG95" s="971"/>
      <c r="DH95" s="972"/>
      <c r="DI95" s="972"/>
      <c r="DJ95" s="972"/>
      <c r="DK95" s="973"/>
      <c r="DL95" s="971"/>
      <c r="DM95" s="972"/>
      <c r="DN95" s="972"/>
      <c r="DO95" s="972"/>
      <c r="DP95" s="973"/>
      <c r="DQ95" s="971"/>
      <c r="DR95" s="972"/>
      <c r="DS95" s="972"/>
      <c r="DT95" s="972"/>
      <c r="DU95" s="973"/>
      <c r="DV95" s="960"/>
      <c r="DW95" s="961"/>
      <c r="DX95" s="961"/>
      <c r="DY95" s="961"/>
      <c r="DZ95" s="96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60"/>
      <c r="BT96" s="961"/>
      <c r="BU96" s="961"/>
      <c r="BV96" s="961"/>
      <c r="BW96" s="961"/>
      <c r="BX96" s="961"/>
      <c r="BY96" s="961"/>
      <c r="BZ96" s="961"/>
      <c r="CA96" s="961"/>
      <c r="CB96" s="961"/>
      <c r="CC96" s="961"/>
      <c r="CD96" s="961"/>
      <c r="CE96" s="961"/>
      <c r="CF96" s="961"/>
      <c r="CG96" s="970"/>
      <c r="CH96" s="971"/>
      <c r="CI96" s="972"/>
      <c r="CJ96" s="972"/>
      <c r="CK96" s="972"/>
      <c r="CL96" s="973"/>
      <c r="CM96" s="971"/>
      <c r="CN96" s="972"/>
      <c r="CO96" s="972"/>
      <c r="CP96" s="972"/>
      <c r="CQ96" s="973"/>
      <c r="CR96" s="971"/>
      <c r="CS96" s="972"/>
      <c r="CT96" s="972"/>
      <c r="CU96" s="972"/>
      <c r="CV96" s="973"/>
      <c r="CW96" s="971"/>
      <c r="CX96" s="972"/>
      <c r="CY96" s="972"/>
      <c r="CZ96" s="972"/>
      <c r="DA96" s="973"/>
      <c r="DB96" s="971"/>
      <c r="DC96" s="972"/>
      <c r="DD96" s="972"/>
      <c r="DE96" s="972"/>
      <c r="DF96" s="973"/>
      <c r="DG96" s="971"/>
      <c r="DH96" s="972"/>
      <c r="DI96" s="972"/>
      <c r="DJ96" s="972"/>
      <c r="DK96" s="973"/>
      <c r="DL96" s="971"/>
      <c r="DM96" s="972"/>
      <c r="DN96" s="972"/>
      <c r="DO96" s="972"/>
      <c r="DP96" s="973"/>
      <c r="DQ96" s="971"/>
      <c r="DR96" s="972"/>
      <c r="DS96" s="972"/>
      <c r="DT96" s="972"/>
      <c r="DU96" s="973"/>
      <c r="DV96" s="960"/>
      <c r="DW96" s="961"/>
      <c r="DX96" s="961"/>
      <c r="DY96" s="961"/>
      <c r="DZ96" s="96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60"/>
      <c r="BT97" s="961"/>
      <c r="BU97" s="961"/>
      <c r="BV97" s="961"/>
      <c r="BW97" s="961"/>
      <c r="BX97" s="961"/>
      <c r="BY97" s="961"/>
      <c r="BZ97" s="961"/>
      <c r="CA97" s="961"/>
      <c r="CB97" s="961"/>
      <c r="CC97" s="961"/>
      <c r="CD97" s="961"/>
      <c r="CE97" s="961"/>
      <c r="CF97" s="961"/>
      <c r="CG97" s="970"/>
      <c r="CH97" s="971"/>
      <c r="CI97" s="972"/>
      <c r="CJ97" s="972"/>
      <c r="CK97" s="972"/>
      <c r="CL97" s="973"/>
      <c r="CM97" s="971"/>
      <c r="CN97" s="972"/>
      <c r="CO97" s="972"/>
      <c r="CP97" s="972"/>
      <c r="CQ97" s="973"/>
      <c r="CR97" s="971"/>
      <c r="CS97" s="972"/>
      <c r="CT97" s="972"/>
      <c r="CU97" s="972"/>
      <c r="CV97" s="973"/>
      <c r="CW97" s="971"/>
      <c r="CX97" s="972"/>
      <c r="CY97" s="972"/>
      <c r="CZ97" s="972"/>
      <c r="DA97" s="973"/>
      <c r="DB97" s="971"/>
      <c r="DC97" s="972"/>
      <c r="DD97" s="972"/>
      <c r="DE97" s="972"/>
      <c r="DF97" s="973"/>
      <c r="DG97" s="971"/>
      <c r="DH97" s="972"/>
      <c r="DI97" s="972"/>
      <c r="DJ97" s="972"/>
      <c r="DK97" s="973"/>
      <c r="DL97" s="971"/>
      <c r="DM97" s="972"/>
      <c r="DN97" s="972"/>
      <c r="DO97" s="972"/>
      <c r="DP97" s="973"/>
      <c r="DQ97" s="971"/>
      <c r="DR97" s="972"/>
      <c r="DS97" s="972"/>
      <c r="DT97" s="972"/>
      <c r="DU97" s="973"/>
      <c r="DV97" s="960"/>
      <c r="DW97" s="961"/>
      <c r="DX97" s="961"/>
      <c r="DY97" s="961"/>
      <c r="DZ97" s="96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60"/>
      <c r="BT98" s="961"/>
      <c r="BU98" s="961"/>
      <c r="BV98" s="961"/>
      <c r="BW98" s="961"/>
      <c r="BX98" s="961"/>
      <c r="BY98" s="961"/>
      <c r="BZ98" s="961"/>
      <c r="CA98" s="961"/>
      <c r="CB98" s="961"/>
      <c r="CC98" s="961"/>
      <c r="CD98" s="961"/>
      <c r="CE98" s="961"/>
      <c r="CF98" s="961"/>
      <c r="CG98" s="970"/>
      <c r="CH98" s="971"/>
      <c r="CI98" s="972"/>
      <c r="CJ98" s="972"/>
      <c r="CK98" s="972"/>
      <c r="CL98" s="973"/>
      <c r="CM98" s="971"/>
      <c r="CN98" s="972"/>
      <c r="CO98" s="972"/>
      <c r="CP98" s="972"/>
      <c r="CQ98" s="973"/>
      <c r="CR98" s="971"/>
      <c r="CS98" s="972"/>
      <c r="CT98" s="972"/>
      <c r="CU98" s="972"/>
      <c r="CV98" s="973"/>
      <c r="CW98" s="971"/>
      <c r="CX98" s="972"/>
      <c r="CY98" s="972"/>
      <c r="CZ98" s="972"/>
      <c r="DA98" s="973"/>
      <c r="DB98" s="971"/>
      <c r="DC98" s="972"/>
      <c r="DD98" s="972"/>
      <c r="DE98" s="972"/>
      <c r="DF98" s="973"/>
      <c r="DG98" s="971"/>
      <c r="DH98" s="972"/>
      <c r="DI98" s="972"/>
      <c r="DJ98" s="972"/>
      <c r="DK98" s="973"/>
      <c r="DL98" s="971"/>
      <c r="DM98" s="972"/>
      <c r="DN98" s="972"/>
      <c r="DO98" s="972"/>
      <c r="DP98" s="973"/>
      <c r="DQ98" s="971"/>
      <c r="DR98" s="972"/>
      <c r="DS98" s="972"/>
      <c r="DT98" s="972"/>
      <c r="DU98" s="973"/>
      <c r="DV98" s="960"/>
      <c r="DW98" s="961"/>
      <c r="DX98" s="961"/>
      <c r="DY98" s="961"/>
      <c r="DZ98" s="96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60"/>
      <c r="BT99" s="961"/>
      <c r="BU99" s="961"/>
      <c r="BV99" s="961"/>
      <c r="BW99" s="961"/>
      <c r="BX99" s="961"/>
      <c r="BY99" s="961"/>
      <c r="BZ99" s="961"/>
      <c r="CA99" s="961"/>
      <c r="CB99" s="961"/>
      <c r="CC99" s="961"/>
      <c r="CD99" s="961"/>
      <c r="CE99" s="961"/>
      <c r="CF99" s="961"/>
      <c r="CG99" s="970"/>
      <c r="CH99" s="971"/>
      <c r="CI99" s="972"/>
      <c r="CJ99" s="972"/>
      <c r="CK99" s="972"/>
      <c r="CL99" s="973"/>
      <c r="CM99" s="971"/>
      <c r="CN99" s="972"/>
      <c r="CO99" s="972"/>
      <c r="CP99" s="972"/>
      <c r="CQ99" s="973"/>
      <c r="CR99" s="971"/>
      <c r="CS99" s="972"/>
      <c r="CT99" s="972"/>
      <c r="CU99" s="972"/>
      <c r="CV99" s="973"/>
      <c r="CW99" s="971"/>
      <c r="CX99" s="972"/>
      <c r="CY99" s="972"/>
      <c r="CZ99" s="972"/>
      <c r="DA99" s="973"/>
      <c r="DB99" s="971"/>
      <c r="DC99" s="972"/>
      <c r="DD99" s="972"/>
      <c r="DE99" s="972"/>
      <c r="DF99" s="973"/>
      <c r="DG99" s="971"/>
      <c r="DH99" s="972"/>
      <c r="DI99" s="972"/>
      <c r="DJ99" s="972"/>
      <c r="DK99" s="973"/>
      <c r="DL99" s="971"/>
      <c r="DM99" s="972"/>
      <c r="DN99" s="972"/>
      <c r="DO99" s="972"/>
      <c r="DP99" s="973"/>
      <c r="DQ99" s="971"/>
      <c r="DR99" s="972"/>
      <c r="DS99" s="972"/>
      <c r="DT99" s="972"/>
      <c r="DU99" s="973"/>
      <c r="DV99" s="960"/>
      <c r="DW99" s="961"/>
      <c r="DX99" s="961"/>
      <c r="DY99" s="961"/>
      <c r="DZ99" s="96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60"/>
      <c r="BT100" s="961"/>
      <c r="BU100" s="961"/>
      <c r="BV100" s="961"/>
      <c r="BW100" s="961"/>
      <c r="BX100" s="961"/>
      <c r="BY100" s="961"/>
      <c r="BZ100" s="961"/>
      <c r="CA100" s="961"/>
      <c r="CB100" s="961"/>
      <c r="CC100" s="961"/>
      <c r="CD100" s="961"/>
      <c r="CE100" s="961"/>
      <c r="CF100" s="961"/>
      <c r="CG100" s="970"/>
      <c r="CH100" s="971"/>
      <c r="CI100" s="972"/>
      <c r="CJ100" s="972"/>
      <c r="CK100" s="972"/>
      <c r="CL100" s="973"/>
      <c r="CM100" s="971"/>
      <c r="CN100" s="972"/>
      <c r="CO100" s="972"/>
      <c r="CP100" s="972"/>
      <c r="CQ100" s="973"/>
      <c r="CR100" s="971"/>
      <c r="CS100" s="972"/>
      <c r="CT100" s="972"/>
      <c r="CU100" s="972"/>
      <c r="CV100" s="973"/>
      <c r="CW100" s="971"/>
      <c r="CX100" s="972"/>
      <c r="CY100" s="972"/>
      <c r="CZ100" s="972"/>
      <c r="DA100" s="973"/>
      <c r="DB100" s="971"/>
      <c r="DC100" s="972"/>
      <c r="DD100" s="972"/>
      <c r="DE100" s="972"/>
      <c r="DF100" s="973"/>
      <c r="DG100" s="971"/>
      <c r="DH100" s="972"/>
      <c r="DI100" s="972"/>
      <c r="DJ100" s="972"/>
      <c r="DK100" s="973"/>
      <c r="DL100" s="971"/>
      <c r="DM100" s="972"/>
      <c r="DN100" s="972"/>
      <c r="DO100" s="972"/>
      <c r="DP100" s="973"/>
      <c r="DQ100" s="971"/>
      <c r="DR100" s="972"/>
      <c r="DS100" s="972"/>
      <c r="DT100" s="972"/>
      <c r="DU100" s="973"/>
      <c r="DV100" s="960"/>
      <c r="DW100" s="961"/>
      <c r="DX100" s="961"/>
      <c r="DY100" s="961"/>
      <c r="DZ100" s="96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60"/>
      <c r="BT101" s="961"/>
      <c r="BU101" s="961"/>
      <c r="BV101" s="961"/>
      <c r="BW101" s="961"/>
      <c r="BX101" s="961"/>
      <c r="BY101" s="961"/>
      <c r="BZ101" s="961"/>
      <c r="CA101" s="961"/>
      <c r="CB101" s="961"/>
      <c r="CC101" s="961"/>
      <c r="CD101" s="961"/>
      <c r="CE101" s="961"/>
      <c r="CF101" s="961"/>
      <c r="CG101" s="970"/>
      <c r="CH101" s="971"/>
      <c r="CI101" s="972"/>
      <c r="CJ101" s="972"/>
      <c r="CK101" s="972"/>
      <c r="CL101" s="973"/>
      <c r="CM101" s="971"/>
      <c r="CN101" s="972"/>
      <c r="CO101" s="972"/>
      <c r="CP101" s="972"/>
      <c r="CQ101" s="973"/>
      <c r="CR101" s="971"/>
      <c r="CS101" s="972"/>
      <c r="CT101" s="972"/>
      <c r="CU101" s="972"/>
      <c r="CV101" s="973"/>
      <c r="CW101" s="971"/>
      <c r="CX101" s="972"/>
      <c r="CY101" s="972"/>
      <c r="CZ101" s="972"/>
      <c r="DA101" s="973"/>
      <c r="DB101" s="971"/>
      <c r="DC101" s="972"/>
      <c r="DD101" s="972"/>
      <c r="DE101" s="972"/>
      <c r="DF101" s="973"/>
      <c r="DG101" s="971"/>
      <c r="DH101" s="972"/>
      <c r="DI101" s="972"/>
      <c r="DJ101" s="972"/>
      <c r="DK101" s="973"/>
      <c r="DL101" s="971"/>
      <c r="DM101" s="972"/>
      <c r="DN101" s="972"/>
      <c r="DO101" s="972"/>
      <c r="DP101" s="973"/>
      <c r="DQ101" s="971"/>
      <c r="DR101" s="972"/>
      <c r="DS101" s="972"/>
      <c r="DT101" s="972"/>
      <c r="DU101" s="973"/>
      <c r="DV101" s="960"/>
      <c r="DW101" s="961"/>
      <c r="DX101" s="961"/>
      <c r="DY101" s="961"/>
      <c r="DZ101" s="96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52" t="s">
        <v>401</v>
      </c>
      <c r="BS102" s="953"/>
      <c r="BT102" s="953"/>
      <c r="BU102" s="953"/>
      <c r="BV102" s="953"/>
      <c r="BW102" s="953"/>
      <c r="BX102" s="953"/>
      <c r="BY102" s="953"/>
      <c r="BZ102" s="953"/>
      <c r="CA102" s="953"/>
      <c r="CB102" s="953"/>
      <c r="CC102" s="953"/>
      <c r="CD102" s="953"/>
      <c r="CE102" s="953"/>
      <c r="CF102" s="953"/>
      <c r="CG102" s="963"/>
      <c r="CH102" s="964"/>
      <c r="CI102" s="965"/>
      <c r="CJ102" s="965"/>
      <c r="CK102" s="965"/>
      <c r="CL102" s="966"/>
      <c r="CM102" s="964"/>
      <c r="CN102" s="965"/>
      <c r="CO102" s="965"/>
      <c r="CP102" s="965"/>
      <c r="CQ102" s="966"/>
      <c r="CR102" s="967"/>
      <c r="CS102" s="968"/>
      <c r="CT102" s="968"/>
      <c r="CU102" s="968"/>
      <c r="CV102" s="969"/>
      <c r="CW102" s="967"/>
      <c r="CX102" s="968"/>
      <c r="CY102" s="968"/>
      <c r="CZ102" s="968"/>
      <c r="DA102" s="969"/>
      <c r="DB102" s="967"/>
      <c r="DC102" s="968"/>
      <c r="DD102" s="968"/>
      <c r="DE102" s="968"/>
      <c r="DF102" s="969"/>
      <c r="DG102" s="967"/>
      <c r="DH102" s="968"/>
      <c r="DI102" s="968"/>
      <c r="DJ102" s="968"/>
      <c r="DK102" s="969"/>
      <c r="DL102" s="967"/>
      <c r="DM102" s="968"/>
      <c r="DN102" s="968"/>
      <c r="DO102" s="968"/>
      <c r="DP102" s="969"/>
      <c r="DQ102" s="967"/>
      <c r="DR102" s="968"/>
      <c r="DS102" s="968"/>
      <c r="DT102" s="968"/>
      <c r="DU102" s="969"/>
      <c r="DV102" s="952"/>
      <c r="DW102" s="953"/>
      <c r="DX102" s="953"/>
      <c r="DY102" s="953"/>
      <c r="DZ102" s="95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5" t="s">
        <v>402</v>
      </c>
      <c r="BR103" s="955"/>
      <c r="BS103" s="955"/>
      <c r="BT103" s="955"/>
      <c r="BU103" s="955"/>
      <c r="BV103" s="955"/>
      <c r="BW103" s="955"/>
      <c r="BX103" s="955"/>
      <c r="BY103" s="955"/>
      <c r="BZ103" s="955"/>
      <c r="CA103" s="955"/>
      <c r="CB103" s="955"/>
      <c r="CC103" s="955"/>
      <c r="CD103" s="955"/>
      <c r="CE103" s="955"/>
      <c r="CF103" s="955"/>
      <c r="CG103" s="955"/>
      <c r="CH103" s="955"/>
      <c r="CI103" s="955"/>
      <c r="CJ103" s="955"/>
      <c r="CK103" s="955"/>
      <c r="CL103" s="955"/>
      <c r="CM103" s="955"/>
      <c r="CN103" s="955"/>
      <c r="CO103" s="955"/>
      <c r="CP103" s="955"/>
      <c r="CQ103" s="955"/>
      <c r="CR103" s="955"/>
      <c r="CS103" s="955"/>
      <c r="CT103" s="955"/>
      <c r="CU103" s="955"/>
      <c r="CV103" s="955"/>
      <c r="CW103" s="955"/>
      <c r="CX103" s="955"/>
      <c r="CY103" s="955"/>
      <c r="CZ103" s="955"/>
      <c r="DA103" s="955"/>
      <c r="DB103" s="955"/>
      <c r="DC103" s="955"/>
      <c r="DD103" s="955"/>
      <c r="DE103" s="955"/>
      <c r="DF103" s="955"/>
      <c r="DG103" s="955"/>
      <c r="DH103" s="955"/>
      <c r="DI103" s="955"/>
      <c r="DJ103" s="955"/>
      <c r="DK103" s="955"/>
      <c r="DL103" s="955"/>
      <c r="DM103" s="955"/>
      <c r="DN103" s="955"/>
      <c r="DO103" s="955"/>
      <c r="DP103" s="955"/>
      <c r="DQ103" s="955"/>
      <c r="DR103" s="955"/>
      <c r="DS103" s="955"/>
      <c r="DT103" s="955"/>
      <c r="DU103" s="955"/>
      <c r="DV103" s="955"/>
      <c r="DW103" s="955"/>
      <c r="DX103" s="955"/>
      <c r="DY103" s="955"/>
      <c r="DZ103" s="95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6" t="s">
        <v>403</v>
      </c>
      <c r="BR104" s="956"/>
      <c r="BS104" s="956"/>
      <c r="BT104" s="956"/>
      <c r="BU104" s="956"/>
      <c r="BV104" s="956"/>
      <c r="BW104" s="956"/>
      <c r="BX104" s="956"/>
      <c r="BY104" s="956"/>
      <c r="BZ104" s="956"/>
      <c r="CA104" s="956"/>
      <c r="CB104" s="956"/>
      <c r="CC104" s="956"/>
      <c r="CD104" s="956"/>
      <c r="CE104" s="956"/>
      <c r="CF104" s="956"/>
      <c r="CG104" s="956"/>
      <c r="CH104" s="956"/>
      <c r="CI104" s="956"/>
      <c r="CJ104" s="956"/>
      <c r="CK104" s="956"/>
      <c r="CL104" s="956"/>
      <c r="CM104" s="956"/>
      <c r="CN104" s="956"/>
      <c r="CO104" s="956"/>
      <c r="CP104" s="956"/>
      <c r="CQ104" s="956"/>
      <c r="CR104" s="956"/>
      <c r="CS104" s="956"/>
      <c r="CT104" s="956"/>
      <c r="CU104" s="956"/>
      <c r="CV104" s="956"/>
      <c r="CW104" s="956"/>
      <c r="CX104" s="956"/>
      <c r="CY104" s="956"/>
      <c r="CZ104" s="956"/>
      <c r="DA104" s="956"/>
      <c r="DB104" s="956"/>
      <c r="DC104" s="956"/>
      <c r="DD104" s="956"/>
      <c r="DE104" s="956"/>
      <c r="DF104" s="956"/>
      <c r="DG104" s="956"/>
      <c r="DH104" s="956"/>
      <c r="DI104" s="956"/>
      <c r="DJ104" s="956"/>
      <c r="DK104" s="956"/>
      <c r="DL104" s="956"/>
      <c r="DM104" s="956"/>
      <c r="DN104" s="956"/>
      <c r="DO104" s="956"/>
      <c r="DP104" s="956"/>
      <c r="DQ104" s="956"/>
      <c r="DR104" s="956"/>
      <c r="DS104" s="956"/>
      <c r="DT104" s="956"/>
      <c r="DU104" s="956"/>
      <c r="DV104" s="956"/>
      <c r="DW104" s="956"/>
      <c r="DX104" s="956"/>
      <c r="DY104" s="956"/>
      <c r="DZ104" s="95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7" t="s">
        <v>406</v>
      </c>
      <c r="B108" s="958"/>
      <c r="C108" s="958"/>
      <c r="D108" s="958"/>
      <c r="E108" s="958"/>
      <c r="F108" s="958"/>
      <c r="G108" s="958"/>
      <c r="H108" s="958"/>
      <c r="I108" s="958"/>
      <c r="J108" s="958"/>
      <c r="K108" s="958"/>
      <c r="L108" s="958"/>
      <c r="M108" s="958"/>
      <c r="N108" s="958"/>
      <c r="O108" s="958"/>
      <c r="P108" s="958"/>
      <c r="Q108" s="958"/>
      <c r="R108" s="958"/>
      <c r="S108" s="958"/>
      <c r="T108" s="958"/>
      <c r="U108" s="958"/>
      <c r="V108" s="958"/>
      <c r="W108" s="958"/>
      <c r="X108" s="958"/>
      <c r="Y108" s="958"/>
      <c r="Z108" s="958"/>
      <c r="AA108" s="958"/>
      <c r="AB108" s="958"/>
      <c r="AC108" s="958"/>
      <c r="AD108" s="958"/>
      <c r="AE108" s="958"/>
      <c r="AF108" s="958"/>
      <c r="AG108" s="958"/>
      <c r="AH108" s="958"/>
      <c r="AI108" s="958"/>
      <c r="AJ108" s="958"/>
      <c r="AK108" s="958"/>
      <c r="AL108" s="958"/>
      <c r="AM108" s="958"/>
      <c r="AN108" s="958"/>
      <c r="AO108" s="958"/>
      <c r="AP108" s="958"/>
      <c r="AQ108" s="958"/>
      <c r="AR108" s="958"/>
      <c r="AS108" s="958"/>
      <c r="AT108" s="959"/>
      <c r="AU108" s="957" t="s">
        <v>407</v>
      </c>
      <c r="AV108" s="958"/>
      <c r="AW108" s="958"/>
      <c r="AX108" s="958"/>
      <c r="AY108" s="958"/>
      <c r="AZ108" s="958"/>
      <c r="BA108" s="958"/>
      <c r="BB108" s="958"/>
      <c r="BC108" s="958"/>
      <c r="BD108" s="958"/>
      <c r="BE108" s="958"/>
      <c r="BF108" s="958"/>
      <c r="BG108" s="958"/>
      <c r="BH108" s="958"/>
      <c r="BI108" s="958"/>
      <c r="BJ108" s="958"/>
      <c r="BK108" s="958"/>
      <c r="BL108" s="958"/>
      <c r="BM108" s="958"/>
      <c r="BN108" s="958"/>
      <c r="BO108" s="958"/>
      <c r="BP108" s="958"/>
      <c r="BQ108" s="958"/>
      <c r="BR108" s="958"/>
      <c r="BS108" s="958"/>
      <c r="BT108" s="958"/>
      <c r="BU108" s="958"/>
      <c r="BV108" s="958"/>
      <c r="BW108" s="958"/>
      <c r="BX108" s="958"/>
      <c r="BY108" s="958"/>
      <c r="BZ108" s="958"/>
      <c r="CA108" s="958"/>
      <c r="CB108" s="958"/>
      <c r="CC108" s="958"/>
      <c r="CD108" s="958"/>
      <c r="CE108" s="958"/>
      <c r="CF108" s="958"/>
      <c r="CG108" s="958"/>
      <c r="CH108" s="958"/>
      <c r="CI108" s="958"/>
      <c r="CJ108" s="958"/>
      <c r="CK108" s="958"/>
      <c r="CL108" s="958"/>
      <c r="CM108" s="958"/>
      <c r="CN108" s="958"/>
      <c r="CO108" s="958"/>
      <c r="CP108" s="958"/>
      <c r="CQ108" s="958"/>
      <c r="CR108" s="958"/>
      <c r="CS108" s="958"/>
      <c r="CT108" s="958"/>
      <c r="CU108" s="958"/>
      <c r="CV108" s="958"/>
      <c r="CW108" s="958"/>
      <c r="CX108" s="958"/>
      <c r="CY108" s="958"/>
      <c r="CZ108" s="958"/>
      <c r="DA108" s="958"/>
      <c r="DB108" s="958"/>
      <c r="DC108" s="958"/>
      <c r="DD108" s="958"/>
      <c r="DE108" s="958"/>
      <c r="DF108" s="958"/>
      <c r="DG108" s="958"/>
      <c r="DH108" s="958"/>
      <c r="DI108" s="958"/>
      <c r="DJ108" s="958"/>
      <c r="DK108" s="958"/>
      <c r="DL108" s="958"/>
      <c r="DM108" s="958"/>
      <c r="DN108" s="958"/>
      <c r="DO108" s="958"/>
      <c r="DP108" s="958"/>
      <c r="DQ108" s="958"/>
      <c r="DR108" s="958"/>
      <c r="DS108" s="958"/>
      <c r="DT108" s="958"/>
      <c r="DU108" s="958"/>
      <c r="DV108" s="958"/>
      <c r="DW108" s="958"/>
      <c r="DX108" s="958"/>
      <c r="DY108" s="958"/>
      <c r="DZ108" s="959"/>
    </row>
    <row r="109" spans="1:131" s="212" customFormat="1" ht="26.25" customHeight="1" x14ac:dyDescent="0.2">
      <c r="A109" s="910" t="s">
        <v>408</v>
      </c>
      <c r="B109" s="911"/>
      <c r="C109" s="911"/>
      <c r="D109" s="911"/>
      <c r="E109" s="911"/>
      <c r="F109" s="911"/>
      <c r="G109" s="911"/>
      <c r="H109" s="911"/>
      <c r="I109" s="911"/>
      <c r="J109" s="911"/>
      <c r="K109" s="911"/>
      <c r="L109" s="911"/>
      <c r="M109" s="911"/>
      <c r="N109" s="911"/>
      <c r="O109" s="911"/>
      <c r="P109" s="911"/>
      <c r="Q109" s="911"/>
      <c r="R109" s="911"/>
      <c r="S109" s="911"/>
      <c r="T109" s="911"/>
      <c r="U109" s="911"/>
      <c r="V109" s="911"/>
      <c r="W109" s="911"/>
      <c r="X109" s="911"/>
      <c r="Y109" s="911"/>
      <c r="Z109" s="912"/>
      <c r="AA109" s="913" t="s">
        <v>409</v>
      </c>
      <c r="AB109" s="911"/>
      <c r="AC109" s="911"/>
      <c r="AD109" s="911"/>
      <c r="AE109" s="912"/>
      <c r="AF109" s="913" t="s">
        <v>410</v>
      </c>
      <c r="AG109" s="911"/>
      <c r="AH109" s="911"/>
      <c r="AI109" s="911"/>
      <c r="AJ109" s="912"/>
      <c r="AK109" s="913" t="s">
        <v>294</v>
      </c>
      <c r="AL109" s="911"/>
      <c r="AM109" s="911"/>
      <c r="AN109" s="911"/>
      <c r="AO109" s="912"/>
      <c r="AP109" s="913" t="s">
        <v>411</v>
      </c>
      <c r="AQ109" s="911"/>
      <c r="AR109" s="911"/>
      <c r="AS109" s="911"/>
      <c r="AT109" s="944"/>
      <c r="AU109" s="910" t="s">
        <v>408</v>
      </c>
      <c r="AV109" s="911"/>
      <c r="AW109" s="911"/>
      <c r="AX109" s="911"/>
      <c r="AY109" s="911"/>
      <c r="AZ109" s="911"/>
      <c r="BA109" s="911"/>
      <c r="BB109" s="911"/>
      <c r="BC109" s="911"/>
      <c r="BD109" s="911"/>
      <c r="BE109" s="911"/>
      <c r="BF109" s="911"/>
      <c r="BG109" s="911"/>
      <c r="BH109" s="911"/>
      <c r="BI109" s="911"/>
      <c r="BJ109" s="911"/>
      <c r="BK109" s="911"/>
      <c r="BL109" s="911"/>
      <c r="BM109" s="911"/>
      <c r="BN109" s="911"/>
      <c r="BO109" s="911"/>
      <c r="BP109" s="912"/>
      <c r="BQ109" s="913" t="s">
        <v>409</v>
      </c>
      <c r="BR109" s="911"/>
      <c r="BS109" s="911"/>
      <c r="BT109" s="911"/>
      <c r="BU109" s="912"/>
      <c r="BV109" s="913" t="s">
        <v>410</v>
      </c>
      <c r="BW109" s="911"/>
      <c r="BX109" s="911"/>
      <c r="BY109" s="911"/>
      <c r="BZ109" s="912"/>
      <c r="CA109" s="913" t="s">
        <v>294</v>
      </c>
      <c r="CB109" s="911"/>
      <c r="CC109" s="911"/>
      <c r="CD109" s="911"/>
      <c r="CE109" s="912"/>
      <c r="CF109" s="951" t="s">
        <v>411</v>
      </c>
      <c r="CG109" s="951"/>
      <c r="CH109" s="951"/>
      <c r="CI109" s="951"/>
      <c r="CJ109" s="951"/>
      <c r="CK109" s="913" t="s">
        <v>412</v>
      </c>
      <c r="CL109" s="911"/>
      <c r="CM109" s="911"/>
      <c r="CN109" s="911"/>
      <c r="CO109" s="911"/>
      <c r="CP109" s="911"/>
      <c r="CQ109" s="911"/>
      <c r="CR109" s="911"/>
      <c r="CS109" s="911"/>
      <c r="CT109" s="911"/>
      <c r="CU109" s="911"/>
      <c r="CV109" s="911"/>
      <c r="CW109" s="911"/>
      <c r="CX109" s="911"/>
      <c r="CY109" s="911"/>
      <c r="CZ109" s="911"/>
      <c r="DA109" s="911"/>
      <c r="DB109" s="911"/>
      <c r="DC109" s="911"/>
      <c r="DD109" s="911"/>
      <c r="DE109" s="911"/>
      <c r="DF109" s="912"/>
      <c r="DG109" s="913" t="s">
        <v>409</v>
      </c>
      <c r="DH109" s="911"/>
      <c r="DI109" s="911"/>
      <c r="DJ109" s="911"/>
      <c r="DK109" s="912"/>
      <c r="DL109" s="913" t="s">
        <v>410</v>
      </c>
      <c r="DM109" s="911"/>
      <c r="DN109" s="911"/>
      <c r="DO109" s="911"/>
      <c r="DP109" s="912"/>
      <c r="DQ109" s="913" t="s">
        <v>294</v>
      </c>
      <c r="DR109" s="911"/>
      <c r="DS109" s="911"/>
      <c r="DT109" s="911"/>
      <c r="DU109" s="912"/>
      <c r="DV109" s="913" t="s">
        <v>411</v>
      </c>
      <c r="DW109" s="911"/>
      <c r="DX109" s="911"/>
      <c r="DY109" s="911"/>
      <c r="DZ109" s="944"/>
    </row>
    <row r="110" spans="1:131" s="212" customFormat="1" ht="26.25" customHeight="1" x14ac:dyDescent="0.2">
      <c r="A110" s="822" t="s">
        <v>413</v>
      </c>
      <c r="B110" s="823"/>
      <c r="C110" s="823"/>
      <c r="D110" s="823"/>
      <c r="E110" s="823"/>
      <c r="F110" s="823"/>
      <c r="G110" s="823"/>
      <c r="H110" s="823"/>
      <c r="I110" s="823"/>
      <c r="J110" s="823"/>
      <c r="K110" s="823"/>
      <c r="L110" s="823"/>
      <c r="M110" s="823"/>
      <c r="N110" s="823"/>
      <c r="O110" s="823"/>
      <c r="P110" s="823"/>
      <c r="Q110" s="823"/>
      <c r="R110" s="823"/>
      <c r="S110" s="823"/>
      <c r="T110" s="823"/>
      <c r="U110" s="823"/>
      <c r="V110" s="823"/>
      <c r="W110" s="823"/>
      <c r="X110" s="823"/>
      <c r="Y110" s="823"/>
      <c r="Z110" s="824"/>
      <c r="AA110" s="903">
        <v>1171244</v>
      </c>
      <c r="AB110" s="904"/>
      <c r="AC110" s="904"/>
      <c r="AD110" s="904"/>
      <c r="AE110" s="905"/>
      <c r="AF110" s="906">
        <v>1228783</v>
      </c>
      <c r="AG110" s="904"/>
      <c r="AH110" s="904"/>
      <c r="AI110" s="904"/>
      <c r="AJ110" s="905"/>
      <c r="AK110" s="906">
        <v>1195257</v>
      </c>
      <c r="AL110" s="904"/>
      <c r="AM110" s="904"/>
      <c r="AN110" s="904"/>
      <c r="AO110" s="905"/>
      <c r="AP110" s="907">
        <v>12.2</v>
      </c>
      <c r="AQ110" s="908"/>
      <c r="AR110" s="908"/>
      <c r="AS110" s="908"/>
      <c r="AT110" s="909"/>
      <c r="AU110" s="945" t="s">
        <v>69</v>
      </c>
      <c r="AV110" s="946"/>
      <c r="AW110" s="946"/>
      <c r="AX110" s="946"/>
      <c r="AY110" s="946"/>
      <c r="AZ110" s="875" t="s">
        <v>414</v>
      </c>
      <c r="BA110" s="823"/>
      <c r="BB110" s="823"/>
      <c r="BC110" s="823"/>
      <c r="BD110" s="823"/>
      <c r="BE110" s="823"/>
      <c r="BF110" s="823"/>
      <c r="BG110" s="823"/>
      <c r="BH110" s="823"/>
      <c r="BI110" s="823"/>
      <c r="BJ110" s="823"/>
      <c r="BK110" s="823"/>
      <c r="BL110" s="823"/>
      <c r="BM110" s="823"/>
      <c r="BN110" s="823"/>
      <c r="BO110" s="823"/>
      <c r="BP110" s="824"/>
      <c r="BQ110" s="876">
        <v>10742335</v>
      </c>
      <c r="BR110" s="857"/>
      <c r="BS110" s="857"/>
      <c r="BT110" s="857"/>
      <c r="BU110" s="857"/>
      <c r="BV110" s="857">
        <v>9856028</v>
      </c>
      <c r="BW110" s="857"/>
      <c r="BX110" s="857"/>
      <c r="BY110" s="857"/>
      <c r="BZ110" s="857"/>
      <c r="CA110" s="857">
        <v>8954253</v>
      </c>
      <c r="CB110" s="857"/>
      <c r="CC110" s="857"/>
      <c r="CD110" s="857"/>
      <c r="CE110" s="857"/>
      <c r="CF110" s="881">
        <v>91.6</v>
      </c>
      <c r="CG110" s="882"/>
      <c r="CH110" s="882"/>
      <c r="CI110" s="882"/>
      <c r="CJ110" s="882"/>
      <c r="CK110" s="941" t="s">
        <v>415</v>
      </c>
      <c r="CL110" s="834"/>
      <c r="CM110" s="875" t="s">
        <v>416</v>
      </c>
      <c r="CN110" s="823"/>
      <c r="CO110" s="823"/>
      <c r="CP110" s="823"/>
      <c r="CQ110" s="823"/>
      <c r="CR110" s="823"/>
      <c r="CS110" s="823"/>
      <c r="CT110" s="823"/>
      <c r="CU110" s="823"/>
      <c r="CV110" s="823"/>
      <c r="CW110" s="823"/>
      <c r="CX110" s="823"/>
      <c r="CY110" s="823"/>
      <c r="CZ110" s="823"/>
      <c r="DA110" s="823"/>
      <c r="DB110" s="823"/>
      <c r="DC110" s="823"/>
      <c r="DD110" s="823"/>
      <c r="DE110" s="823"/>
      <c r="DF110" s="824"/>
      <c r="DG110" s="876" t="s">
        <v>122</v>
      </c>
      <c r="DH110" s="857"/>
      <c r="DI110" s="857"/>
      <c r="DJ110" s="857"/>
      <c r="DK110" s="857"/>
      <c r="DL110" s="857" t="s">
        <v>122</v>
      </c>
      <c r="DM110" s="857"/>
      <c r="DN110" s="857"/>
      <c r="DO110" s="857"/>
      <c r="DP110" s="857"/>
      <c r="DQ110" s="857" t="s">
        <v>122</v>
      </c>
      <c r="DR110" s="857"/>
      <c r="DS110" s="857"/>
      <c r="DT110" s="857"/>
      <c r="DU110" s="857"/>
      <c r="DV110" s="858" t="s">
        <v>122</v>
      </c>
      <c r="DW110" s="858"/>
      <c r="DX110" s="858"/>
      <c r="DY110" s="858"/>
      <c r="DZ110" s="859"/>
    </row>
    <row r="111" spans="1:131" s="212" customFormat="1" ht="26.25" customHeight="1" x14ac:dyDescent="0.2">
      <c r="A111" s="789" t="s">
        <v>417</v>
      </c>
      <c r="B111" s="790"/>
      <c r="C111" s="790"/>
      <c r="D111" s="790"/>
      <c r="E111" s="790"/>
      <c r="F111" s="790"/>
      <c r="G111" s="790"/>
      <c r="H111" s="790"/>
      <c r="I111" s="790"/>
      <c r="J111" s="790"/>
      <c r="K111" s="790"/>
      <c r="L111" s="790"/>
      <c r="M111" s="790"/>
      <c r="N111" s="790"/>
      <c r="O111" s="790"/>
      <c r="P111" s="790"/>
      <c r="Q111" s="790"/>
      <c r="R111" s="790"/>
      <c r="S111" s="790"/>
      <c r="T111" s="790"/>
      <c r="U111" s="790"/>
      <c r="V111" s="790"/>
      <c r="W111" s="790"/>
      <c r="X111" s="790"/>
      <c r="Y111" s="790"/>
      <c r="Z111" s="940"/>
      <c r="AA111" s="933" t="s">
        <v>122</v>
      </c>
      <c r="AB111" s="934"/>
      <c r="AC111" s="934"/>
      <c r="AD111" s="934"/>
      <c r="AE111" s="935"/>
      <c r="AF111" s="936" t="s">
        <v>122</v>
      </c>
      <c r="AG111" s="934"/>
      <c r="AH111" s="934"/>
      <c r="AI111" s="934"/>
      <c r="AJ111" s="935"/>
      <c r="AK111" s="936" t="s">
        <v>122</v>
      </c>
      <c r="AL111" s="934"/>
      <c r="AM111" s="934"/>
      <c r="AN111" s="934"/>
      <c r="AO111" s="935"/>
      <c r="AP111" s="937" t="s">
        <v>122</v>
      </c>
      <c r="AQ111" s="938"/>
      <c r="AR111" s="938"/>
      <c r="AS111" s="938"/>
      <c r="AT111" s="939"/>
      <c r="AU111" s="947"/>
      <c r="AV111" s="948"/>
      <c r="AW111" s="948"/>
      <c r="AX111" s="948"/>
      <c r="AY111" s="948"/>
      <c r="AZ111" s="830" t="s">
        <v>418</v>
      </c>
      <c r="BA111" s="767"/>
      <c r="BB111" s="767"/>
      <c r="BC111" s="767"/>
      <c r="BD111" s="767"/>
      <c r="BE111" s="767"/>
      <c r="BF111" s="767"/>
      <c r="BG111" s="767"/>
      <c r="BH111" s="767"/>
      <c r="BI111" s="767"/>
      <c r="BJ111" s="767"/>
      <c r="BK111" s="767"/>
      <c r="BL111" s="767"/>
      <c r="BM111" s="767"/>
      <c r="BN111" s="767"/>
      <c r="BO111" s="767"/>
      <c r="BP111" s="768"/>
      <c r="BQ111" s="831" t="s">
        <v>122</v>
      </c>
      <c r="BR111" s="832"/>
      <c r="BS111" s="832"/>
      <c r="BT111" s="832"/>
      <c r="BU111" s="832"/>
      <c r="BV111" s="832" t="s">
        <v>122</v>
      </c>
      <c r="BW111" s="832"/>
      <c r="BX111" s="832"/>
      <c r="BY111" s="832"/>
      <c r="BZ111" s="832"/>
      <c r="CA111" s="832" t="s">
        <v>122</v>
      </c>
      <c r="CB111" s="832"/>
      <c r="CC111" s="832"/>
      <c r="CD111" s="832"/>
      <c r="CE111" s="832"/>
      <c r="CF111" s="890" t="s">
        <v>122</v>
      </c>
      <c r="CG111" s="891"/>
      <c r="CH111" s="891"/>
      <c r="CI111" s="891"/>
      <c r="CJ111" s="891"/>
      <c r="CK111" s="942"/>
      <c r="CL111" s="836"/>
      <c r="CM111" s="830" t="s">
        <v>419</v>
      </c>
      <c r="CN111" s="767"/>
      <c r="CO111" s="767"/>
      <c r="CP111" s="767"/>
      <c r="CQ111" s="767"/>
      <c r="CR111" s="767"/>
      <c r="CS111" s="767"/>
      <c r="CT111" s="767"/>
      <c r="CU111" s="767"/>
      <c r="CV111" s="767"/>
      <c r="CW111" s="767"/>
      <c r="CX111" s="767"/>
      <c r="CY111" s="767"/>
      <c r="CZ111" s="767"/>
      <c r="DA111" s="767"/>
      <c r="DB111" s="767"/>
      <c r="DC111" s="767"/>
      <c r="DD111" s="767"/>
      <c r="DE111" s="767"/>
      <c r="DF111" s="768"/>
      <c r="DG111" s="831" t="s">
        <v>122</v>
      </c>
      <c r="DH111" s="832"/>
      <c r="DI111" s="832"/>
      <c r="DJ111" s="832"/>
      <c r="DK111" s="832"/>
      <c r="DL111" s="832" t="s">
        <v>122</v>
      </c>
      <c r="DM111" s="832"/>
      <c r="DN111" s="832"/>
      <c r="DO111" s="832"/>
      <c r="DP111" s="832"/>
      <c r="DQ111" s="832" t="s">
        <v>122</v>
      </c>
      <c r="DR111" s="832"/>
      <c r="DS111" s="832"/>
      <c r="DT111" s="832"/>
      <c r="DU111" s="832"/>
      <c r="DV111" s="809" t="s">
        <v>122</v>
      </c>
      <c r="DW111" s="809"/>
      <c r="DX111" s="809"/>
      <c r="DY111" s="809"/>
      <c r="DZ111" s="810"/>
    </row>
    <row r="112" spans="1:131" s="212" customFormat="1" ht="26.25" customHeight="1" x14ac:dyDescent="0.2">
      <c r="A112" s="927" t="s">
        <v>420</v>
      </c>
      <c r="B112" s="928"/>
      <c r="C112" s="767" t="s">
        <v>421</v>
      </c>
      <c r="D112" s="767"/>
      <c r="E112" s="767"/>
      <c r="F112" s="767"/>
      <c r="G112" s="767"/>
      <c r="H112" s="767"/>
      <c r="I112" s="767"/>
      <c r="J112" s="767"/>
      <c r="K112" s="767"/>
      <c r="L112" s="767"/>
      <c r="M112" s="767"/>
      <c r="N112" s="767"/>
      <c r="O112" s="767"/>
      <c r="P112" s="767"/>
      <c r="Q112" s="767"/>
      <c r="R112" s="767"/>
      <c r="S112" s="767"/>
      <c r="T112" s="767"/>
      <c r="U112" s="767"/>
      <c r="V112" s="767"/>
      <c r="W112" s="767"/>
      <c r="X112" s="767"/>
      <c r="Y112" s="767"/>
      <c r="Z112" s="768"/>
      <c r="AA112" s="794" t="s">
        <v>122</v>
      </c>
      <c r="AB112" s="795"/>
      <c r="AC112" s="795"/>
      <c r="AD112" s="795"/>
      <c r="AE112" s="796"/>
      <c r="AF112" s="797" t="s">
        <v>122</v>
      </c>
      <c r="AG112" s="795"/>
      <c r="AH112" s="795"/>
      <c r="AI112" s="795"/>
      <c r="AJ112" s="796"/>
      <c r="AK112" s="797" t="s">
        <v>122</v>
      </c>
      <c r="AL112" s="795"/>
      <c r="AM112" s="795"/>
      <c r="AN112" s="795"/>
      <c r="AO112" s="796"/>
      <c r="AP112" s="839" t="s">
        <v>122</v>
      </c>
      <c r="AQ112" s="840"/>
      <c r="AR112" s="840"/>
      <c r="AS112" s="840"/>
      <c r="AT112" s="841"/>
      <c r="AU112" s="947"/>
      <c r="AV112" s="948"/>
      <c r="AW112" s="948"/>
      <c r="AX112" s="948"/>
      <c r="AY112" s="948"/>
      <c r="AZ112" s="830" t="s">
        <v>422</v>
      </c>
      <c r="BA112" s="767"/>
      <c r="BB112" s="767"/>
      <c r="BC112" s="767"/>
      <c r="BD112" s="767"/>
      <c r="BE112" s="767"/>
      <c r="BF112" s="767"/>
      <c r="BG112" s="767"/>
      <c r="BH112" s="767"/>
      <c r="BI112" s="767"/>
      <c r="BJ112" s="767"/>
      <c r="BK112" s="767"/>
      <c r="BL112" s="767"/>
      <c r="BM112" s="767"/>
      <c r="BN112" s="767"/>
      <c r="BO112" s="767"/>
      <c r="BP112" s="768"/>
      <c r="BQ112" s="831">
        <v>5160545</v>
      </c>
      <c r="BR112" s="832"/>
      <c r="BS112" s="832"/>
      <c r="BT112" s="832"/>
      <c r="BU112" s="832"/>
      <c r="BV112" s="832">
        <v>5358378</v>
      </c>
      <c r="BW112" s="832"/>
      <c r="BX112" s="832"/>
      <c r="BY112" s="832"/>
      <c r="BZ112" s="832"/>
      <c r="CA112" s="832">
        <v>5877102</v>
      </c>
      <c r="CB112" s="832"/>
      <c r="CC112" s="832"/>
      <c r="CD112" s="832"/>
      <c r="CE112" s="832"/>
      <c r="CF112" s="890">
        <v>60.1</v>
      </c>
      <c r="CG112" s="891"/>
      <c r="CH112" s="891"/>
      <c r="CI112" s="891"/>
      <c r="CJ112" s="891"/>
      <c r="CK112" s="942"/>
      <c r="CL112" s="836"/>
      <c r="CM112" s="830" t="s">
        <v>423</v>
      </c>
      <c r="CN112" s="767"/>
      <c r="CO112" s="767"/>
      <c r="CP112" s="767"/>
      <c r="CQ112" s="767"/>
      <c r="CR112" s="767"/>
      <c r="CS112" s="767"/>
      <c r="CT112" s="767"/>
      <c r="CU112" s="767"/>
      <c r="CV112" s="767"/>
      <c r="CW112" s="767"/>
      <c r="CX112" s="767"/>
      <c r="CY112" s="767"/>
      <c r="CZ112" s="767"/>
      <c r="DA112" s="767"/>
      <c r="DB112" s="767"/>
      <c r="DC112" s="767"/>
      <c r="DD112" s="767"/>
      <c r="DE112" s="767"/>
      <c r="DF112" s="768"/>
      <c r="DG112" s="831" t="s">
        <v>122</v>
      </c>
      <c r="DH112" s="832"/>
      <c r="DI112" s="832"/>
      <c r="DJ112" s="832"/>
      <c r="DK112" s="832"/>
      <c r="DL112" s="832" t="s">
        <v>122</v>
      </c>
      <c r="DM112" s="832"/>
      <c r="DN112" s="832"/>
      <c r="DO112" s="832"/>
      <c r="DP112" s="832"/>
      <c r="DQ112" s="832" t="s">
        <v>122</v>
      </c>
      <c r="DR112" s="832"/>
      <c r="DS112" s="832"/>
      <c r="DT112" s="832"/>
      <c r="DU112" s="832"/>
      <c r="DV112" s="809" t="s">
        <v>122</v>
      </c>
      <c r="DW112" s="809"/>
      <c r="DX112" s="809"/>
      <c r="DY112" s="809"/>
      <c r="DZ112" s="810"/>
    </row>
    <row r="113" spans="1:130" s="212" customFormat="1" ht="26.25" customHeight="1" x14ac:dyDescent="0.2">
      <c r="A113" s="929"/>
      <c r="B113" s="930"/>
      <c r="C113" s="767" t="s">
        <v>424</v>
      </c>
      <c r="D113" s="767"/>
      <c r="E113" s="767"/>
      <c r="F113" s="767"/>
      <c r="G113" s="767"/>
      <c r="H113" s="767"/>
      <c r="I113" s="767"/>
      <c r="J113" s="767"/>
      <c r="K113" s="767"/>
      <c r="L113" s="767"/>
      <c r="M113" s="767"/>
      <c r="N113" s="767"/>
      <c r="O113" s="767"/>
      <c r="P113" s="767"/>
      <c r="Q113" s="767"/>
      <c r="R113" s="767"/>
      <c r="S113" s="767"/>
      <c r="T113" s="767"/>
      <c r="U113" s="767"/>
      <c r="V113" s="767"/>
      <c r="W113" s="767"/>
      <c r="X113" s="767"/>
      <c r="Y113" s="767"/>
      <c r="Z113" s="768"/>
      <c r="AA113" s="933">
        <v>468955</v>
      </c>
      <c r="AB113" s="934"/>
      <c r="AC113" s="934"/>
      <c r="AD113" s="934"/>
      <c r="AE113" s="935"/>
      <c r="AF113" s="936">
        <v>449621</v>
      </c>
      <c r="AG113" s="934"/>
      <c r="AH113" s="934"/>
      <c r="AI113" s="934"/>
      <c r="AJ113" s="935"/>
      <c r="AK113" s="936">
        <v>444885</v>
      </c>
      <c r="AL113" s="934"/>
      <c r="AM113" s="934"/>
      <c r="AN113" s="934"/>
      <c r="AO113" s="935"/>
      <c r="AP113" s="937">
        <v>4.5999999999999996</v>
      </c>
      <c r="AQ113" s="938"/>
      <c r="AR113" s="938"/>
      <c r="AS113" s="938"/>
      <c r="AT113" s="939"/>
      <c r="AU113" s="947"/>
      <c r="AV113" s="948"/>
      <c r="AW113" s="948"/>
      <c r="AX113" s="948"/>
      <c r="AY113" s="948"/>
      <c r="AZ113" s="830" t="s">
        <v>425</v>
      </c>
      <c r="BA113" s="767"/>
      <c r="BB113" s="767"/>
      <c r="BC113" s="767"/>
      <c r="BD113" s="767"/>
      <c r="BE113" s="767"/>
      <c r="BF113" s="767"/>
      <c r="BG113" s="767"/>
      <c r="BH113" s="767"/>
      <c r="BI113" s="767"/>
      <c r="BJ113" s="767"/>
      <c r="BK113" s="767"/>
      <c r="BL113" s="767"/>
      <c r="BM113" s="767"/>
      <c r="BN113" s="767"/>
      <c r="BO113" s="767"/>
      <c r="BP113" s="768"/>
      <c r="BQ113" s="831">
        <v>1292460</v>
      </c>
      <c r="BR113" s="832"/>
      <c r="BS113" s="832"/>
      <c r="BT113" s="832"/>
      <c r="BU113" s="832"/>
      <c r="BV113" s="832">
        <v>1105377</v>
      </c>
      <c r="BW113" s="832"/>
      <c r="BX113" s="832"/>
      <c r="BY113" s="832"/>
      <c r="BZ113" s="832"/>
      <c r="CA113" s="832">
        <v>914745</v>
      </c>
      <c r="CB113" s="832"/>
      <c r="CC113" s="832"/>
      <c r="CD113" s="832"/>
      <c r="CE113" s="832"/>
      <c r="CF113" s="890">
        <v>9.4</v>
      </c>
      <c r="CG113" s="891"/>
      <c r="CH113" s="891"/>
      <c r="CI113" s="891"/>
      <c r="CJ113" s="891"/>
      <c r="CK113" s="942"/>
      <c r="CL113" s="836"/>
      <c r="CM113" s="830" t="s">
        <v>426</v>
      </c>
      <c r="CN113" s="767"/>
      <c r="CO113" s="767"/>
      <c r="CP113" s="767"/>
      <c r="CQ113" s="767"/>
      <c r="CR113" s="767"/>
      <c r="CS113" s="767"/>
      <c r="CT113" s="767"/>
      <c r="CU113" s="767"/>
      <c r="CV113" s="767"/>
      <c r="CW113" s="767"/>
      <c r="CX113" s="767"/>
      <c r="CY113" s="767"/>
      <c r="CZ113" s="767"/>
      <c r="DA113" s="767"/>
      <c r="DB113" s="767"/>
      <c r="DC113" s="767"/>
      <c r="DD113" s="767"/>
      <c r="DE113" s="767"/>
      <c r="DF113" s="768"/>
      <c r="DG113" s="794" t="s">
        <v>122</v>
      </c>
      <c r="DH113" s="795"/>
      <c r="DI113" s="795"/>
      <c r="DJ113" s="795"/>
      <c r="DK113" s="796"/>
      <c r="DL113" s="797" t="s">
        <v>122</v>
      </c>
      <c r="DM113" s="795"/>
      <c r="DN113" s="795"/>
      <c r="DO113" s="795"/>
      <c r="DP113" s="796"/>
      <c r="DQ113" s="797" t="s">
        <v>122</v>
      </c>
      <c r="DR113" s="795"/>
      <c r="DS113" s="795"/>
      <c r="DT113" s="795"/>
      <c r="DU113" s="796"/>
      <c r="DV113" s="839" t="s">
        <v>122</v>
      </c>
      <c r="DW113" s="840"/>
      <c r="DX113" s="840"/>
      <c r="DY113" s="840"/>
      <c r="DZ113" s="841"/>
    </row>
    <row r="114" spans="1:130" s="212" customFormat="1" ht="26.25" customHeight="1" x14ac:dyDescent="0.2">
      <c r="A114" s="929"/>
      <c r="B114" s="930"/>
      <c r="C114" s="767" t="s">
        <v>427</v>
      </c>
      <c r="D114" s="767"/>
      <c r="E114" s="767"/>
      <c r="F114" s="767"/>
      <c r="G114" s="767"/>
      <c r="H114" s="767"/>
      <c r="I114" s="767"/>
      <c r="J114" s="767"/>
      <c r="K114" s="767"/>
      <c r="L114" s="767"/>
      <c r="M114" s="767"/>
      <c r="N114" s="767"/>
      <c r="O114" s="767"/>
      <c r="P114" s="767"/>
      <c r="Q114" s="767"/>
      <c r="R114" s="767"/>
      <c r="S114" s="767"/>
      <c r="T114" s="767"/>
      <c r="U114" s="767"/>
      <c r="V114" s="767"/>
      <c r="W114" s="767"/>
      <c r="X114" s="767"/>
      <c r="Y114" s="767"/>
      <c r="Z114" s="768"/>
      <c r="AA114" s="794">
        <v>196992</v>
      </c>
      <c r="AB114" s="795"/>
      <c r="AC114" s="795"/>
      <c r="AD114" s="795"/>
      <c r="AE114" s="796"/>
      <c r="AF114" s="797">
        <v>197107</v>
      </c>
      <c r="AG114" s="795"/>
      <c r="AH114" s="795"/>
      <c r="AI114" s="795"/>
      <c r="AJ114" s="796"/>
      <c r="AK114" s="797">
        <v>197714</v>
      </c>
      <c r="AL114" s="795"/>
      <c r="AM114" s="795"/>
      <c r="AN114" s="795"/>
      <c r="AO114" s="796"/>
      <c r="AP114" s="839">
        <v>2</v>
      </c>
      <c r="AQ114" s="840"/>
      <c r="AR114" s="840"/>
      <c r="AS114" s="840"/>
      <c r="AT114" s="841"/>
      <c r="AU114" s="947"/>
      <c r="AV114" s="948"/>
      <c r="AW114" s="948"/>
      <c r="AX114" s="948"/>
      <c r="AY114" s="948"/>
      <c r="AZ114" s="830" t="s">
        <v>428</v>
      </c>
      <c r="BA114" s="767"/>
      <c r="BB114" s="767"/>
      <c r="BC114" s="767"/>
      <c r="BD114" s="767"/>
      <c r="BE114" s="767"/>
      <c r="BF114" s="767"/>
      <c r="BG114" s="767"/>
      <c r="BH114" s="767"/>
      <c r="BI114" s="767"/>
      <c r="BJ114" s="767"/>
      <c r="BK114" s="767"/>
      <c r="BL114" s="767"/>
      <c r="BM114" s="767"/>
      <c r="BN114" s="767"/>
      <c r="BO114" s="767"/>
      <c r="BP114" s="768"/>
      <c r="BQ114" s="831">
        <v>3126652</v>
      </c>
      <c r="BR114" s="832"/>
      <c r="BS114" s="832"/>
      <c r="BT114" s="832"/>
      <c r="BU114" s="832"/>
      <c r="BV114" s="832">
        <v>3112043</v>
      </c>
      <c r="BW114" s="832"/>
      <c r="BX114" s="832"/>
      <c r="BY114" s="832"/>
      <c r="BZ114" s="832"/>
      <c r="CA114" s="832">
        <v>3116341</v>
      </c>
      <c r="CB114" s="832"/>
      <c r="CC114" s="832"/>
      <c r="CD114" s="832"/>
      <c r="CE114" s="832"/>
      <c r="CF114" s="890">
        <v>31.9</v>
      </c>
      <c r="CG114" s="891"/>
      <c r="CH114" s="891"/>
      <c r="CI114" s="891"/>
      <c r="CJ114" s="891"/>
      <c r="CK114" s="942"/>
      <c r="CL114" s="836"/>
      <c r="CM114" s="830" t="s">
        <v>429</v>
      </c>
      <c r="CN114" s="767"/>
      <c r="CO114" s="767"/>
      <c r="CP114" s="767"/>
      <c r="CQ114" s="767"/>
      <c r="CR114" s="767"/>
      <c r="CS114" s="767"/>
      <c r="CT114" s="767"/>
      <c r="CU114" s="767"/>
      <c r="CV114" s="767"/>
      <c r="CW114" s="767"/>
      <c r="CX114" s="767"/>
      <c r="CY114" s="767"/>
      <c r="CZ114" s="767"/>
      <c r="DA114" s="767"/>
      <c r="DB114" s="767"/>
      <c r="DC114" s="767"/>
      <c r="DD114" s="767"/>
      <c r="DE114" s="767"/>
      <c r="DF114" s="768"/>
      <c r="DG114" s="794" t="s">
        <v>122</v>
      </c>
      <c r="DH114" s="795"/>
      <c r="DI114" s="795"/>
      <c r="DJ114" s="795"/>
      <c r="DK114" s="796"/>
      <c r="DL114" s="797" t="s">
        <v>122</v>
      </c>
      <c r="DM114" s="795"/>
      <c r="DN114" s="795"/>
      <c r="DO114" s="795"/>
      <c r="DP114" s="796"/>
      <c r="DQ114" s="797" t="s">
        <v>122</v>
      </c>
      <c r="DR114" s="795"/>
      <c r="DS114" s="795"/>
      <c r="DT114" s="795"/>
      <c r="DU114" s="796"/>
      <c r="DV114" s="839" t="s">
        <v>122</v>
      </c>
      <c r="DW114" s="840"/>
      <c r="DX114" s="840"/>
      <c r="DY114" s="840"/>
      <c r="DZ114" s="841"/>
    </row>
    <row r="115" spans="1:130" s="212" customFormat="1" ht="26.25" customHeight="1" x14ac:dyDescent="0.2">
      <c r="A115" s="929"/>
      <c r="B115" s="930"/>
      <c r="C115" s="767" t="s">
        <v>430</v>
      </c>
      <c r="D115" s="767"/>
      <c r="E115" s="767"/>
      <c r="F115" s="767"/>
      <c r="G115" s="767"/>
      <c r="H115" s="767"/>
      <c r="I115" s="767"/>
      <c r="J115" s="767"/>
      <c r="K115" s="767"/>
      <c r="L115" s="767"/>
      <c r="M115" s="767"/>
      <c r="N115" s="767"/>
      <c r="O115" s="767"/>
      <c r="P115" s="767"/>
      <c r="Q115" s="767"/>
      <c r="R115" s="767"/>
      <c r="S115" s="767"/>
      <c r="T115" s="767"/>
      <c r="U115" s="767"/>
      <c r="V115" s="767"/>
      <c r="W115" s="767"/>
      <c r="X115" s="767"/>
      <c r="Y115" s="767"/>
      <c r="Z115" s="768"/>
      <c r="AA115" s="933" t="s">
        <v>122</v>
      </c>
      <c r="AB115" s="934"/>
      <c r="AC115" s="934"/>
      <c r="AD115" s="934"/>
      <c r="AE115" s="935"/>
      <c r="AF115" s="936" t="s">
        <v>122</v>
      </c>
      <c r="AG115" s="934"/>
      <c r="AH115" s="934"/>
      <c r="AI115" s="934"/>
      <c r="AJ115" s="935"/>
      <c r="AK115" s="936" t="s">
        <v>122</v>
      </c>
      <c r="AL115" s="934"/>
      <c r="AM115" s="934"/>
      <c r="AN115" s="934"/>
      <c r="AO115" s="935"/>
      <c r="AP115" s="937" t="s">
        <v>122</v>
      </c>
      <c r="AQ115" s="938"/>
      <c r="AR115" s="938"/>
      <c r="AS115" s="938"/>
      <c r="AT115" s="939"/>
      <c r="AU115" s="947"/>
      <c r="AV115" s="948"/>
      <c r="AW115" s="948"/>
      <c r="AX115" s="948"/>
      <c r="AY115" s="948"/>
      <c r="AZ115" s="830" t="s">
        <v>431</v>
      </c>
      <c r="BA115" s="767"/>
      <c r="BB115" s="767"/>
      <c r="BC115" s="767"/>
      <c r="BD115" s="767"/>
      <c r="BE115" s="767"/>
      <c r="BF115" s="767"/>
      <c r="BG115" s="767"/>
      <c r="BH115" s="767"/>
      <c r="BI115" s="767"/>
      <c r="BJ115" s="767"/>
      <c r="BK115" s="767"/>
      <c r="BL115" s="767"/>
      <c r="BM115" s="767"/>
      <c r="BN115" s="767"/>
      <c r="BO115" s="767"/>
      <c r="BP115" s="768"/>
      <c r="BQ115" s="831" t="s">
        <v>122</v>
      </c>
      <c r="BR115" s="832"/>
      <c r="BS115" s="832"/>
      <c r="BT115" s="832"/>
      <c r="BU115" s="832"/>
      <c r="BV115" s="832" t="s">
        <v>122</v>
      </c>
      <c r="BW115" s="832"/>
      <c r="BX115" s="832"/>
      <c r="BY115" s="832"/>
      <c r="BZ115" s="832"/>
      <c r="CA115" s="832" t="s">
        <v>122</v>
      </c>
      <c r="CB115" s="832"/>
      <c r="CC115" s="832"/>
      <c r="CD115" s="832"/>
      <c r="CE115" s="832"/>
      <c r="CF115" s="890" t="s">
        <v>122</v>
      </c>
      <c r="CG115" s="891"/>
      <c r="CH115" s="891"/>
      <c r="CI115" s="891"/>
      <c r="CJ115" s="891"/>
      <c r="CK115" s="942"/>
      <c r="CL115" s="836"/>
      <c r="CM115" s="830" t="s">
        <v>432</v>
      </c>
      <c r="CN115" s="767"/>
      <c r="CO115" s="767"/>
      <c r="CP115" s="767"/>
      <c r="CQ115" s="767"/>
      <c r="CR115" s="767"/>
      <c r="CS115" s="767"/>
      <c r="CT115" s="767"/>
      <c r="CU115" s="767"/>
      <c r="CV115" s="767"/>
      <c r="CW115" s="767"/>
      <c r="CX115" s="767"/>
      <c r="CY115" s="767"/>
      <c r="CZ115" s="767"/>
      <c r="DA115" s="767"/>
      <c r="DB115" s="767"/>
      <c r="DC115" s="767"/>
      <c r="DD115" s="767"/>
      <c r="DE115" s="767"/>
      <c r="DF115" s="768"/>
      <c r="DG115" s="794" t="s">
        <v>122</v>
      </c>
      <c r="DH115" s="795"/>
      <c r="DI115" s="795"/>
      <c r="DJ115" s="795"/>
      <c r="DK115" s="796"/>
      <c r="DL115" s="797" t="s">
        <v>122</v>
      </c>
      <c r="DM115" s="795"/>
      <c r="DN115" s="795"/>
      <c r="DO115" s="795"/>
      <c r="DP115" s="796"/>
      <c r="DQ115" s="797" t="s">
        <v>122</v>
      </c>
      <c r="DR115" s="795"/>
      <c r="DS115" s="795"/>
      <c r="DT115" s="795"/>
      <c r="DU115" s="796"/>
      <c r="DV115" s="839" t="s">
        <v>122</v>
      </c>
      <c r="DW115" s="840"/>
      <c r="DX115" s="840"/>
      <c r="DY115" s="840"/>
      <c r="DZ115" s="841"/>
    </row>
    <row r="116" spans="1:130" s="212" customFormat="1" ht="26.25" customHeight="1" x14ac:dyDescent="0.2">
      <c r="A116" s="931"/>
      <c r="B116" s="932"/>
      <c r="C116" s="854" t="s">
        <v>433</v>
      </c>
      <c r="D116" s="854"/>
      <c r="E116" s="854"/>
      <c r="F116" s="854"/>
      <c r="G116" s="854"/>
      <c r="H116" s="854"/>
      <c r="I116" s="854"/>
      <c r="J116" s="854"/>
      <c r="K116" s="854"/>
      <c r="L116" s="854"/>
      <c r="M116" s="854"/>
      <c r="N116" s="854"/>
      <c r="O116" s="854"/>
      <c r="P116" s="854"/>
      <c r="Q116" s="854"/>
      <c r="R116" s="854"/>
      <c r="S116" s="854"/>
      <c r="T116" s="854"/>
      <c r="U116" s="854"/>
      <c r="V116" s="854"/>
      <c r="W116" s="854"/>
      <c r="X116" s="854"/>
      <c r="Y116" s="854"/>
      <c r="Z116" s="855"/>
      <c r="AA116" s="794" t="s">
        <v>122</v>
      </c>
      <c r="AB116" s="795"/>
      <c r="AC116" s="795"/>
      <c r="AD116" s="795"/>
      <c r="AE116" s="796"/>
      <c r="AF116" s="797" t="s">
        <v>122</v>
      </c>
      <c r="AG116" s="795"/>
      <c r="AH116" s="795"/>
      <c r="AI116" s="795"/>
      <c r="AJ116" s="796"/>
      <c r="AK116" s="797" t="s">
        <v>122</v>
      </c>
      <c r="AL116" s="795"/>
      <c r="AM116" s="795"/>
      <c r="AN116" s="795"/>
      <c r="AO116" s="796"/>
      <c r="AP116" s="839" t="s">
        <v>122</v>
      </c>
      <c r="AQ116" s="840"/>
      <c r="AR116" s="840"/>
      <c r="AS116" s="840"/>
      <c r="AT116" s="841"/>
      <c r="AU116" s="947"/>
      <c r="AV116" s="948"/>
      <c r="AW116" s="948"/>
      <c r="AX116" s="948"/>
      <c r="AY116" s="948"/>
      <c r="AZ116" s="924" t="s">
        <v>434</v>
      </c>
      <c r="BA116" s="925"/>
      <c r="BB116" s="925"/>
      <c r="BC116" s="925"/>
      <c r="BD116" s="925"/>
      <c r="BE116" s="925"/>
      <c r="BF116" s="925"/>
      <c r="BG116" s="925"/>
      <c r="BH116" s="925"/>
      <c r="BI116" s="925"/>
      <c r="BJ116" s="925"/>
      <c r="BK116" s="925"/>
      <c r="BL116" s="925"/>
      <c r="BM116" s="925"/>
      <c r="BN116" s="925"/>
      <c r="BO116" s="925"/>
      <c r="BP116" s="926"/>
      <c r="BQ116" s="831" t="s">
        <v>122</v>
      </c>
      <c r="BR116" s="832"/>
      <c r="BS116" s="832"/>
      <c r="BT116" s="832"/>
      <c r="BU116" s="832"/>
      <c r="BV116" s="832" t="s">
        <v>122</v>
      </c>
      <c r="BW116" s="832"/>
      <c r="BX116" s="832"/>
      <c r="BY116" s="832"/>
      <c r="BZ116" s="832"/>
      <c r="CA116" s="832" t="s">
        <v>122</v>
      </c>
      <c r="CB116" s="832"/>
      <c r="CC116" s="832"/>
      <c r="CD116" s="832"/>
      <c r="CE116" s="832"/>
      <c r="CF116" s="890" t="s">
        <v>122</v>
      </c>
      <c r="CG116" s="891"/>
      <c r="CH116" s="891"/>
      <c r="CI116" s="891"/>
      <c r="CJ116" s="891"/>
      <c r="CK116" s="942"/>
      <c r="CL116" s="836"/>
      <c r="CM116" s="830" t="s">
        <v>435</v>
      </c>
      <c r="CN116" s="767"/>
      <c r="CO116" s="767"/>
      <c r="CP116" s="767"/>
      <c r="CQ116" s="767"/>
      <c r="CR116" s="767"/>
      <c r="CS116" s="767"/>
      <c r="CT116" s="767"/>
      <c r="CU116" s="767"/>
      <c r="CV116" s="767"/>
      <c r="CW116" s="767"/>
      <c r="CX116" s="767"/>
      <c r="CY116" s="767"/>
      <c r="CZ116" s="767"/>
      <c r="DA116" s="767"/>
      <c r="DB116" s="767"/>
      <c r="DC116" s="767"/>
      <c r="DD116" s="767"/>
      <c r="DE116" s="767"/>
      <c r="DF116" s="768"/>
      <c r="DG116" s="794" t="s">
        <v>122</v>
      </c>
      <c r="DH116" s="795"/>
      <c r="DI116" s="795"/>
      <c r="DJ116" s="795"/>
      <c r="DK116" s="796"/>
      <c r="DL116" s="797" t="s">
        <v>122</v>
      </c>
      <c r="DM116" s="795"/>
      <c r="DN116" s="795"/>
      <c r="DO116" s="795"/>
      <c r="DP116" s="796"/>
      <c r="DQ116" s="797" t="s">
        <v>122</v>
      </c>
      <c r="DR116" s="795"/>
      <c r="DS116" s="795"/>
      <c r="DT116" s="795"/>
      <c r="DU116" s="796"/>
      <c r="DV116" s="839" t="s">
        <v>122</v>
      </c>
      <c r="DW116" s="840"/>
      <c r="DX116" s="840"/>
      <c r="DY116" s="840"/>
      <c r="DZ116" s="841"/>
    </row>
    <row r="117" spans="1:130" s="212" customFormat="1" ht="26.25" customHeight="1" x14ac:dyDescent="0.2">
      <c r="A117" s="910" t="s">
        <v>177</v>
      </c>
      <c r="B117" s="911"/>
      <c r="C117" s="911"/>
      <c r="D117" s="911"/>
      <c r="E117" s="911"/>
      <c r="F117" s="911"/>
      <c r="G117" s="911"/>
      <c r="H117" s="911"/>
      <c r="I117" s="911"/>
      <c r="J117" s="911"/>
      <c r="K117" s="911"/>
      <c r="L117" s="911"/>
      <c r="M117" s="911"/>
      <c r="N117" s="911"/>
      <c r="O117" s="911"/>
      <c r="P117" s="911"/>
      <c r="Q117" s="911"/>
      <c r="R117" s="911"/>
      <c r="S117" s="911"/>
      <c r="T117" s="911"/>
      <c r="U117" s="911"/>
      <c r="V117" s="911"/>
      <c r="W117" s="911"/>
      <c r="X117" s="911"/>
      <c r="Y117" s="892" t="s">
        <v>436</v>
      </c>
      <c r="Z117" s="912"/>
      <c r="AA117" s="917">
        <v>1837191</v>
      </c>
      <c r="AB117" s="918"/>
      <c r="AC117" s="918"/>
      <c r="AD117" s="918"/>
      <c r="AE117" s="919"/>
      <c r="AF117" s="920">
        <v>1875511</v>
      </c>
      <c r="AG117" s="918"/>
      <c r="AH117" s="918"/>
      <c r="AI117" s="918"/>
      <c r="AJ117" s="919"/>
      <c r="AK117" s="920">
        <v>1837856</v>
      </c>
      <c r="AL117" s="918"/>
      <c r="AM117" s="918"/>
      <c r="AN117" s="918"/>
      <c r="AO117" s="919"/>
      <c r="AP117" s="921"/>
      <c r="AQ117" s="922"/>
      <c r="AR117" s="922"/>
      <c r="AS117" s="922"/>
      <c r="AT117" s="923"/>
      <c r="AU117" s="947"/>
      <c r="AV117" s="948"/>
      <c r="AW117" s="948"/>
      <c r="AX117" s="948"/>
      <c r="AY117" s="948"/>
      <c r="AZ117" s="878" t="s">
        <v>437</v>
      </c>
      <c r="BA117" s="879"/>
      <c r="BB117" s="879"/>
      <c r="BC117" s="879"/>
      <c r="BD117" s="879"/>
      <c r="BE117" s="879"/>
      <c r="BF117" s="879"/>
      <c r="BG117" s="879"/>
      <c r="BH117" s="879"/>
      <c r="BI117" s="879"/>
      <c r="BJ117" s="879"/>
      <c r="BK117" s="879"/>
      <c r="BL117" s="879"/>
      <c r="BM117" s="879"/>
      <c r="BN117" s="879"/>
      <c r="BO117" s="879"/>
      <c r="BP117" s="880"/>
      <c r="BQ117" s="831" t="s">
        <v>122</v>
      </c>
      <c r="BR117" s="832"/>
      <c r="BS117" s="832"/>
      <c r="BT117" s="832"/>
      <c r="BU117" s="832"/>
      <c r="BV117" s="832" t="s">
        <v>122</v>
      </c>
      <c r="BW117" s="832"/>
      <c r="BX117" s="832"/>
      <c r="BY117" s="832"/>
      <c r="BZ117" s="832"/>
      <c r="CA117" s="832" t="s">
        <v>122</v>
      </c>
      <c r="CB117" s="832"/>
      <c r="CC117" s="832"/>
      <c r="CD117" s="832"/>
      <c r="CE117" s="832"/>
      <c r="CF117" s="890" t="s">
        <v>122</v>
      </c>
      <c r="CG117" s="891"/>
      <c r="CH117" s="891"/>
      <c r="CI117" s="891"/>
      <c r="CJ117" s="891"/>
      <c r="CK117" s="942"/>
      <c r="CL117" s="836"/>
      <c r="CM117" s="830" t="s">
        <v>438</v>
      </c>
      <c r="CN117" s="767"/>
      <c r="CO117" s="767"/>
      <c r="CP117" s="767"/>
      <c r="CQ117" s="767"/>
      <c r="CR117" s="767"/>
      <c r="CS117" s="767"/>
      <c r="CT117" s="767"/>
      <c r="CU117" s="767"/>
      <c r="CV117" s="767"/>
      <c r="CW117" s="767"/>
      <c r="CX117" s="767"/>
      <c r="CY117" s="767"/>
      <c r="CZ117" s="767"/>
      <c r="DA117" s="767"/>
      <c r="DB117" s="767"/>
      <c r="DC117" s="767"/>
      <c r="DD117" s="767"/>
      <c r="DE117" s="767"/>
      <c r="DF117" s="768"/>
      <c r="DG117" s="794" t="s">
        <v>122</v>
      </c>
      <c r="DH117" s="795"/>
      <c r="DI117" s="795"/>
      <c r="DJ117" s="795"/>
      <c r="DK117" s="796"/>
      <c r="DL117" s="797" t="s">
        <v>122</v>
      </c>
      <c r="DM117" s="795"/>
      <c r="DN117" s="795"/>
      <c r="DO117" s="795"/>
      <c r="DP117" s="796"/>
      <c r="DQ117" s="797" t="s">
        <v>122</v>
      </c>
      <c r="DR117" s="795"/>
      <c r="DS117" s="795"/>
      <c r="DT117" s="795"/>
      <c r="DU117" s="796"/>
      <c r="DV117" s="839" t="s">
        <v>122</v>
      </c>
      <c r="DW117" s="840"/>
      <c r="DX117" s="840"/>
      <c r="DY117" s="840"/>
      <c r="DZ117" s="841"/>
    </row>
    <row r="118" spans="1:130" s="212" customFormat="1" ht="26.25" customHeight="1" x14ac:dyDescent="0.2">
      <c r="A118" s="910" t="s">
        <v>412</v>
      </c>
      <c r="B118" s="911"/>
      <c r="C118" s="911"/>
      <c r="D118" s="911"/>
      <c r="E118" s="911"/>
      <c r="F118" s="911"/>
      <c r="G118" s="911"/>
      <c r="H118" s="911"/>
      <c r="I118" s="911"/>
      <c r="J118" s="911"/>
      <c r="K118" s="911"/>
      <c r="L118" s="911"/>
      <c r="M118" s="911"/>
      <c r="N118" s="911"/>
      <c r="O118" s="911"/>
      <c r="P118" s="911"/>
      <c r="Q118" s="911"/>
      <c r="R118" s="911"/>
      <c r="S118" s="911"/>
      <c r="T118" s="911"/>
      <c r="U118" s="911"/>
      <c r="V118" s="911"/>
      <c r="W118" s="911"/>
      <c r="X118" s="911"/>
      <c r="Y118" s="911"/>
      <c r="Z118" s="912"/>
      <c r="AA118" s="913" t="s">
        <v>409</v>
      </c>
      <c r="AB118" s="911"/>
      <c r="AC118" s="911"/>
      <c r="AD118" s="911"/>
      <c r="AE118" s="912"/>
      <c r="AF118" s="913" t="s">
        <v>410</v>
      </c>
      <c r="AG118" s="911"/>
      <c r="AH118" s="911"/>
      <c r="AI118" s="911"/>
      <c r="AJ118" s="912"/>
      <c r="AK118" s="913" t="s">
        <v>294</v>
      </c>
      <c r="AL118" s="911"/>
      <c r="AM118" s="911"/>
      <c r="AN118" s="911"/>
      <c r="AO118" s="912"/>
      <c r="AP118" s="914" t="s">
        <v>411</v>
      </c>
      <c r="AQ118" s="915"/>
      <c r="AR118" s="915"/>
      <c r="AS118" s="915"/>
      <c r="AT118" s="916"/>
      <c r="AU118" s="947"/>
      <c r="AV118" s="948"/>
      <c r="AW118" s="948"/>
      <c r="AX118" s="948"/>
      <c r="AY118" s="948"/>
      <c r="AZ118" s="853" t="s">
        <v>439</v>
      </c>
      <c r="BA118" s="854"/>
      <c r="BB118" s="854"/>
      <c r="BC118" s="854"/>
      <c r="BD118" s="854"/>
      <c r="BE118" s="854"/>
      <c r="BF118" s="854"/>
      <c r="BG118" s="854"/>
      <c r="BH118" s="854"/>
      <c r="BI118" s="854"/>
      <c r="BJ118" s="854"/>
      <c r="BK118" s="854"/>
      <c r="BL118" s="854"/>
      <c r="BM118" s="854"/>
      <c r="BN118" s="854"/>
      <c r="BO118" s="854"/>
      <c r="BP118" s="855"/>
      <c r="BQ118" s="894" t="s">
        <v>122</v>
      </c>
      <c r="BR118" s="860"/>
      <c r="BS118" s="860"/>
      <c r="BT118" s="860"/>
      <c r="BU118" s="860"/>
      <c r="BV118" s="860" t="s">
        <v>122</v>
      </c>
      <c r="BW118" s="860"/>
      <c r="BX118" s="860"/>
      <c r="BY118" s="860"/>
      <c r="BZ118" s="860"/>
      <c r="CA118" s="860" t="s">
        <v>122</v>
      </c>
      <c r="CB118" s="860"/>
      <c r="CC118" s="860"/>
      <c r="CD118" s="860"/>
      <c r="CE118" s="860"/>
      <c r="CF118" s="890" t="s">
        <v>122</v>
      </c>
      <c r="CG118" s="891"/>
      <c r="CH118" s="891"/>
      <c r="CI118" s="891"/>
      <c r="CJ118" s="891"/>
      <c r="CK118" s="942"/>
      <c r="CL118" s="836"/>
      <c r="CM118" s="830" t="s">
        <v>440</v>
      </c>
      <c r="CN118" s="767"/>
      <c r="CO118" s="767"/>
      <c r="CP118" s="767"/>
      <c r="CQ118" s="767"/>
      <c r="CR118" s="767"/>
      <c r="CS118" s="767"/>
      <c r="CT118" s="767"/>
      <c r="CU118" s="767"/>
      <c r="CV118" s="767"/>
      <c r="CW118" s="767"/>
      <c r="CX118" s="767"/>
      <c r="CY118" s="767"/>
      <c r="CZ118" s="767"/>
      <c r="DA118" s="767"/>
      <c r="DB118" s="767"/>
      <c r="DC118" s="767"/>
      <c r="DD118" s="767"/>
      <c r="DE118" s="767"/>
      <c r="DF118" s="768"/>
      <c r="DG118" s="794" t="s">
        <v>122</v>
      </c>
      <c r="DH118" s="795"/>
      <c r="DI118" s="795"/>
      <c r="DJ118" s="795"/>
      <c r="DK118" s="796"/>
      <c r="DL118" s="797" t="s">
        <v>122</v>
      </c>
      <c r="DM118" s="795"/>
      <c r="DN118" s="795"/>
      <c r="DO118" s="795"/>
      <c r="DP118" s="796"/>
      <c r="DQ118" s="797" t="s">
        <v>122</v>
      </c>
      <c r="DR118" s="795"/>
      <c r="DS118" s="795"/>
      <c r="DT118" s="795"/>
      <c r="DU118" s="796"/>
      <c r="DV118" s="839" t="s">
        <v>122</v>
      </c>
      <c r="DW118" s="840"/>
      <c r="DX118" s="840"/>
      <c r="DY118" s="840"/>
      <c r="DZ118" s="841"/>
    </row>
    <row r="119" spans="1:130" s="212" customFormat="1" ht="26.25" customHeight="1" x14ac:dyDescent="0.2">
      <c r="A119" s="833" t="s">
        <v>415</v>
      </c>
      <c r="B119" s="834"/>
      <c r="C119" s="875" t="s">
        <v>416</v>
      </c>
      <c r="D119" s="823"/>
      <c r="E119" s="823"/>
      <c r="F119" s="823"/>
      <c r="G119" s="823"/>
      <c r="H119" s="823"/>
      <c r="I119" s="823"/>
      <c r="J119" s="823"/>
      <c r="K119" s="823"/>
      <c r="L119" s="823"/>
      <c r="M119" s="823"/>
      <c r="N119" s="823"/>
      <c r="O119" s="823"/>
      <c r="P119" s="823"/>
      <c r="Q119" s="823"/>
      <c r="R119" s="823"/>
      <c r="S119" s="823"/>
      <c r="T119" s="823"/>
      <c r="U119" s="823"/>
      <c r="V119" s="823"/>
      <c r="W119" s="823"/>
      <c r="X119" s="823"/>
      <c r="Y119" s="823"/>
      <c r="Z119" s="824"/>
      <c r="AA119" s="903" t="s">
        <v>122</v>
      </c>
      <c r="AB119" s="904"/>
      <c r="AC119" s="904"/>
      <c r="AD119" s="904"/>
      <c r="AE119" s="905"/>
      <c r="AF119" s="906" t="s">
        <v>122</v>
      </c>
      <c r="AG119" s="904"/>
      <c r="AH119" s="904"/>
      <c r="AI119" s="904"/>
      <c r="AJ119" s="905"/>
      <c r="AK119" s="906" t="s">
        <v>122</v>
      </c>
      <c r="AL119" s="904"/>
      <c r="AM119" s="904"/>
      <c r="AN119" s="904"/>
      <c r="AO119" s="905"/>
      <c r="AP119" s="907" t="s">
        <v>122</v>
      </c>
      <c r="AQ119" s="908"/>
      <c r="AR119" s="908"/>
      <c r="AS119" s="908"/>
      <c r="AT119" s="909"/>
      <c r="AU119" s="949"/>
      <c r="AV119" s="950"/>
      <c r="AW119" s="950"/>
      <c r="AX119" s="950"/>
      <c r="AY119" s="950"/>
      <c r="AZ119" s="233" t="s">
        <v>177</v>
      </c>
      <c r="BA119" s="233"/>
      <c r="BB119" s="233"/>
      <c r="BC119" s="233"/>
      <c r="BD119" s="233"/>
      <c r="BE119" s="233"/>
      <c r="BF119" s="233"/>
      <c r="BG119" s="233"/>
      <c r="BH119" s="233"/>
      <c r="BI119" s="233"/>
      <c r="BJ119" s="233"/>
      <c r="BK119" s="233"/>
      <c r="BL119" s="233"/>
      <c r="BM119" s="233"/>
      <c r="BN119" s="233"/>
      <c r="BO119" s="892" t="s">
        <v>441</v>
      </c>
      <c r="BP119" s="893"/>
      <c r="BQ119" s="894">
        <v>20321992</v>
      </c>
      <c r="BR119" s="860"/>
      <c r="BS119" s="860"/>
      <c r="BT119" s="860"/>
      <c r="BU119" s="860"/>
      <c r="BV119" s="860">
        <v>19431826</v>
      </c>
      <c r="BW119" s="860"/>
      <c r="BX119" s="860"/>
      <c r="BY119" s="860"/>
      <c r="BZ119" s="860"/>
      <c r="CA119" s="860">
        <v>18862441</v>
      </c>
      <c r="CB119" s="860"/>
      <c r="CC119" s="860"/>
      <c r="CD119" s="860"/>
      <c r="CE119" s="860"/>
      <c r="CF119" s="763"/>
      <c r="CG119" s="764"/>
      <c r="CH119" s="764"/>
      <c r="CI119" s="764"/>
      <c r="CJ119" s="849"/>
      <c r="CK119" s="943"/>
      <c r="CL119" s="838"/>
      <c r="CM119" s="853" t="s">
        <v>442</v>
      </c>
      <c r="CN119" s="854"/>
      <c r="CO119" s="854"/>
      <c r="CP119" s="854"/>
      <c r="CQ119" s="854"/>
      <c r="CR119" s="854"/>
      <c r="CS119" s="854"/>
      <c r="CT119" s="854"/>
      <c r="CU119" s="854"/>
      <c r="CV119" s="854"/>
      <c r="CW119" s="854"/>
      <c r="CX119" s="854"/>
      <c r="CY119" s="854"/>
      <c r="CZ119" s="854"/>
      <c r="DA119" s="854"/>
      <c r="DB119" s="854"/>
      <c r="DC119" s="854"/>
      <c r="DD119" s="854"/>
      <c r="DE119" s="854"/>
      <c r="DF119" s="855"/>
      <c r="DG119" s="778" t="s">
        <v>122</v>
      </c>
      <c r="DH119" s="779"/>
      <c r="DI119" s="779"/>
      <c r="DJ119" s="779"/>
      <c r="DK119" s="780"/>
      <c r="DL119" s="781" t="s">
        <v>122</v>
      </c>
      <c r="DM119" s="779"/>
      <c r="DN119" s="779"/>
      <c r="DO119" s="779"/>
      <c r="DP119" s="780"/>
      <c r="DQ119" s="781" t="s">
        <v>122</v>
      </c>
      <c r="DR119" s="779"/>
      <c r="DS119" s="779"/>
      <c r="DT119" s="779"/>
      <c r="DU119" s="780"/>
      <c r="DV119" s="863" t="s">
        <v>122</v>
      </c>
      <c r="DW119" s="864"/>
      <c r="DX119" s="864"/>
      <c r="DY119" s="864"/>
      <c r="DZ119" s="865"/>
    </row>
    <row r="120" spans="1:130" s="212" customFormat="1" ht="26.25" customHeight="1" x14ac:dyDescent="0.2">
      <c r="A120" s="835"/>
      <c r="B120" s="836"/>
      <c r="C120" s="830" t="s">
        <v>419</v>
      </c>
      <c r="D120" s="767"/>
      <c r="E120" s="767"/>
      <c r="F120" s="767"/>
      <c r="G120" s="767"/>
      <c r="H120" s="767"/>
      <c r="I120" s="767"/>
      <c r="J120" s="767"/>
      <c r="K120" s="767"/>
      <c r="L120" s="767"/>
      <c r="M120" s="767"/>
      <c r="N120" s="767"/>
      <c r="O120" s="767"/>
      <c r="P120" s="767"/>
      <c r="Q120" s="767"/>
      <c r="R120" s="767"/>
      <c r="S120" s="767"/>
      <c r="T120" s="767"/>
      <c r="U120" s="767"/>
      <c r="V120" s="767"/>
      <c r="W120" s="767"/>
      <c r="X120" s="767"/>
      <c r="Y120" s="767"/>
      <c r="Z120" s="768"/>
      <c r="AA120" s="794" t="s">
        <v>122</v>
      </c>
      <c r="AB120" s="795"/>
      <c r="AC120" s="795"/>
      <c r="AD120" s="795"/>
      <c r="AE120" s="796"/>
      <c r="AF120" s="797" t="s">
        <v>122</v>
      </c>
      <c r="AG120" s="795"/>
      <c r="AH120" s="795"/>
      <c r="AI120" s="795"/>
      <c r="AJ120" s="796"/>
      <c r="AK120" s="797" t="s">
        <v>122</v>
      </c>
      <c r="AL120" s="795"/>
      <c r="AM120" s="795"/>
      <c r="AN120" s="795"/>
      <c r="AO120" s="796"/>
      <c r="AP120" s="839" t="s">
        <v>122</v>
      </c>
      <c r="AQ120" s="840"/>
      <c r="AR120" s="840"/>
      <c r="AS120" s="840"/>
      <c r="AT120" s="841"/>
      <c r="AU120" s="895" t="s">
        <v>443</v>
      </c>
      <c r="AV120" s="896"/>
      <c r="AW120" s="896"/>
      <c r="AX120" s="896"/>
      <c r="AY120" s="897"/>
      <c r="AZ120" s="875" t="s">
        <v>444</v>
      </c>
      <c r="BA120" s="823"/>
      <c r="BB120" s="823"/>
      <c r="BC120" s="823"/>
      <c r="BD120" s="823"/>
      <c r="BE120" s="823"/>
      <c r="BF120" s="823"/>
      <c r="BG120" s="823"/>
      <c r="BH120" s="823"/>
      <c r="BI120" s="823"/>
      <c r="BJ120" s="823"/>
      <c r="BK120" s="823"/>
      <c r="BL120" s="823"/>
      <c r="BM120" s="823"/>
      <c r="BN120" s="823"/>
      <c r="BO120" s="823"/>
      <c r="BP120" s="824"/>
      <c r="BQ120" s="876">
        <v>4167237</v>
      </c>
      <c r="BR120" s="857"/>
      <c r="BS120" s="857"/>
      <c r="BT120" s="857"/>
      <c r="BU120" s="857"/>
      <c r="BV120" s="857">
        <v>3978352</v>
      </c>
      <c r="BW120" s="857"/>
      <c r="BX120" s="857"/>
      <c r="BY120" s="857"/>
      <c r="BZ120" s="857"/>
      <c r="CA120" s="857">
        <v>4135851</v>
      </c>
      <c r="CB120" s="857"/>
      <c r="CC120" s="857"/>
      <c r="CD120" s="857"/>
      <c r="CE120" s="857"/>
      <c r="CF120" s="881">
        <v>42.3</v>
      </c>
      <c r="CG120" s="882"/>
      <c r="CH120" s="882"/>
      <c r="CI120" s="882"/>
      <c r="CJ120" s="882"/>
      <c r="CK120" s="883" t="s">
        <v>445</v>
      </c>
      <c r="CL120" s="867"/>
      <c r="CM120" s="867"/>
      <c r="CN120" s="867"/>
      <c r="CO120" s="868"/>
      <c r="CP120" s="887" t="s">
        <v>394</v>
      </c>
      <c r="CQ120" s="888"/>
      <c r="CR120" s="888"/>
      <c r="CS120" s="888"/>
      <c r="CT120" s="888"/>
      <c r="CU120" s="888"/>
      <c r="CV120" s="888"/>
      <c r="CW120" s="888"/>
      <c r="CX120" s="888"/>
      <c r="CY120" s="888"/>
      <c r="CZ120" s="888"/>
      <c r="DA120" s="888"/>
      <c r="DB120" s="888"/>
      <c r="DC120" s="888"/>
      <c r="DD120" s="888"/>
      <c r="DE120" s="888"/>
      <c r="DF120" s="889"/>
      <c r="DG120" s="876">
        <v>5160545</v>
      </c>
      <c r="DH120" s="857"/>
      <c r="DI120" s="857"/>
      <c r="DJ120" s="857"/>
      <c r="DK120" s="857"/>
      <c r="DL120" s="857">
        <v>5358378</v>
      </c>
      <c r="DM120" s="857"/>
      <c r="DN120" s="857"/>
      <c r="DO120" s="857"/>
      <c r="DP120" s="857"/>
      <c r="DQ120" s="857">
        <v>5877102</v>
      </c>
      <c r="DR120" s="857"/>
      <c r="DS120" s="857"/>
      <c r="DT120" s="857"/>
      <c r="DU120" s="857"/>
      <c r="DV120" s="858">
        <v>60.1</v>
      </c>
      <c r="DW120" s="858"/>
      <c r="DX120" s="858"/>
      <c r="DY120" s="858"/>
      <c r="DZ120" s="859"/>
    </row>
    <row r="121" spans="1:130" s="212" customFormat="1" ht="26.25" customHeight="1" x14ac:dyDescent="0.2">
      <c r="A121" s="835"/>
      <c r="B121" s="836"/>
      <c r="C121" s="878" t="s">
        <v>446</v>
      </c>
      <c r="D121" s="879"/>
      <c r="E121" s="879"/>
      <c r="F121" s="879"/>
      <c r="G121" s="879"/>
      <c r="H121" s="879"/>
      <c r="I121" s="879"/>
      <c r="J121" s="879"/>
      <c r="K121" s="879"/>
      <c r="L121" s="879"/>
      <c r="M121" s="879"/>
      <c r="N121" s="879"/>
      <c r="O121" s="879"/>
      <c r="P121" s="879"/>
      <c r="Q121" s="879"/>
      <c r="R121" s="879"/>
      <c r="S121" s="879"/>
      <c r="T121" s="879"/>
      <c r="U121" s="879"/>
      <c r="V121" s="879"/>
      <c r="W121" s="879"/>
      <c r="X121" s="879"/>
      <c r="Y121" s="879"/>
      <c r="Z121" s="880"/>
      <c r="AA121" s="794" t="s">
        <v>122</v>
      </c>
      <c r="AB121" s="795"/>
      <c r="AC121" s="795"/>
      <c r="AD121" s="795"/>
      <c r="AE121" s="796"/>
      <c r="AF121" s="797" t="s">
        <v>122</v>
      </c>
      <c r="AG121" s="795"/>
      <c r="AH121" s="795"/>
      <c r="AI121" s="795"/>
      <c r="AJ121" s="796"/>
      <c r="AK121" s="797" t="s">
        <v>122</v>
      </c>
      <c r="AL121" s="795"/>
      <c r="AM121" s="795"/>
      <c r="AN121" s="795"/>
      <c r="AO121" s="796"/>
      <c r="AP121" s="839" t="s">
        <v>122</v>
      </c>
      <c r="AQ121" s="840"/>
      <c r="AR121" s="840"/>
      <c r="AS121" s="840"/>
      <c r="AT121" s="841"/>
      <c r="AU121" s="898"/>
      <c r="AV121" s="899"/>
      <c r="AW121" s="899"/>
      <c r="AX121" s="899"/>
      <c r="AY121" s="900"/>
      <c r="AZ121" s="830" t="s">
        <v>447</v>
      </c>
      <c r="BA121" s="767"/>
      <c r="BB121" s="767"/>
      <c r="BC121" s="767"/>
      <c r="BD121" s="767"/>
      <c r="BE121" s="767"/>
      <c r="BF121" s="767"/>
      <c r="BG121" s="767"/>
      <c r="BH121" s="767"/>
      <c r="BI121" s="767"/>
      <c r="BJ121" s="767"/>
      <c r="BK121" s="767"/>
      <c r="BL121" s="767"/>
      <c r="BM121" s="767"/>
      <c r="BN121" s="767"/>
      <c r="BO121" s="767"/>
      <c r="BP121" s="768"/>
      <c r="BQ121" s="831">
        <v>3777777</v>
      </c>
      <c r="BR121" s="832"/>
      <c r="BS121" s="832"/>
      <c r="BT121" s="832"/>
      <c r="BU121" s="832"/>
      <c r="BV121" s="832">
        <v>3827041</v>
      </c>
      <c r="BW121" s="832"/>
      <c r="BX121" s="832"/>
      <c r="BY121" s="832"/>
      <c r="BZ121" s="832"/>
      <c r="CA121" s="832">
        <v>3944424</v>
      </c>
      <c r="CB121" s="832"/>
      <c r="CC121" s="832"/>
      <c r="CD121" s="832"/>
      <c r="CE121" s="832"/>
      <c r="CF121" s="890">
        <v>40.4</v>
      </c>
      <c r="CG121" s="891"/>
      <c r="CH121" s="891"/>
      <c r="CI121" s="891"/>
      <c r="CJ121" s="891"/>
      <c r="CK121" s="884"/>
      <c r="CL121" s="870"/>
      <c r="CM121" s="870"/>
      <c r="CN121" s="870"/>
      <c r="CO121" s="871"/>
      <c r="CP121" s="850" t="s">
        <v>390</v>
      </c>
      <c r="CQ121" s="851"/>
      <c r="CR121" s="851"/>
      <c r="CS121" s="851"/>
      <c r="CT121" s="851"/>
      <c r="CU121" s="851"/>
      <c r="CV121" s="851"/>
      <c r="CW121" s="851"/>
      <c r="CX121" s="851"/>
      <c r="CY121" s="851"/>
      <c r="CZ121" s="851"/>
      <c r="DA121" s="851"/>
      <c r="DB121" s="851"/>
      <c r="DC121" s="851"/>
      <c r="DD121" s="851"/>
      <c r="DE121" s="851"/>
      <c r="DF121" s="852"/>
      <c r="DG121" s="831" t="s">
        <v>122</v>
      </c>
      <c r="DH121" s="832"/>
      <c r="DI121" s="832"/>
      <c r="DJ121" s="832"/>
      <c r="DK121" s="832"/>
      <c r="DL121" s="832" t="s">
        <v>122</v>
      </c>
      <c r="DM121" s="832"/>
      <c r="DN121" s="832"/>
      <c r="DO121" s="832"/>
      <c r="DP121" s="832"/>
      <c r="DQ121" s="832" t="s">
        <v>122</v>
      </c>
      <c r="DR121" s="832"/>
      <c r="DS121" s="832"/>
      <c r="DT121" s="832"/>
      <c r="DU121" s="832"/>
      <c r="DV121" s="809" t="s">
        <v>122</v>
      </c>
      <c r="DW121" s="809"/>
      <c r="DX121" s="809"/>
      <c r="DY121" s="809"/>
      <c r="DZ121" s="810"/>
    </row>
    <row r="122" spans="1:130" s="212" customFormat="1" ht="26.25" customHeight="1" x14ac:dyDescent="0.2">
      <c r="A122" s="835"/>
      <c r="B122" s="836"/>
      <c r="C122" s="830" t="s">
        <v>429</v>
      </c>
      <c r="D122" s="767"/>
      <c r="E122" s="767"/>
      <c r="F122" s="767"/>
      <c r="G122" s="767"/>
      <c r="H122" s="767"/>
      <c r="I122" s="767"/>
      <c r="J122" s="767"/>
      <c r="K122" s="767"/>
      <c r="L122" s="767"/>
      <c r="M122" s="767"/>
      <c r="N122" s="767"/>
      <c r="O122" s="767"/>
      <c r="P122" s="767"/>
      <c r="Q122" s="767"/>
      <c r="R122" s="767"/>
      <c r="S122" s="767"/>
      <c r="T122" s="767"/>
      <c r="U122" s="767"/>
      <c r="V122" s="767"/>
      <c r="W122" s="767"/>
      <c r="X122" s="767"/>
      <c r="Y122" s="767"/>
      <c r="Z122" s="768"/>
      <c r="AA122" s="794" t="s">
        <v>122</v>
      </c>
      <c r="AB122" s="795"/>
      <c r="AC122" s="795"/>
      <c r="AD122" s="795"/>
      <c r="AE122" s="796"/>
      <c r="AF122" s="797" t="s">
        <v>122</v>
      </c>
      <c r="AG122" s="795"/>
      <c r="AH122" s="795"/>
      <c r="AI122" s="795"/>
      <c r="AJ122" s="796"/>
      <c r="AK122" s="797" t="s">
        <v>122</v>
      </c>
      <c r="AL122" s="795"/>
      <c r="AM122" s="795"/>
      <c r="AN122" s="795"/>
      <c r="AO122" s="796"/>
      <c r="AP122" s="839" t="s">
        <v>122</v>
      </c>
      <c r="AQ122" s="840"/>
      <c r="AR122" s="840"/>
      <c r="AS122" s="840"/>
      <c r="AT122" s="841"/>
      <c r="AU122" s="898"/>
      <c r="AV122" s="899"/>
      <c r="AW122" s="899"/>
      <c r="AX122" s="899"/>
      <c r="AY122" s="900"/>
      <c r="AZ122" s="853" t="s">
        <v>448</v>
      </c>
      <c r="BA122" s="854"/>
      <c r="BB122" s="854"/>
      <c r="BC122" s="854"/>
      <c r="BD122" s="854"/>
      <c r="BE122" s="854"/>
      <c r="BF122" s="854"/>
      <c r="BG122" s="854"/>
      <c r="BH122" s="854"/>
      <c r="BI122" s="854"/>
      <c r="BJ122" s="854"/>
      <c r="BK122" s="854"/>
      <c r="BL122" s="854"/>
      <c r="BM122" s="854"/>
      <c r="BN122" s="854"/>
      <c r="BO122" s="854"/>
      <c r="BP122" s="855"/>
      <c r="BQ122" s="894">
        <v>11924473</v>
      </c>
      <c r="BR122" s="860"/>
      <c r="BS122" s="860"/>
      <c r="BT122" s="860"/>
      <c r="BU122" s="860"/>
      <c r="BV122" s="860">
        <v>11243280</v>
      </c>
      <c r="BW122" s="860"/>
      <c r="BX122" s="860"/>
      <c r="BY122" s="860"/>
      <c r="BZ122" s="860"/>
      <c r="CA122" s="860">
        <v>10153324</v>
      </c>
      <c r="CB122" s="860"/>
      <c r="CC122" s="860"/>
      <c r="CD122" s="860"/>
      <c r="CE122" s="860"/>
      <c r="CF122" s="861">
        <v>103.9</v>
      </c>
      <c r="CG122" s="862"/>
      <c r="CH122" s="862"/>
      <c r="CI122" s="862"/>
      <c r="CJ122" s="862"/>
      <c r="CK122" s="884"/>
      <c r="CL122" s="870"/>
      <c r="CM122" s="870"/>
      <c r="CN122" s="870"/>
      <c r="CO122" s="871"/>
      <c r="CP122" s="850" t="s">
        <v>391</v>
      </c>
      <c r="CQ122" s="851"/>
      <c r="CR122" s="851"/>
      <c r="CS122" s="851"/>
      <c r="CT122" s="851"/>
      <c r="CU122" s="851"/>
      <c r="CV122" s="851"/>
      <c r="CW122" s="851"/>
      <c r="CX122" s="851"/>
      <c r="CY122" s="851"/>
      <c r="CZ122" s="851"/>
      <c r="DA122" s="851"/>
      <c r="DB122" s="851"/>
      <c r="DC122" s="851"/>
      <c r="DD122" s="851"/>
      <c r="DE122" s="851"/>
      <c r="DF122" s="852"/>
      <c r="DG122" s="831" t="s">
        <v>122</v>
      </c>
      <c r="DH122" s="832"/>
      <c r="DI122" s="832"/>
      <c r="DJ122" s="832"/>
      <c r="DK122" s="832"/>
      <c r="DL122" s="832" t="s">
        <v>122</v>
      </c>
      <c r="DM122" s="832"/>
      <c r="DN122" s="832"/>
      <c r="DO122" s="832"/>
      <c r="DP122" s="832"/>
      <c r="DQ122" s="832" t="s">
        <v>122</v>
      </c>
      <c r="DR122" s="832"/>
      <c r="DS122" s="832"/>
      <c r="DT122" s="832"/>
      <c r="DU122" s="832"/>
      <c r="DV122" s="809" t="s">
        <v>122</v>
      </c>
      <c r="DW122" s="809"/>
      <c r="DX122" s="809"/>
      <c r="DY122" s="809"/>
      <c r="DZ122" s="810"/>
    </row>
    <row r="123" spans="1:130" s="212" customFormat="1" ht="26.25" customHeight="1" x14ac:dyDescent="0.2">
      <c r="A123" s="835"/>
      <c r="B123" s="836"/>
      <c r="C123" s="830" t="s">
        <v>435</v>
      </c>
      <c r="D123" s="767"/>
      <c r="E123" s="767"/>
      <c r="F123" s="767"/>
      <c r="G123" s="767"/>
      <c r="H123" s="767"/>
      <c r="I123" s="767"/>
      <c r="J123" s="767"/>
      <c r="K123" s="767"/>
      <c r="L123" s="767"/>
      <c r="M123" s="767"/>
      <c r="N123" s="767"/>
      <c r="O123" s="767"/>
      <c r="P123" s="767"/>
      <c r="Q123" s="767"/>
      <c r="R123" s="767"/>
      <c r="S123" s="767"/>
      <c r="T123" s="767"/>
      <c r="U123" s="767"/>
      <c r="V123" s="767"/>
      <c r="W123" s="767"/>
      <c r="X123" s="767"/>
      <c r="Y123" s="767"/>
      <c r="Z123" s="768"/>
      <c r="AA123" s="794" t="s">
        <v>122</v>
      </c>
      <c r="AB123" s="795"/>
      <c r="AC123" s="795"/>
      <c r="AD123" s="795"/>
      <c r="AE123" s="796"/>
      <c r="AF123" s="797" t="s">
        <v>122</v>
      </c>
      <c r="AG123" s="795"/>
      <c r="AH123" s="795"/>
      <c r="AI123" s="795"/>
      <c r="AJ123" s="796"/>
      <c r="AK123" s="797" t="s">
        <v>122</v>
      </c>
      <c r="AL123" s="795"/>
      <c r="AM123" s="795"/>
      <c r="AN123" s="795"/>
      <c r="AO123" s="796"/>
      <c r="AP123" s="839" t="s">
        <v>122</v>
      </c>
      <c r="AQ123" s="840"/>
      <c r="AR123" s="840"/>
      <c r="AS123" s="840"/>
      <c r="AT123" s="841"/>
      <c r="AU123" s="901"/>
      <c r="AV123" s="902"/>
      <c r="AW123" s="902"/>
      <c r="AX123" s="902"/>
      <c r="AY123" s="902"/>
      <c r="AZ123" s="233" t="s">
        <v>177</v>
      </c>
      <c r="BA123" s="233"/>
      <c r="BB123" s="233"/>
      <c r="BC123" s="233"/>
      <c r="BD123" s="233"/>
      <c r="BE123" s="233"/>
      <c r="BF123" s="233"/>
      <c r="BG123" s="233"/>
      <c r="BH123" s="233"/>
      <c r="BI123" s="233"/>
      <c r="BJ123" s="233"/>
      <c r="BK123" s="233"/>
      <c r="BL123" s="233"/>
      <c r="BM123" s="233"/>
      <c r="BN123" s="233"/>
      <c r="BO123" s="892" t="s">
        <v>449</v>
      </c>
      <c r="BP123" s="893"/>
      <c r="BQ123" s="847">
        <v>19869487</v>
      </c>
      <c r="BR123" s="848"/>
      <c r="BS123" s="848"/>
      <c r="BT123" s="848"/>
      <c r="BU123" s="848"/>
      <c r="BV123" s="848">
        <v>19048673</v>
      </c>
      <c r="BW123" s="848"/>
      <c r="BX123" s="848"/>
      <c r="BY123" s="848"/>
      <c r="BZ123" s="848"/>
      <c r="CA123" s="848">
        <v>18233599</v>
      </c>
      <c r="CB123" s="848"/>
      <c r="CC123" s="848"/>
      <c r="CD123" s="848"/>
      <c r="CE123" s="848"/>
      <c r="CF123" s="763"/>
      <c r="CG123" s="764"/>
      <c r="CH123" s="764"/>
      <c r="CI123" s="764"/>
      <c r="CJ123" s="849"/>
      <c r="CK123" s="884"/>
      <c r="CL123" s="870"/>
      <c r="CM123" s="870"/>
      <c r="CN123" s="870"/>
      <c r="CO123" s="871"/>
      <c r="CP123" s="850" t="s">
        <v>389</v>
      </c>
      <c r="CQ123" s="851"/>
      <c r="CR123" s="851"/>
      <c r="CS123" s="851"/>
      <c r="CT123" s="851"/>
      <c r="CU123" s="851"/>
      <c r="CV123" s="851"/>
      <c r="CW123" s="851"/>
      <c r="CX123" s="851"/>
      <c r="CY123" s="851"/>
      <c r="CZ123" s="851"/>
      <c r="DA123" s="851"/>
      <c r="DB123" s="851"/>
      <c r="DC123" s="851"/>
      <c r="DD123" s="851"/>
      <c r="DE123" s="851"/>
      <c r="DF123" s="852"/>
      <c r="DG123" s="794" t="s">
        <v>122</v>
      </c>
      <c r="DH123" s="795"/>
      <c r="DI123" s="795"/>
      <c r="DJ123" s="795"/>
      <c r="DK123" s="796"/>
      <c r="DL123" s="797" t="s">
        <v>122</v>
      </c>
      <c r="DM123" s="795"/>
      <c r="DN123" s="795"/>
      <c r="DO123" s="795"/>
      <c r="DP123" s="796"/>
      <c r="DQ123" s="797" t="s">
        <v>122</v>
      </c>
      <c r="DR123" s="795"/>
      <c r="DS123" s="795"/>
      <c r="DT123" s="795"/>
      <c r="DU123" s="796"/>
      <c r="DV123" s="839" t="s">
        <v>122</v>
      </c>
      <c r="DW123" s="840"/>
      <c r="DX123" s="840"/>
      <c r="DY123" s="840"/>
      <c r="DZ123" s="841"/>
    </row>
    <row r="124" spans="1:130" s="212" customFormat="1" ht="26.25" customHeight="1" thickBot="1" x14ac:dyDescent="0.25">
      <c r="A124" s="835"/>
      <c r="B124" s="836"/>
      <c r="C124" s="830" t="s">
        <v>438</v>
      </c>
      <c r="D124" s="767"/>
      <c r="E124" s="767"/>
      <c r="F124" s="767"/>
      <c r="G124" s="767"/>
      <c r="H124" s="767"/>
      <c r="I124" s="767"/>
      <c r="J124" s="767"/>
      <c r="K124" s="767"/>
      <c r="L124" s="767"/>
      <c r="M124" s="767"/>
      <c r="N124" s="767"/>
      <c r="O124" s="767"/>
      <c r="P124" s="767"/>
      <c r="Q124" s="767"/>
      <c r="R124" s="767"/>
      <c r="S124" s="767"/>
      <c r="T124" s="767"/>
      <c r="U124" s="767"/>
      <c r="V124" s="767"/>
      <c r="W124" s="767"/>
      <c r="X124" s="767"/>
      <c r="Y124" s="767"/>
      <c r="Z124" s="768"/>
      <c r="AA124" s="794" t="s">
        <v>122</v>
      </c>
      <c r="AB124" s="795"/>
      <c r="AC124" s="795"/>
      <c r="AD124" s="795"/>
      <c r="AE124" s="796"/>
      <c r="AF124" s="797" t="s">
        <v>122</v>
      </c>
      <c r="AG124" s="795"/>
      <c r="AH124" s="795"/>
      <c r="AI124" s="795"/>
      <c r="AJ124" s="796"/>
      <c r="AK124" s="797" t="s">
        <v>122</v>
      </c>
      <c r="AL124" s="795"/>
      <c r="AM124" s="795"/>
      <c r="AN124" s="795"/>
      <c r="AO124" s="796"/>
      <c r="AP124" s="839" t="s">
        <v>122</v>
      </c>
      <c r="AQ124" s="840"/>
      <c r="AR124" s="840"/>
      <c r="AS124" s="840"/>
      <c r="AT124" s="841"/>
      <c r="AU124" s="842" t="s">
        <v>450</v>
      </c>
      <c r="AV124" s="843"/>
      <c r="AW124" s="843"/>
      <c r="AX124" s="843"/>
      <c r="AY124" s="843"/>
      <c r="AZ124" s="843"/>
      <c r="BA124" s="843"/>
      <c r="BB124" s="843"/>
      <c r="BC124" s="843"/>
      <c r="BD124" s="843"/>
      <c r="BE124" s="843"/>
      <c r="BF124" s="843"/>
      <c r="BG124" s="843"/>
      <c r="BH124" s="843"/>
      <c r="BI124" s="843"/>
      <c r="BJ124" s="843"/>
      <c r="BK124" s="843"/>
      <c r="BL124" s="843"/>
      <c r="BM124" s="843"/>
      <c r="BN124" s="843"/>
      <c r="BO124" s="843"/>
      <c r="BP124" s="844"/>
      <c r="BQ124" s="845">
        <v>4.9000000000000004</v>
      </c>
      <c r="BR124" s="846"/>
      <c r="BS124" s="846"/>
      <c r="BT124" s="846"/>
      <c r="BU124" s="846"/>
      <c r="BV124" s="846">
        <v>4</v>
      </c>
      <c r="BW124" s="846"/>
      <c r="BX124" s="846"/>
      <c r="BY124" s="846"/>
      <c r="BZ124" s="846"/>
      <c r="CA124" s="846">
        <v>6.4</v>
      </c>
      <c r="CB124" s="846"/>
      <c r="CC124" s="846"/>
      <c r="CD124" s="846"/>
      <c r="CE124" s="846"/>
      <c r="CF124" s="741"/>
      <c r="CG124" s="742"/>
      <c r="CH124" s="742"/>
      <c r="CI124" s="742"/>
      <c r="CJ124" s="877"/>
      <c r="CK124" s="885"/>
      <c r="CL124" s="885"/>
      <c r="CM124" s="885"/>
      <c r="CN124" s="885"/>
      <c r="CO124" s="886"/>
      <c r="CP124" s="850" t="s">
        <v>451</v>
      </c>
      <c r="CQ124" s="851"/>
      <c r="CR124" s="851"/>
      <c r="CS124" s="851"/>
      <c r="CT124" s="851"/>
      <c r="CU124" s="851"/>
      <c r="CV124" s="851"/>
      <c r="CW124" s="851"/>
      <c r="CX124" s="851"/>
      <c r="CY124" s="851"/>
      <c r="CZ124" s="851"/>
      <c r="DA124" s="851"/>
      <c r="DB124" s="851"/>
      <c r="DC124" s="851"/>
      <c r="DD124" s="851"/>
      <c r="DE124" s="851"/>
      <c r="DF124" s="852"/>
      <c r="DG124" s="778" t="s">
        <v>122</v>
      </c>
      <c r="DH124" s="779"/>
      <c r="DI124" s="779"/>
      <c r="DJ124" s="779"/>
      <c r="DK124" s="780"/>
      <c r="DL124" s="781" t="s">
        <v>122</v>
      </c>
      <c r="DM124" s="779"/>
      <c r="DN124" s="779"/>
      <c r="DO124" s="779"/>
      <c r="DP124" s="780"/>
      <c r="DQ124" s="781" t="s">
        <v>122</v>
      </c>
      <c r="DR124" s="779"/>
      <c r="DS124" s="779"/>
      <c r="DT124" s="779"/>
      <c r="DU124" s="780"/>
      <c r="DV124" s="863" t="s">
        <v>122</v>
      </c>
      <c r="DW124" s="864"/>
      <c r="DX124" s="864"/>
      <c r="DY124" s="864"/>
      <c r="DZ124" s="865"/>
    </row>
    <row r="125" spans="1:130" s="212" customFormat="1" ht="26.25" customHeight="1" x14ac:dyDescent="0.2">
      <c r="A125" s="835"/>
      <c r="B125" s="836"/>
      <c r="C125" s="830" t="s">
        <v>440</v>
      </c>
      <c r="D125" s="767"/>
      <c r="E125" s="767"/>
      <c r="F125" s="767"/>
      <c r="G125" s="767"/>
      <c r="H125" s="767"/>
      <c r="I125" s="767"/>
      <c r="J125" s="767"/>
      <c r="K125" s="767"/>
      <c r="L125" s="767"/>
      <c r="M125" s="767"/>
      <c r="N125" s="767"/>
      <c r="O125" s="767"/>
      <c r="P125" s="767"/>
      <c r="Q125" s="767"/>
      <c r="R125" s="767"/>
      <c r="S125" s="767"/>
      <c r="T125" s="767"/>
      <c r="U125" s="767"/>
      <c r="V125" s="767"/>
      <c r="W125" s="767"/>
      <c r="X125" s="767"/>
      <c r="Y125" s="767"/>
      <c r="Z125" s="768"/>
      <c r="AA125" s="794" t="s">
        <v>122</v>
      </c>
      <c r="AB125" s="795"/>
      <c r="AC125" s="795"/>
      <c r="AD125" s="795"/>
      <c r="AE125" s="796"/>
      <c r="AF125" s="797" t="s">
        <v>122</v>
      </c>
      <c r="AG125" s="795"/>
      <c r="AH125" s="795"/>
      <c r="AI125" s="795"/>
      <c r="AJ125" s="796"/>
      <c r="AK125" s="797" t="s">
        <v>122</v>
      </c>
      <c r="AL125" s="795"/>
      <c r="AM125" s="795"/>
      <c r="AN125" s="795"/>
      <c r="AO125" s="796"/>
      <c r="AP125" s="839" t="s">
        <v>122</v>
      </c>
      <c r="AQ125" s="840"/>
      <c r="AR125" s="840"/>
      <c r="AS125" s="840"/>
      <c r="AT125" s="84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6" t="s">
        <v>452</v>
      </c>
      <c r="CL125" s="867"/>
      <c r="CM125" s="867"/>
      <c r="CN125" s="867"/>
      <c r="CO125" s="868"/>
      <c r="CP125" s="875" t="s">
        <v>453</v>
      </c>
      <c r="CQ125" s="823"/>
      <c r="CR125" s="823"/>
      <c r="CS125" s="823"/>
      <c r="CT125" s="823"/>
      <c r="CU125" s="823"/>
      <c r="CV125" s="823"/>
      <c r="CW125" s="823"/>
      <c r="CX125" s="823"/>
      <c r="CY125" s="823"/>
      <c r="CZ125" s="823"/>
      <c r="DA125" s="823"/>
      <c r="DB125" s="823"/>
      <c r="DC125" s="823"/>
      <c r="DD125" s="823"/>
      <c r="DE125" s="823"/>
      <c r="DF125" s="824"/>
      <c r="DG125" s="876" t="s">
        <v>122</v>
      </c>
      <c r="DH125" s="857"/>
      <c r="DI125" s="857"/>
      <c r="DJ125" s="857"/>
      <c r="DK125" s="857"/>
      <c r="DL125" s="857" t="s">
        <v>122</v>
      </c>
      <c r="DM125" s="857"/>
      <c r="DN125" s="857"/>
      <c r="DO125" s="857"/>
      <c r="DP125" s="857"/>
      <c r="DQ125" s="857" t="s">
        <v>122</v>
      </c>
      <c r="DR125" s="857"/>
      <c r="DS125" s="857"/>
      <c r="DT125" s="857"/>
      <c r="DU125" s="857"/>
      <c r="DV125" s="858" t="s">
        <v>122</v>
      </c>
      <c r="DW125" s="858"/>
      <c r="DX125" s="858"/>
      <c r="DY125" s="858"/>
      <c r="DZ125" s="859"/>
    </row>
    <row r="126" spans="1:130" s="212" customFormat="1" ht="26.25" customHeight="1" thickBot="1" x14ac:dyDescent="0.25">
      <c r="A126" s="835"/>
      <c r="B126" s="836"/>
      <c r="C126" s="830" t="s">
        <v>442</v>
      </c>
      <c r="D126" s="767"/>
      <c r="E126" s="767"/>
      <c r="F126" s="767"/>
      <c r="G126" s="767"/>
      <c r="H126" s="767"/>
      <c r="I126" s="767"/>
      <c r="J126" s="767"/>
      <c r="K126" s="767"/>
      <c r="L126" s="767"/>
      <c r="M126" s="767"/>
      <c r="N126" s="767"/>
      <c r="O126" s="767"/>
      <c r="P126" s="767"/>
      <c r="Q126" s="767"/>
      <c r="R126" s="767"/>
      <c r="S126" s="767"/>
      <c r="T126" s="767"/>
      <c r="U126" s="767"/>
      <c r="V126" s="767"/>
      <c r="W126" s="767"/>
      <c r="X126" s="767"/>
      <c r="Y126" s="767"/>
      <c r="Z126" s="768"/>
      <c r="AA126" s="794" t="s">
        <v>122</v>
      </c>
      <c r="AB126" s="795"/>
      <c r="AC126" s="795"/>
      <c r="AD126" s="795"/>
      <c r="AE126" s="796"/>
      <c r="AF126" s="797" t="s">
        <v>122</v>
      </c>
      <c r="AG126" s="795"/>
      <c r="AH126" s="795"/>
      <c r="AI126" s="795"/>
      <c r="AJ126" s="796"/>
      <c r="AK126" s="797" t="s">
        <v>122</v>
      </c>
      <c r="AL126" s="795"/>
      <c r="AM126" s="795"/>
      <c r="AN126" s="795"/>
      <c r="AO126" s="796"/>
      <c r="AP126" s="839" t="s">
        <v>122</v>
      </c>
      <c r="AQ126" s="840"/>
      <c r="AR126" s="840"/>
      <c r="AS126" s="840"/>
      <c r="AT126" s="84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9"/>
      <c r="CL126" s="870"/>
      <c r="CM126" s="870"/>
      <c r="CN126" s="870"/>
      <c r="CO126" s="871"/>
      <c r="CP126" s="830" t="s">
        <v>454</v>
      </c>
      <c r="CQ126" s="767"/>
      <c r="CR126" s="767"/>
      <c r="CS126" s="767"/>
      <c r="CT126" s="767"/>
      <c r="CU126" s="767"/>
      <c r="CV126" s="767"/>
      <c r="CW126" s="767"/>
      <c r="CX126" s="767"/>
      <c r="CY126" s="767"/>
      <c r="CZ126" s="767"/>
      <c r="DA126" s="767"/>
      <c r="DB126" s="767"/>
      <c r="DC126" s="767"/>
      <c r="DD126" s="767"/>
      <c r="DE126" s="767"/>
      <c r="DF126" s="768"/>
      <c r="DG126" s="831" t="s">
        <v>122</v>
      </c>
      <c r="DH126" s="832"/>
      <c r="DI126" s="832"/>
      <c r="DJ126" s="832"/>
      <c r="DK126" s="832"/>
      <c r="DL126" s="832" t="s">
        <v>122</v>
      </c>
      <c r="DM126" s="832"/>
      <c r="DN126" s="832"/>
      <c r="DO126" s="832"/>
      <c r="DP126" s="832"/>
      <c r="DQ126" s="832" t="s">
        <v>122</v>
      </c>
      <c r="DR126" s="832"/>
      <c r="DS126" s="832"/>
      <c r="DT126" s="832"/>
      <c r="DU126" s="832"/>
      <c r="DV126" s="809" t="s">
        <v>122</v>
      </c>
      <c r="DW126" s="809"/>
      <c r="DX126" s="809"/>
      <c r="DY126" s="809"/>
      <c r="DZ126" s="810"/>
    </row>
    <row r="127" spans="1:130" s="212" customFormat="1" ht="26.25" customHeight="1" x14ac:dyDescent="0.2">
      <c r="A127" s="837"/>
      <c r="B127" s="838"/>
      <c r="C127" s="853" t="s">
        <v>455</v>
      </c>
      <c r="D127" s="854"/>
      <c r="E127" s="854"/>
      <c r="F127" s="854"/>
      <c r="G127" s="854"/>
      <c r="H127" s="854"/>
      <c r="I127" s="854"/>
      <c r="J127" s="854"/>
      <c r="K127" s="854"/>
      <c r="L127" s="854"/>
      <c r="M127" s="854"/>
      <c r="N127" s="854"/>
      <c r="O127" s="854"/>
      <c r="P127" s="854"/>
      <c r="Q127" s="854"/>
      <c r="R127" s="854"/>
      <c r="S127" s="854"/>
      <c r="T127" s="854"/>
      <c r="U127" s="854"/>
      <c r="V127" s="854"/>
      <c r="W127" s="854"/>
      <c r="X127" s="854"/>
      <c r="Y127" s="854"/>
      <c r="Z127" s="855"/>
      <c r="AA127" s="794" t="s">
        <v>122</v>
      </c>
      <c r="AB127" s="795"/>
      <c r="AC127" s="795"/>
      <c r="AD127" s="795"/>
      <c r="AE127" s="796"/>
      <c r="AF127" s="797" t="s">
        <v>122</v>
      </c>
      <c r="AG127" s="795"/>
      <c r="AH127" s="795"/>
      <c r="AI127" s="795"/>
      <c r="AJ127" s="796"/>
      <c r="AK127" s="797" t="s">
        <v>122</v>
      </c>
      <c r="AL127" s="795"/>
      <c r="AM127" s="795"/>
      <c r="AN127" s="795"/>
      <c r="AO127" s="796"/>
      <c r="AP127" s="839" t="s">
        <v>122</v>
      </c>
      <c r="AQ127" s="840"/>
      <c r="AR127" s="840"/>
      <c r="AS127" s="840"/>
      <c r="AT127" s="841"/>
      <c r="AU127" s="214"/>
      <c r="AV127" s="214"/>
      <c r="AW127" s="214"/>
      <c r="AX127" s="856" t="s">
        <v>456</v>
      </c>
      <c r="AY127" s="827"/>
      <c r="AZ127" s="827"/>
      <c r="BA127" s="827"/>
      <c r="BB127" s="827"/>
      <c r="BC127" s="827"/>
      <c r="BD127" s="827"/>
      <c r="BE127" s="828"/>
      <c r="BF127" s="826" t="s">
        <v>457</v>
      </c>
      <c r="BG127" s="827"/>
      <c r="BH127" s="827"/>
      <c r="BI127" s="827"/>
      <c r="BJ127" s="827"/>
      <c r="BK127" s="827"/>
      <c r="BL127" s="828"/>
      <c r="BM127" s="826" t="s">
        <v>458</v>
      </c>
      <c r="BN127" s="827"/>
      <c r="BO127" s="827"/>
      <c r="BP127" s="827"/>
      <c r="BQ127" s="827"/>
      <c r="BR127" s="827"/>
      <c r="BS127" s="828"/>
      <c r="BT127" s="826" t="s">
        <v>459</v>
      </c>
      <c r="BU127" s="827"/>
      <c r="BV127" s="827"/>
      <c r="BW127" s="827"/>
      <c r="BX127" s="827"/>
      <c r="BY127" s="827"/>
      <c r="BZ127" s="829"/>
      <c r="CA127" s="214"/>
      <c r="CB127" s="214"/>
      <c r="CC127" s="214"/>
      <c r="CD127" s="237"/>
      <c r="CE127" s="237"/>
      <c r="CF127" s="237"/>
      <c r="CG127" s="214"/>
      <c r="CH127" s="214"/>
      <c r="CI127" s="214"/>
      <c r="CJ127" s="236"/>
      <c r="CK127" s="869"/>
      <c r="CL127" s="870"/>
      <c r="CM127" s="870"/>
      <c r="CN127" s="870"/>
      <c r="CO127" s="871"/>
      <c r="CP127" s="830" t="s">
        <v>460</v>
      </c>
      <c r="CQ127" s="767"/>
      <c r="CR127" s="767"/>
      <c r="CS127" s="767"/>
      <c r="CT127" s="767"/>
      <c r="CU127" s="767"/>
      <c r="CV127" s="767"/>
      <c r="CW127" s="767"/>
      <c r="CX127" s="767"/>
      <c r="CY127" s="767"/>
      <c r="CZ127" s="767"/>
      <c r="DA127" s="767"/>
      <c r="DB127" s="767"/>
      <c r="DC127" s="767"/>
      <c r="DD127" s="767"/>
      <c r="DE127" s="767"/>
      <c r="DF127" s="768"/>
      <c r="DG127" s="831" t="s">
        <v>122</v>
      </c>
      <c r="DH127" s="832"/>
      <c r="DI127" s="832"/>
      <c r="DJ127" s="832"/>
      <c r="DK127" s="832"/>
      <c r="DL127" s="832" t="s">
        <v>122</v>
      </c>
      <c r="DM127" s="832"/>
      <c r="DN127" s="832"/>
      <c r="DO127" s="832"/>
      <c r="DP127" s="832"/>
      <c r="DQ127" s="832" t="s">
        <v>122</v>
      </c>
      <c r="DR127" s="832"/>
      <c r="DS127" s="832"/>
      <c r="DT127" s="832"/>
      <c r="DU127" s="832"/>
      <c r="DV127" s="809" t="s">
        <v>122</v>
      </c>
      <c r="DW127" s="809"/>
      <c r="DX127" s="809"/>
      <c r="DY127" s="809"/>
      <c r="DZ127" s="810"/>
    </row>
    <row r="128" spans="1:130" s="212" customFormat="1" ht="26.25" customHeight="1" thickBot="1" x14ac:dyDescent="0.25">
      <c r="A128" s="811" t="s">
        <v>461</v>
      </c>
      <c r="B128" s="812"/>
      <c r="C128" s="812"/>
      <c r="D128" s="812"/>
      <c r="E128" s="812"/>
      <c r="F128" s="812"/>
      <c r="G128" s="812"/>
      <c r="H128" s="812"/>
      <c r="I128" s="812"/>
      <c r="J128" s="812"/>
      <c r="K128" s="812"/>
      <c r="L128" s="812"/>
      <c r="M128" s="812"/>
      <c r="N128" s="812"/>
      <c r="O128" s="812"/>
      <c r="P128" s="812"/>
      <c r="Q128" s="812"/>
      <c r="R128" s="812"/>
      <c r="S128" s="812"/>
      <c r="T128" s="812"/>
      <c r="U128" s="812"/>
      <c r="V128" s="812"/>
      <c r="W128" s="813" t="s">
        <v>462</v>
      </c>
      <c r="X128" s="813"/>
      <c r="Y128" s="813"/>
      <c r="Z128" s="814"/>
      <c r="AA128" s="815">
        <v>360816</v>
      </c>
      <c r="AB128" s="816"/>
      <c r="AC128" s="816"/>
      <c r="AD128" s="816"/>
      <c r="AE128" s="817"/>
      <c r="AF128" s="818">
        <v>391047</v>
      </c>
      <c r="AG128" s="816"/>
      <c r="AH128" s="816"/>
      <c r="AI128" s="816"/>
      <c r="AJ128" s="817"/>
      <c r="AK128" s="818">
        <v>348000</v>
      </c>
      <c r="AL128" s="816"/>
      <c r="AM128" s="816"/>
      <c r="AN128" s="816"/>
      <c r="AO128" s="817"/>
      <c r="AP128" s="819"/>
      <c r="AQ128" s="820"/>
      <c r="AR128" s="820"/>
      <c r="AS128" s="820"/>
      <c r="AT128" s="821"/>
      <c r="AU128" s="214"/>
      <c r="AV128" s="214"/>
      <c r="AW128" s="214"/>
      <c r="AX128" s="822" t="s">
        <v>463</v>
      </c>
      <c r="AY128" s="823"/>
      <c r="AZ128" s="823"/>
      <c r="BA128" s="823"/>
      <c r="BB128" s="823"/>
      <c r="BC128" s="823"/>
      <c r="BD128" s="823"/>
      <c r="BE128" s="824"/>
      <c r="BF128" s="801" t="s">
        <v>122</v>
      </c>
      <c r="BG128" s="802"/>
      <c r="BH128" s="802"/>
      <c r="BI128" s="802"/>
      <c r="BJ128" s="802"/>
      <c r="BK128" s="802"/>
      <c r="BL128" s="825"/>
      <c r="BM128" s="801">
        <v>13.21</v>
      </c>
      <c r="BN128" s="802"/>
      <c r="BO128" s="802"/>
      <c r="BP128" s="802"/>
      <c r="BQ128" s="802"/>
      <c r="BR128" s="802"/>
      <c r="BS128" s="825"/>
      <c r="BT128" s="801">
        <v>20</v>
      </c>
      <c r="BU128" s="802"/>
      <c r="BV128" s="802"/>
      <c r="BW128" s="802"/>
      <c r="BX128" s="802"/>
      <c r="BY128" s="802"/>
      <c r="BZ128" s="803"/>
      <c r="CA128" s="237"/>
      <c r="CB128" s="237"/>
      <c r="CC128" s="237"/>
      <c r="CD128" s="237"/>
      <c r="CE128" s="237"/>
      <c r="CF128" s="237"/>
      <c r="CG128" s="214"/>
      <c r="CH128" s="214"/>
      <c r="CI128" s="214"/>
      <c r="CJ128" s="236"/>
      <c r="CK128" s="872"/>
      <c r="CL128" s="873"/>
      <c r="CM128" s="873"/>
      <c r="CN128" s="873"/>
      <c r="CO128" s="874"/>
      <c r="CP128" s="804" t="s">
        <v>464</v>
      </c>
      <c r="CQ128" s="745"/>
      <c r="CR128" s="745"/>
      <c r="CS128" s="745"/>
      <c r="CT128" s="745"/>
      <c r="CU128" s="745"/>
      <c r="CV128" s="745"/>
      <c r="CW128" s="745"/>
      <c r="CX128" s="745"/>
      <c r="CY128" s="745"/>
      <c r="CZ128" s="745"/>
      <c r="DA128" s="745"/>
      <c r="DB128" s="745"/>
      <c r="DC128" s="745"/>
      <c r="DD128" s="745"/>
      <c r="DE128" s="745"/>
      <c r="DF128" s="746"/>
      <c r="DG128" s="805" t="s">
        <v>122</v>
      </c>
      <c r="DH128" s="806"/>
      <c r="DI128" s="806"/>
      <c r="DJ128" s="806"/>
      <c r="DK128" s="806"/>
      <c r="DL128" s="806" t="s">
        <v>122</v>
      </c>
      <c r="DM128" s="806"/>
      <c r="DN128" s="806"/>
      <c r="DO128" s="806"/>
      <c r="DP128" s="806"/>
      <c r="DQ128" s="806" t="s">
        <v>122</v>
      </c>
      <c r="DR128" s="806"/>
      <c r="DS128" s="806"/>
      <c r="DT128" s="806"/>
      <c r="DU128" s="806"/>
      <c r="DV128" s="807" t="s">
        <v>122</v>
      </c>
      <c r="DW128" s="807"/>
      <c r="DX128" s="807"/>
      <c r="DY128" s="807"/>
      <c r="DZ128" s="808"/>
    </row>
    <row r="129" spans="1:131" s="212" customFormat="1" ht="26.25" customHeight="1" x14ac:dyDescent="0.2">
      <c r="A129" s="789" t="s">
        <v>102</v>
      </c>
      <c r="B129" s="790"/>
      <c r="C129" s="790"/>
      <c r="D129" s="790"/>
      <c r="E129" s="790"/>
      <c r="F129" s="790"/>
      <c r="G129" s="790"/>
      <c r="H129" s="790"/>
      <c r="I129" s="790"/>
      <c r="J129" s="790"/>
      <c r="K129" s="790"/>
      <c r="L129" s="790"/>
      <c r="M129" s="790"/>
      <c r="N129" s="790"/>
      <c r="O129" s="790"/>
      <c r="P129" s="790"/>
      <c r="Q129" s="790"/>
      <c r="R129" s="790"/>
      <c r="S129" s="790"/>
      <c r="T129" s="790"/>
      <c r="U129" s="790"/>
      <c r="V129" s="790"/>
      <c r="W129" s="791" t="s">
        <v>465</v>
      </c>
      <c r="X129" s="792"/>
      <c r="Y129" s="792"/>
      <c r="Z129" s="793"/>
      <c r="AA129" s="794">
        <v>10304981</v>
      </c>
      <c r="AB129" s="795"/>
      <c r="AC129" s="795"/>
      <c r="AD129" s="795"/>
      <c r="AE129" s="796"/>
      <c r="AF129" s="797">
        <v>10517173</v>
      </c>
      <c r="AG129" s="795"/>
      <c r="AH129" s="795"/>
      <c r="AI129" s="795"/>
      <c r="AJ129" s="796"/>
      <c r="AK129" s="797">
        <v>10827444</v>
      </c>
      <c r="AL129" s="795"/>
      <c r="AM129" s="795"/>
      <c r="AN129" s="795"/>
      <c r="AO129" s="796"/>
      <c r="AP129" s="798"/>
      <c r="AQ129" s="799"/>
      <c r="AR129" s="799"/>
      <c r="AS129" s="799"/>
      <c r="AT129" s="800"/>
      <c r="AU129" s="215"/>
      <c r="AV129" s="215"/>
      <c r="AW129" s="215"/>
      <c r="AX129" s="766" t="s">
        <v>466</v>
      </c>
      <c r="AY129" s="767"/>
      <c r="AZ129" s="767"/>
      <c r="BA129" s="767"/>
      <c r="BB129" s="767"/>
      <c r="BC129" s="767"/>
      <c r="BD129" s="767"/>
      <c r="BE129" s="768"/>
      <c r="BF129" s="785" t="s">
        <v>122</v>
      </c>
      <c r="BG129" s="786"/>
      <c r="BH129" s="786"/>
      <c r="BI129" s="786"/>
      <c r="BJ129" s="786"/>
      <c r="BK129" s="786"/>
      <c r="BL129" s="787"/>
      <c r="BM129" s="785">
        <v>18.21</v>
      </c>
      <c r="BN129" s="786"/>
      <c r="BO129" s="786"/>
      <c r="BP129" s="786"/>
      <c r="BQ129" s="786"/>
      <c r="BR129" s="786"/>
      <c r="BS129" s="787"/>
      <c r="BT129" s="785">
        <v>30</v>
      </c>
      <c r="BU129" s="786"/>
      <c r="BV129" s="786"/>
      <c r="BW129" s="786"/>
      <c r="BX129" s="786"/>
      <c r="BY129" s="786"/>
      <c r="BZ129" s="78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9" t="s">
        <v>467</v>
      </c>
      <c r="B130" s="790"/>
      <c r="C130" s="790"/>
      <c r="D130" s="790"/>
      <c r="E130" s="790"/>
      <c r="F130" s="790"/>
      <c r="G130" s="790"/>
      <c r="H130" s="790"/>
      <c r="I130" s="790"/>
      <c r="J130" s="790"/>
      <c r="K130" s="790"/>
      <c r="L130" s="790"/>
      <c r="M130" s="790"/>
      <c r="N130" s="790"/>
      <c r="O130" s="790"/>
      <c r="P130" s="790"/>
      <c r="Q130" s="790"/>
      <c r="R130" s="790"/>
      <c r="S130" s="790"/>
      <c r="T130" s="790"/>
      <c r="U130" s="790"/>
      <c r="V130" s="790"/>
      <c r="W130" s="791" t="s">
        <v>468</v>
      </c>
      <c r="X130" s="792"/>
      <c r="Y130" s="792"/>
      <c r="Z130" s="793"/>
      <c r="AA130" s="794">
        <v>1098692</v>
      </c>
      <c r="AB130" s="795"/>
      <c r="AC130" s="795"/>
      <c r="AD130" s="795"/>
      <c r="AE130" s="796"/>
      <c r="AF130" s="797">
        <v>1092237</v>
      </c>
      <c r="AG130" s="795"/>
      <c r="AH130" s="795"/>
      <c r="AI130" s="795"/>
      <c r="AJ130" s="796"/>
      <c r="AK130" s="797">
        <v>1056341</v>
      </c>
      <c r="AL130" s="795"/>
      <c r="AM130" s="795"/>
      <c r="AN130" s="795"/>
      <c r="AO130" s="796"/>
      <c r="AP130" s="798"/>
      <c r="AQ130" s="799"/>
      <c r="AR130" s="799"/>
      <c r="AS130" s="799"/>
      <c r="AT130" s="800"/>
      <c r="AU130" s="215"/>
      <c r="AV130" s="215"/>
      <c r="AW130" s="215"/>
      <c r="AX130" s="766" t="s">
        <v>469</v>
      </c>
      <c r="AY130" s="767"/>
      <c r="AZ130" s="767"/>
      <c r="BA130" s="767"/>
      <c r="BB130" s="767"/>
      <c r="BC130" s="767"/>
      <c r="BD130" s="767"/>
      <c r="BE130" s="768"/>
      <c r="BF130" s="769">
        <v>4.2</v>
      </c>
      <c r="BG130" s="770"/>
      <c r="BH130" s="770"/>
      <c r="BI130" s="770"/>
      <c r="BJ130" s="770"/>
      <c r="BK130" s="770"/>
      <c r="BL130" s="771"/>
      <c r="BM130" s="769">
        <v>25</v>
      </c>
      <c r="BN130" s="770"/>
      <c r="BO130" s="770"/>
      <c r="BP130" s="770"/>
      <c r="BQ130" s="770"/>
      <c r="BR130" s="770"/>
      <c r="BS130" s="771"/>
      <c r="BT130" s="769">
        <v>35</v>
      </c>
      <c r="BU130" s="770"/>
      <c r="BV130" s="770"/>
      <c r="BW130" s="770"/>
      <c r="BX130" s="770"/>
      <c r="BY130" s="770"/>
      <c r="BZ130" s="77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3"/>
      <c r="B131" s="774"/>
      <c r="C131" s="774"/>
      <c r="D131" s="774"/>
      <c r="E131" s="774"/>
      <c r="F131" s="774"/>
      <c r="G131" s="774"/>
      <c r="H131" s="774"/>
      <c r="I131" s="774"/>
      <c r="J131" s="774"/>
      <c r="K131" s="774"/>
      <c r="L131" s="774"/>
      <c r="M131" s="774"/>
      <c r="N131" s="774"/>
      <c r="O131" s="774"/>
      <c r="P131" s="774"/>
      <c r="Q131" s="774"/>
      <c r="R131" s="774"/>
      <c r="S131" s="774"/>
      <c r="T131" s="774"/>
      <c r="U131" s="774"/>
      <c r="V131" s="774"/>
      <c r="W131" s="775" t="s">
        <v>470</v>
      </c>
      <c r="X131" s="776"/>
      <c r="Y131" s="776"/>
      <c r="Z131" s="777"/>
      <c r="AA131" s="778">
        <v>9206289</v>
      </c>
      <c r="AB131" s="779"/>
      <c r="AC131" s="779"/>
      <c r="AD131" s="779"/>
      <c r="AE131" s="780"/>
      <c r="AF131" s="781">
        <v>9424936</v>
      </c>
      <c r="AG131" s="779"/>
      <c r="AH131" s="779"/>
      <c r="AI131" s="779"/>
      <c r="AJ131" s="780"/>
      <c r="AK131" s="781">
        <v>9771103</v>
      </c>
      <c r="AL131" s="779"/>
      <c r="AM131" s="779"/>
      <c r="AN131" s="779"/>
      <c r="AO131" s="780"/>
      <c r="AP131" s="782"/>
      <c r="AQ131" s="783"/>
      <c r="AR131" s="783"/>
      <c r="AS131" s="783"/>
      <c r="AT131" s="784"/>
      <c r="AU131" s="215"/>
      <c r="AV131" s="215"/>
      <c r="AW131" s="215"/>
      <c r="AX131" s="744" t="s">
        <v>471</v>
      </c>
      <c r="AY131" s="745"/>
      <c r="AZ131" s="745"/>
      <c r="BA131" s="745"/>
      <c r="BB131" s="745"/>
      <c r="BC131" s="745"/>
      <c r="BD131" s="745"/>
      <c r="BE131" s="746"/>
      <c r="BF131" s="747">
        <v>6.4</v>
      </c>
      <c r="BG131" s="748"/>
      <c r="BH131" s="748"/>
      <c r="BI131" s="748"/>
      <c r="BJ131" s="748"/>
      <c r="BK131" s="748"/>
      <c r="BL131" s="749"/>
      <c r="BM131" s="747">
        <v>350</v>
      </c>
      <c r="BN131" s="748"/>
      <c r="BO131" s="748"/>
      <c r="BP131" s="748"/>
      <c r="BQ131" s="748"/>
      <c r="BR131" s="748"/>
      <c r="BS131" s="749"/>
      <c r="BT131" s="750"/>
      <c r="BU131" s="751"/>
      <c r="BV131" s="751"/>
      <c r="BW131" s="751"/>
      <c r="BX131" s="751"/>
      <c r="BY131" s="751"/>
      <c r="BZ131" s="75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3" t="s">
        <v>472</v>
      </c>
      <c r="B132" s="754"/>
      <c r="C132" s="754"/>
      <c r="D132" s="754"/>
      <c r="E132" s="754"/>
      <c r="F132" s="754"/>
      <c r="G132" s="754"/>
      <c r="H132" s="754"/>
      <c r="I132" s="754"/>
      <c r="J132" s="754"/>
      <c r="K132" s="754"/>
      <c r="L132" s="754"/>
      <c r="M132" s="754"/>
      <c r="N132" s="754"/>
      <c r="O132" s="754"/>
      <c r="P132" s="754"/>
      <c r="Q132" s="754"/>
      <c r="R132" s="754"/>
      <c r="S132" s="754"/>
      <c r="T132" s="754"/>
      <c r="U132" s="754"/>
      <c r="V132" s="757" t="s">
        <v>473</v>
      </c>
      <c r="W132" s="757"/>
      <c r="X132" s="757"/>
      <c r="Y132" s="757"/>
      <c r="Z132" s="758"/>
      <c r="AA132" s="759">
        <v>4.1024456220000003</v>
      </c>
      <c r="AB132" s="760"/>
      <c r="AC132" s="760"/>
      <c r="AD132" s="760"/>
      <c r="AE132" s="761"/>
      <c r="AF132" s="762">
        <v>4.1615879409999996</v>
      </c>
      <c r="AG132" s="760"/>
      <c r="AH132" s="760"/>
      <c r="AI132" s="760"/>
      <c r="AJ132" s="761"/>
      <c r="AK132" s="762">
        <v>4.4367048430000002</v>
      </c>
      <c r="AL132" s="760"/>
      <c r="AM132" s="760"/>
      <c r="AN132" s="760"/>
      <c r="AO132" s="761"/>
      <c r="AP132" s="763"/>
      <c r="AQ132" s="764"/>
      <c r="AR132" s="764"/>
      <c r="AS132" s="764"/>
      <c r="AT132" s="76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5"/>
      <c r="B133" s="756"/>
      <c r="C133" s="756"/>
      <c r="D133" s="756"/>
      <c r="E133" s="756"/>
      <c r="F133" s="756"/>
      <c r="G133" s="756"/>
      <c r="H133" s="756"/>
      <c r="I133" s="756"/>
      <c r="J133" s="756"/>
      <c r="K133" s="756"/>
      <c r="L133" s="756"/>
      <c r="M133" s="756"/>
      <c r="N133" s="756"/>
      <c r="O133" s="756"/>
      <c r="P133" s="756"/>
      <c r="Q133" s="756"/>
      <c r="R133" s="756"/>
      <c r="S133" s="756"/>
      <c r="T133" s="756"/>
      <c r="U133" s="756"/>
      <c r="V133" s="736" t="s">
        <v>474</v>
      </c>
      <c r="W133" s="736"/>
      <c r="X133" s="736"/>
      <c r="Y133" s="736"/>
      <c r="Z133" s="737"/>
      <c r="AA133" s="738">
        <v>3.8</v>
      </c>
      <c r="AB133" s="739"/>
      <c r="AC133" s="739"/>
      <c r="AD133" s="739"/>
      <c r="AE133" s="740"/>
      <c r="AF133" s="738">
        <v>3.8</v>
      </c>
      <c r="AG133" s="739"/>
      <c r="AH133" s="739"/>
      <c r="AI133" s="739"/>
      <c r="AJ133" s="740"/>
      <c r="AK133" s="738">
        <v>4.2</v>
      </c>
      <c r="AL133" s="739"/>
      <c r="AM133" s="739"/>
      <c r="AN133" s="739"/>
      <c r="AO133" s="740"/>
      <c r="AP133" s="741"/>
      <c r="AQ133" s="742"/>
      <c r="AR133" s="742"/>
      <c r="AS133" s="742"/>
      <c r="AT133" s="74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7UdL5eG/yx2u05sM68zz78PiszwXjCBVd9maEYxxF1NrtuarvYkQWIrRvJ5ZnJiNjAIBlraXC6MayPPsmHX5xA==" saltValue="JR+O3OXyCpAClavK3TIpF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1+NO9KO0Uj6EfZt8zXAfpHsNvwXBCNP+uvaC/PLZUhbZMUdo+0RnBVVhnjO9xeZmteK9y5+5RiP+XIK0WfEPQ==" saltValue="1niwoklukfzWVh+SM8iFa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Zy1rxUxwV2ofUyUAM+cWIdQ7zm6RpMIdgxVgUn/lt37GifhXloiIFXDZ4Kp92KbjEyhVTqj+QCQS7E43bPTTJQ==" saltValue="MxSLaU6CVlnjP58u6dCZq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3" t="s">
        <v>478</v>
      </c>
      <c r="AP7" s="253"/>
      <c r="AQ7" s="254" t="s">
        <v>479</v>
      </c>
      <c r="AR7" s="255"/>
    </row>
    <row r="8" spans="1:46" ht="13.2" x14ac:dyDescent="0.2">
      <c r="A8" s="247"/>
      <c r="AK8" s="256"/>
      <c r="AL8" s="257"/>
      <c r="AM8" s="257"/>
      <c r="AN8" s="258"/>
      <c r="AO8" s="1134"/>
      <c r="AP8" s="259" t="s">
        <v>480</v>
      </c>
      <c r="AQ8" s="260" t="s">
        <v>481</v>
      </c>
      <c r="AR8" s="261" t="s">
        <v>482</v>
      </c>
    </row>
    <row r="9" spans="1:46" ht="13.2" x14ac:dyDescent="0.2">
      <c r="A9" s="247"/>
      <c r="AK9" s="1145" t="s">
        <v>483</v>
      </c>
      <c r="AL9" s="1146"/>
      <c r="AM9" s="1146"/>
      <c r="AN9" s="1147"/>
      <c r="AO9" s="262">
        <v>3980039</v>
      </c>
      <c r="AP9" s="262">
        <v>83332</v>
      </c>
      <c r="AQ9" s="263">
        <v>99044</v>
      </c>
      <c r="AR9" s="264">
        <v>-15.9</v>
      </c>
    </row>
    <row r="10" spans="1:46" ht="13.5" customHeight="1" x14ac:dyDescent="0.2">
      <c r="A10" s="247"/>
      <c r="AK10" s="1145" t="s">
        <v>484</v>
      </c>
      <c r="AL10" s="1146"/>
      <c r="AM10" s="1146"/>
      <c r="AN10" s="1147"/>
      <c r="AO10" s="265">
        <v>65642</v>
      </c>
      <c r="AP10" s="265">
        <v>1374</v>
      </c>
      <c r="AQ10" s="266">
        <v>12597</v>
      </c>
      <c r="AR10" s="267">
        <v>-89.1</v>
      </c>
    </row>
    <row r="11" spans="1:46" ht="13.5" customHeight="1" x14ac:dyDescent="0.2">
      <c r="A11" s="247"/>
      <c r="AK11" s="1145" t="s">
        <v>485</v>
      </c>
      <c r="AL11" s="1146"/>
      <c r="AM11" s="1146"/>
      <c r="AN11" s="1147"/>
      <c r="AO11" s="265" t="s">
        <v>486</v>
      </c>
      <c r="AP11" s="265" t="s">
        <v>486</v>
      </c>
      <c r="AQ11" s="266">
        <v>1194</v>
      </c>
      <c r="AR11" s="267" t="s">
        <v>486</v>
      </c>
    </row>
    <row r="12" spans="1:46" ht="13.5" customHeight="1" x14ac:dyDescent="0.2">
      <c r="A12" s="247"/>
      <c r="AK12" s="1145" t="s">
        <v>487</v>
      </c>
      <c r="AL12" s="1146"/>
      <c r="AM12" s="1146"/>
      <c r="AN12" s="1147"/>
      <c r="AO12" s="265" t="s">
        <v>486</v>
      </c>
      <c r="AP12" s="265" t="s">
        <v>486</v>
      </c>
      <c r="AQ12" s="266">
        <v>18</v>
      </c>
      <c r="AR12" s="267" t="s">
        <v>486</v>
      </c>
    </row>
    <row r="13" spans="1:46" ht="13.5" customHeight="1" x14ac:dyDescent="0.2">
      <c r="A13" s="247"/>
      <c r="AK13" s="1145" t="s">
        <v>488</v>
      </c>
      <c r="AL13" s="1146"/>
      <c r="AM13" s="1146"/>
      <c r="AN13" s="1147"/>
      <c r="AO13" s="265">
        <v>130093</v>
      </c>
      <c r="AP13" s="265">
        <v>2724</v>
      </c>
      <c r="AQ13" s="266">
        <v>3890</v>
      </c>
      <c r="AR13" s="267">
        <v>-30</v>
      </c>
    </row>
    <row r="14" spans="1:46" ht="13.5" customHeight="1" x14ac:dyDescent="0.2">
      <c r="A14" s="247"/>
      <c r="AK14" s="1145" t="s">
        <v>489</v>
      </c>
      <c r="AL14" s="1146"/>
      <c r="AM14" s="1146"/>
      <c r="AN14" s="1147"/>
      <c r="AO14" s="265">
        <v>32095</v>
      </c>
      <c r="AP14" s="265">
        <v>672</v>
      </c>
      <c r="AQ14" s="266">
        <v>1837</v>
      </c>
      <c r="AR14" s="267">
        <v>-63.4</v>
      </c>
    </row>
    <row r="15" spans="1:46" ht="13.5" customHeight="1" x14ac:dyDescent="0.2">
      <c r="A15" s="247"/>
      <c r="AK15" s="1148" t="s">
        <v>490</v>
      </c>
      <c r="AL15" s="1149"/>
      <c r="AM15" s="1149"/>
      <c r="AN15" s="1150"/>
      <c r="AO15" s="265">
        <v>-237024</v>
      </c>
      <c r="AP15" s="265">
        <v>-4963</v>
      </c>
      <c r="AQ15" s="266">
        <v>-6318</v>
      </c>
      <c r="AR15" s="267">
        <v>-21.4</v>
      </c>
    </row>
    <row r="16" spans="1:46" ht="13.2" x14ac:dyDescent="0.2">
      <c r="A16" s="247"/>
      <c r="AK16" s="1148" t="s">
        <v>177</v>
      </c>
      <c r="AL16" s="1149"/>
      <c r="AM16" s="1149"/>
      <c r="AN16" s="1150"/>
      <c r="AO16" s="265">
        <v>3970845</v>
      </c>
      <c r="AP16" s="265">
        <v>83140</v>
      </c>
      <c r="AQ16" s="266">
        <v>112262</v>
      </c>
      <c r="AR16" s="267">
        <v>-25.9</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51" t="s">
        <v>495</v>
      </c>
      <c r="AL21" s="1152"/>
      <c r="AM21" s="1152"/>
      <c r="AN21" s="1153"/>
      <c r="AO21" s="277">
        <v>7.91</v>
      </c>
      <c r="AP21" s="278">
        <v>9.26</v>
      </c>
      <c r="AQ21" s="279">
        <v>-1.35</v>
      </c>
      <c r="AS21" s="280"/>
      <c r="AT21" s="276"/>
    </row>
    <row r="22" spans="1:46" s="248" customFormat="1" ht="13.2" x14ac:dyDescent="0.2">
      <c r="A22" s="276"/>
      <c r="AK22" s="1151" t="s">
        <v>496</v>
      </c>
      <c r="AL22" s="1152"/>
      <c r="AM22" s="1152"/>
      <c r="AN22" s="1153"/>
      <c r="AO22" s="281">
        <v>99.1</v>
      </c>
      <c r="AP22" s="282">
        <v>97.3</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4" t="s">
        <v>497</v>
      </c>
      <c r="B26" s="1144"/>
      <c r="C26" s="1144"/>
      <c r="D26" s="1144"/>
      <c r="E26" s="1144"/>
      <c r="F26" s="1144"/>
      <c r="G26" s="1144"/>
      <c r="H26" s="1144"/>
      <c r="I26" s="1144"/>
      <c r="J26" s="1144"/>
      <c r="K26" s="1144"/>
      <c r="L26" s="1144"/>
      <c r="M26" s="1144"/>
      <c r="N26" s="1144"/>
      <c r="O26" s="1144"/>
      <c r="P26" s="1144"/>
      <c r="Q26" s="1144"/>
      <c r="R26" s="1144"/>
      <c r="S26" s="1144"/>
      <c r="T26" s="1144"/>
      <c r="U26" s="1144"/>
      <c r="V26" s="1144"/>
      <c r="W26" s="1144"/>
      <c r="X26" s="1144"/>
      <c r="Y26" s="1144"/>
      <c r="Z26" s="1144"/>
      <c r="AA26" s="1144"/>
      <c r="AB26" s="1144"/>
      <c r="AC26" s="1144"/>
      <c r="AD26" s="1144"/>
      <c r="AE26" s="1144"/>
      <c r="AF26" s="1144"/>
      <c r="AG26" s="1144"/>
      <c r="AH26" s="1144"/>
      <c r="AI26" s="1144"/>
      <c r="AJ26" s="1144"/>
      <c r="AK26" s="1144"/>
      <c r="AL26" s="1144"/>
      <c r="AM26" s="1144"/>
      <c r="AN26" s="1144"/>
      <c r="AO26" s="1144"/>
      <c r="AP26" s="1144"/>
      <c r="AQ26" s="1144"/>
      <c r="AR26" s="1144"/>
      <c r="AS26" s="1144"/>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3" t="s">
        <v>478</v>
      </c>
      <c r="AP30" s="253"/>
      <c r="AQ30" s="254" t="s">
        <v>479</v>
      </c>
      <c r="AR30" s="255"/>
    </row>
    <row r="31" spans="1:46" ht="13.2" x14ac:dyDescent="0.2">
      <c r="A31" s="247"/>
      <c r="AK31" s="256"/>
      <c r="AL31" s="257"/>
      <c r="AM31" s="257"/>
      <c r="AN31" s="258"/>
      <c r="AO31" s="1134"/>
      <c r="AP31" s="259" t="s">
        <v>480</v>
      </c>
      <c r="AQ31" s="260" t="s">
        <v>481</v>
      </c>
      <c r="AR31" s="261" t="s">
        <v>482</v>
      </c>
    </row>
    <row r="32" spans="1:46" ht="27" customHeight="1" x14ac:dyDescent="0.2">
      <c r="A32" s="247"/>
      <c r="AK32" s="1135" t="s">
        <v>500</v>
      </c>
      <c r="AL32" s="1136"/>
      <c r="AM32" s="1136"/>
      <c r="AN32" s="1137"/>
      <c r="AO32" s="291">
        <v>1195257</v>
      </c>
      <c r="AP32" s="291">
        <v>25026</v>
      </c>
      <c r="AQ32" s="292">
        <v>60713</v>
      </c>
      <c r="AR32" s="293">
        <v>-58.8</v>
      </c>
    </row>
    <row r="33" spans="1:46" ht="13.5" customHeight="1" x14ac:dyDescent="0.2">
      <c r="A33" s="247"/>
      <c r="AK33" s="1135" t="s">
        <v>501</v>
      </c>
      <c r="AL33" s="1136"/>
      <c r="AM33" s="1136"/>
      <c r="AN33" s="1137"/>
      <c r="AO33" s="291" t="s">
        <v>486</v>
      </c>
      <c r="AP33" s="291" t="s">
        <v>486</v>
      </c>
      <c r="AQ33" s="292" t="s">
        <v>486</v>
      </c>
      <c r="AR33" s="293" t="s">
        <v>486</v>
      </c>
    </row>
    <row r="34" spans="1:46" ht="27" customHeight="1" x14ac:dyDescent="0.2">
      <c r="A34" s="247"/>
      <c r="AK34" s="1135" t="s">
        <v>502</v>
      </c>
      <c r="AL34" s="1136"/>
      <c r="AM34" s="1136"/>
      <c r="AN34" s="1137"/>
      <c r="AO34" s="291" t="s">
        <v>486</v>
      </c>
      <c r="AP34" s="291" t="s">
        <v>486</v>
      </c>
      <c r="AQ34" s="292" t="s">
        <v>486</v>
      </c>
      <c r="AR34" s="293" t="s">
        <v>486</v>
      </c>
    </row>
    <row r="35" spans="1:46" ht="27" customHeight="1" x14ac:dyDescent="0.2">
      <c r="A35" s="247"/>
      <c r="AK35" s="1135" t="s">
        <v>503</v>
      </c>
      <c r="AL35" s="1136"/>
      <c r="AM35" s="1136"/>
      <c r="AN35" s="1137"/>
      <c r="AO35" s="291">
        <v>444885</v>
      </c>
      <c r="AP35" s="291">
        <v>9315</v>
      </c>
      <c r="AQ35" s="292">
        <v>14168</v>
      </c>
      <c r="AR35" s="293">
        <v>-34.299999999999997</v>
      </c>
    </row>
    <row r="36" spans="1:46" ht="27" customHeight="1" x14ac:dyDescent="0.2">
      <c r="A36" s="247"/>
      <c r="AK36" s="1135" t="s">
        <v>504</v>
      </c>
      <c r="AL36" s="1136"/>
      <c r="AM36" s="1136"/>
      <c r="AN36" s="1137"/>
      <c r="AO36" s="291">
        <v>197714</v>
      </c>
      <c r="AP36" s="291">
        <v>4140</v>
      </c>
      <c r="AQ36" s="292">
        <v>2586</v>
      </c>
      <c r="AR36" s="293">
        <v>60.1</v>
      </c>
    </row>
    <row r="37" spans="1:46" ht="13.5" customHeight="1" x14ac:dyDescent="0.2">
      <c r="A37" s="247"/>
      <c r="AK37" s="1135" t="s">
        <v>505</v>
      </c>
      <c r="AL37" s="1136"/>
      <c r="AM37" s="1136"/>
      <c r="AN37" s="1137"/>
      <c r="AO37" s="291" t="s">
        <v>486</v>
      </c>
      <c r="AP37" s="291" t="s">
        <v>486</v>
      </c>
      <c r="AQ37" s="292">
        <v>189</v>
      </c>
      <c r="AR37" s="293" t="s">
        <v>486</v>
      </c>
    </row>
    <row r="38" spans="1:46" ht="27" customHeight="1" x14ac:dyDescent="0.2">
      <c r="A38" s="247"/>
      <c r="AK38" s="1138" t="s">
        <v>506</v>
      </c>
      <c r="AL38" s="1139"/>
      <c r="AM38" s="1139"/>
      <c r="AN38" s="1140"/>
      <c r="AO38" s="294" t="s">
        <v>486</v>
      </c>
      <c r="AP38" s="294" t="s">
        <v>486</v>
      </c>
      <c r="AQ38" s="295">
        <v>8</v>
      </c>
      <c r="AR38" s="283" t="s">
        <v>486</v>
      </c>
      <c r="AS38" s="290"/>
    </row>
    <row r="39" spans="1:46" ht="13.2" x14ac:dyDescent="0.2">
      <c r="A39" s="247"/>
      <c r="AK39" s="1138" t="s">
        <v>507</v>
      </c>
      <c r="AL39" s="1139"/>
      <c r="AM39" s="1139"/>
      <c r="AN39" s="1140"/>
      <c r="AO39" s="291">
        <v>-348000</v>
      </c>
      <c r="AP39" s="291">
        <v>-7286</v>
      </c>
      <c r="AQ39" s="292">
        <v>-5399</v>
      </c>
      <c r="AR39" s="293">
        <v>35</v>
      </c>
      <c r="AS39" s="290"/>
    </row>
    <row r="40" spans="1:46" ht="27" customHeight="1" x14ac:dyDescent="0.2">
      <c r="A40" s="247"/>
      <c r="AK40" s="1135" t="s">
        <v>508</v>
      </c>
      <c r="AL40" s="1136"/>
      <c r="AM40" s="1136"/>
      <c r="AN40" s="1137"/>
      <c r="AO40" s="291">
        <v>-1056341</v>
      </c>
      <c r="AP40" s="291">
        <v>-22117</v>
      </c>
      <c r="AQ40" s="292">
        <v>-49527</v>
      </c>
      <c r="AR40" s="293">
        <v>-55.3</v>
      </c>
      <c r="AS40" s="290"/>
    </row>
    <row r="41" spans="1:46" ht="13.2" x14ac:dyDescent="0.2">
      <c r="A41" s="247"/>
      <c r="AK41" s="1141" t="s">
        <v>287</v>
      </c>
      <c r="AL41" s="1142"/>
      <c r="AM41" s="1142"/>
      <c r="AN41" s="1143"/>
      <c r="AO41" s="291">
        <v>433515</v>
      </c>
      <c r="AP41" s="291">
        <v>9077</v>
      </c>
      <c r="AQ41" s="292">
        <v>22738</v>
      </c>
      <c r="AR41" s="293">
        <v>-60.1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8" t="s">
        <v>478</v>
      </c>
      <c r="AN49" s="1130" t="s">
        <v>511</v>
      </c>
      <c r="AO49" s="1131"/>
      <c r="AP49" s="1131"/>
      <c r="AQ49" s="1131"/>
      <c r="AR49" s="1132"/>
    </row>
    <row r="50" spans="1:44" ht="13.2" x14ac:dyDescent="0.2">
      <c r="A50" s="247"/>
      <c r="AK50" s="305"/>
      <c r="AL50" s="306"/>
      <c r="AM50" s="1129"/>
      <c r="AN50" s="307" t="s">
        <v>512</v>
      </c>
      <c r="AO50" s="308" t="s">
        <v>513</v>
      </c>
      <c r="AP50" s="309" t="s">
        <v>514</v>
      </c>
      <c r="AQ50" s="310" t="s">
        <v>515</v>
      </c>
      <c r="AR50" s="311" t="s">
        <v>516</v>
      </c>
    </row>
    <row r="51" spans="1:44" ht="13.2" x14ac:dyDescent="0.2">
      <c r="A51" s="247"/>
      <c r="AK51" s="303" t="s">
        <v>517</v>
      </c>
      <c r="AL51" s="304"/>
      <c r="AM51" s="312">
        <v>1503553</v>
      </c>
      <c r="AN51" s="313">
        <v>31275</v>
      </c>
      <c r="AO51" s="314">
        <v>-4.3</v>
      </c>
      <c r="AP51" s="315">
        <v>76347</v>
      </c>
      <c r="AQ51" s="316">
        <v>2.4</v>
      </c>
      <c r="AR51" s="317">
        <v>-6.7</v>
      </c>
    </row>
    <row r="52" spans="1:44" ht="13.2" x14ac:dyDescent="0.2">
      <c r="A52" s="247"/>
      <c r="AK52" s="318"/>
      <c r="AL52" s="319" t="s">
        <v>518</v>
      </c>
      <c r="AM52" s="320">
        <v>806370</v>
      </c>
      <c r="AN52" s="321">
        <v>16773</v>
      </c>
      <c r="AO52" s="322">
        <v>-18</v>
      </c>
      <c r="AP52" s="323">
        <v>41762</v>
      </c>
      <c r="AQ52" s="324">
        <v>0.5</v>
      </c>
      <c r="AR52" s="325">
        <v>-18.5</v>
      </c>
    </row>
    <row r="53" spans="1:44" ht="13.2" x14ac:dyDescent="0.2">
      <c r="A53" s="247"/>
      <c r="AK53" s="303" t="s">
        <v>519</v>
      </c>
      <c r="AL53" s="304"/>
      <c r="AM53" s="312">
        <v>1607734</v>
      </c>
      <c r="AN53" s="313">
        <v>33608</v>
      </c>
      <c r="AO53" s="314">
        <v>7.5</v>
      </c>
      <c r="AP53" s="315">
        <v>71279</v>
      </c>
      <c r="AQ53" s="316">
        <v>-6.6</v>
      </c>
      <c r="AR53" s="317">
        <v>14.1</v>
      </c>
    </row>
    <row r="54" spans="1:44" ht="13.2" x14ac:dyDescent="0.2">
      <c r="A54" s="247"/>
      <c r="AK54" s="318"/>
      <c r="AL54" s="319" t="s">
        <v>518</v>
      </c>
      <c r="AM54" s="320">
        <v>737735</v>
      </c>
      <c r="AN54" s="321">
        <v>15422</v>
      </c>
      <c r="AO54" s="322">
        <v>-8.1</v>
      </c>
      <c r="AP54" s="323">
        <v>36731</v>
      </c>
      <c r="AQ54" s="324">
        <v>-12</v>
      </c>
      <c r="AR54" s="325">
        <v>3.9</v>
      </c>
    </row>
    <row r="55" spans="1:44" ht="13.2" x14ac:dyDescent="0.2">
      <c r="A55" s="247"/>
      <c r="AK55" s="303" t="s">
        <v>520</v>
      </c>
      <c r="AL55" s="304"/>
      <c r="AM55" s="312">
        <v>1149795</v>
      </c>
      <c r="AN55" s="313">
        <v>24044</v>
      </c>
      <c r="AO55" s="314">
        <v>-28.5</v>
      </c>
      <c r="AP55" s="315">
        <v>74994</v>
      </c>
      <c r="AQ55" s="316">
        <v>5.2</v>
      </c>
      <c r="AR55" s="317">
        <v>-33.700000000000003</v>
      </c>
    </row>
    <row r="56" spans="1:44" ht="13.2" x14ac:dyDescent="0.2">
      <c r="A56" s="247"/>
      <c r="AK56" s="318"/>
      <c r="AL56" s="319" t="s">
        <v>518</v>
      </c>
      <c r="AM56" s="320">
        <v>931002</v>
      </c>
      <c r="AN56" s="321">
        <v>19468</v>
      </c>
      <c r="AO56" s="322">
        <v>26.2</v>
      </c>
      <c r="AP56" s="323">
        <v>36188</v>
      </c>
      <c r="AQ56" s="324">
        <v>-1.5</v>
      </c>
      <c r="AR56" s="325">
        <v>27.7</v>
      </c>
    </row>
    <row r="57" spans="1:44" ht="13.2" x14ac:dyDescent="0.2">
      <c r="A57" s="247"/>
      <c r="AK57" s="303" t="s">
        <v>521</v>
      </c>
      <c r="AL57" s="304"/>
      <c r="AM57" s="312">
        <v>1251824</v>
      </c>
      <c r="AN57" s="313">
        <v>26167</v>
      </c>
      <c r="AO57" s="314">
        <v>8.8000000000000007</v>
      </c>
      <c r="AP57" s="315">
        <v>71849</v>
      </c>
      <c r="AQ57" s="316">
        <v>-4.2</v>
      </c>
      <c r="AR57" s="317">
        <v>13</v>
      </c>
    </row>
    <row r="58" spans="1:44" ht="13.2" x14ac:dyDescent="0.2">
      <c r="A58" s="247"/>
      <c r="AK58" s="318"/>
      <c r="AL58" s="319" t="s">
        <v>518</v>
      </c>
      <c r="AM58" s="320">
        <v>801267</v>
      </c>
      <c r="AN58" s="321">
        <v>16749</v>
      </c>
      <c r="AO58" s="322">
        <v>-14</v>
      </c>
      <c r="AP58" s="323">
        <v>36144</v>
      </c>
      <c r="AQ58" s="324">
        <v>-0.1</v>
      </c>
      <c r="AR58" s="325">
        <v>-13.9</v>
      </c>
    </row>
    <row r="59" spans="1:44" ht="13.2" x14ac:dyDescent="0.2">
      <c r="A59" s="247"/>
      <c r="AK59" s="303" t="s">
        <v>522</v>
      </c>
      <c r="AL59" s="304"/>
      <c r="AM59" s="312">
        <v>981143</v>
      </c>
      <c r="AN59" s="313">
        <v>20543</v>
      </c>
      <c r="AO59" s="314">
        <v>-21.5</v>
      </c>
      <c r="AP59" s="315">
        <v>82962</v>
      </c>
      <c r="AQ59" s="316">
        <v>15.5</v>
      </c>
      <c r="AR59" s="317">
        <v>-37</v>
      </c>
    </row>
    <row r="60" spans="1:44" ht="13.2" x14ac:dyDescent="0.2">
      <c r="A60" s="247"/>
      <c r="AK60" s="318"/>
      <c r="AL60" s="319" t="s">
        <v>518</v>
      </c>
      <c r="AM60" s="320">
        <v>541011</v>
      </c>
      <c r="AN60" s="321">
        <v>11327</v>
      </c>
      <c r="AO60" s="322">
        <v>-32.4</v>
      </c>
      <c r="AP60" s="323">
        <v>42835</v>
      </c>
      <c r="AQ60" s="324">
        <v>18.5</v>
      </c>
      <c r="AR60" s="325">
        <v>-50.9</v>
      </c>
    </row>
    <row r="61" spans="1:44" ht="13.2" x14ac:dyDescent="0.2">
      <c r="A61" s="247"/>
      <c r="AK61" s="303" t="s">
        <v>523</v>
      </c>
      <c r="AL61" s="326"/>
      <c r="AM61" s="312">
        <v>1298810</v>
      </c>
      <c r="AN61" s="313">
        <v>27127</v>
      </c>
      <c r="AO61" s="314">
        <v>-7.6</v>
      </c>
      <c r="AP61" s="315">
        <v>75486</v>
      </c>
      <c r="AQ61" s="327">
        <v>2.5</v>
      </c>
      <c r="AR61" s="317">
        <v>-10.1</v>
      </c>
    </row>
    <row r="62" spans="1:44" ht="13.2" x14ac:dyDescent="0.2">
      <c r="A62" s="247"/>
      <c r="AK62" s="318"/>
      <c r="AL62" s="319" t="s">
        <v>518</v>
      </c>
      <c r="AM62" s="320">
        <v>763477</v>
      </c>
      <c r="AN62" s="321">
        <v>15948</v>
      </c>
      <c r="AO62" s="322">
        <v>-9.3000000000000007</v>
      </c>
      <c r="AP62" s="323">
        <v>38732</v>
      </c>
      <c r="AQ62" s="324">
        <v>1.1000000000000001</v>
      </c>
      <c r="AR62" s="325">
        <v>-10.4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h+TTeOuyQBXZk+SyhIyK/A3hrRNkjNUhNnoNetoL1ENC69j7rhpZdu3+AtaHz6/EeE8bsDjCHaLPJSF6udYOGQ==" saltValue="nz8J+0O9864XHtTnKGWkG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WIisMWIPAvK6x4xVl6Zl1V5i7x3Z39rjEoIiKy6stAFNgwVWUy+PdRBtaq2/O+A4Fecua9nwFfeXJrqvZyIulA==" saltValue="JyfAgRHP1A9YE/ijR256m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aY2IgRTpF+Zz0IGsgjax+QYseZm/xqS4B6nRK7VYN50Pnm1ue7gHOpGla6FiTfGKlZJbKCZ6JVStDGN9EYI/Cg==" saltValue="6Elk9lD+pxAzkefMLjIFu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4" t="s">
        <v>3</v>
      </c>
      <c r="D47" s="1154"/>
      <c r="E47" s="1155"/>
      <c r="F47" s="11">
        <v>8.1999999999999993</v>
      </c>
      <c r="G47" s="12">
        <v>11.94</v>
      </c>
      <c r="H47" s="12">
        <v>14.65</v>
      </c>
      <c r="I47" s="12">
        <v>13.89</v>
      </c>
      <c r="J47" s="13">
        <v>14.53</v>
      </c>
    </row>
    <row r="48" spans="2:10" ht="57.75" customHeight="1" x14ac:dyDescent="0.2">
      <c r="B48" s="14"/>
      <c r="C48" s="1156" t="s">
        <v>4</v>
      </c>
      <c r="D48" s="1156"/>
      <c r="E48" s="1157"/>
      <c r="F48" s="15">
        <v>10.53</v>
      </c>
      <c r="G48" s="16">
        <v>10.59</v>
      </c>
      <c r="H48" s="16">
        <v>8.5299999999999994</v>
      </c>
      <c r="I48" s="16">
        <v>6.15</v>
      </c>
      <c r="J48" s="17">
        <v>5.81</v>
      </c>
    </row>
    <row r="49" spans="2:10" ht="57.75" customHeight="1" thickBot="1" x14ac:dyDescent="0.25">
      <c r="B49" s="18"/>
      <c r="C49" s="1158" t="s">
        <v>5</v>
      </c>
      <c r="D49" s="1158"/>
      <c r="E49" s="1159"/>
      <c r="F49" s="19">
        <v>0.55000000000000004</v>
      </c>
      <c r="G49" s="20">
        <v>5.05</v>
      </c>
      <c r="H49" s="20">
        <v>0.15</v>
      </c>
      <c r="I49" s="20" t="s">
        <v>530</v>
      </c>
      <c r="J49" s="21">
        <v>0.87</v>
      </c>
    </row>
    <row r="50" spans="2:10" ht="13.2" x14ac:dyDescent="0.2"/>
  </sheetData>
  <sheetProtection algorithmName="SHA-512" hashValue="7Wwc7qdnj7084gcqTTboSSbVOhhLCrkln0rWZcup6z29X4bAGeaWsPEB38TU5TWlqtN229IA3wNAeFKF8wIvlg==" saltValue="D5PbEV4YV87e+5Y31ZUup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4" t="s">
        <v>531</v>
      </c>
      <c r="D34" s="1164"/>
      <c r="E34" s="1165"/>
      <c r="F34" s="32">
        <v>10.52</v>
      </c>
      <c r="G34" s="33">
        <v>10.58</v>
      </c>
      <c r="H34" s="33">
        <v>8.52</v>
      </c>
      <c r="I34" s="33">
        <v>6.15</v>
      </c>
      <c r="J34" s="34">
        <v>5.8</v>
      </c>
      <c r="K34" s="22"/>
      <c r="L34" s="22"/>
      <c r="M34" s="22"/>
      <c r="N34" s="22"/>
      <c r="O34" s="22"/>
      <c r="P34" s="22"/>
    </row>
    <row r="35" spans="1:16" ht="39" customHeight="1" x14ac:dyDescent="0.2">
      <c r="A35" s="22"/>
      <c r="B35" s="35"/>
      <c r="C35" s="1160" t="s">
        <v>532</v>
      </c>
      <c r="D35" s="1160"/>
      <c r="E35" s="1161"/>
      <c r="F35" s="36">
        <v>5.39</v>
      </c>
      <c r="G35" s="37">
        <v>4.8600000000000003</v>
      </c>
      <c r="H35" s="37">
        <v>5.18</v>
      </c>
      <c r="I35" s="37">
        <v>4.28</v>
      </c>
      <c r="J35" s="38">
        <v>2.4700000000000002</v>
      </c>
      <c r="K35" s="22"/>
      <c r="L35" s="22"/>
      <c r="M35" s="22"/>
      <c r="N35" s="22"/>
      <c r="O35" s="22"/>
      <c r="P35" s="22"/>
    </row>
    <row r="36" spans="1:16" ht="39" customHeight="1" x14ac:dyDescent="0.2">
      <c r="A36" s="22"/>
      <c r="B36" s="35"/>
      <c r="C36" s="1160" t="s">
        <v>533</v>
      </c>
      <c r="D36" s="1160"/>
      <c r="E36" s="1161"/>
      <c r="F36" s="36">
        <v>1.51</v>
      </c>
      <c r="G36" s="37">
        <v>1.44</v>
      </c>
      <c r="H36" s="37">
        <v>1.82</v>
      </c>
      <c r="I36" s="37">
        <v>2.0299999999999998</v>
      </c>
      <c r="J36" s="38">
        <v>1.92</v>
      </c>
      <c r="K36" s="22"/>
      <c r="L36" s="22"/>
      <c r="M36" s="22"/>
      <c r="N36" s="22"/>
      <c r="O36" s="22"/>
      <c r="P36" s="22"/>
    </row>
    <row r="37" spans="1:16" ht="39" customHeight="1" x14ac:dyDescent="0.2">
      <c r="A37" s="22"/>
      <c r="B37" s="35"/>
      <c r="C37" s="1160" t="s">
        <v>534</v>
      </c>
      <c r="D37" s="1160"/>
      <c r="E37" s="1161"/>
      <c r="F37" s="36">
        <v>0.53</v>
      </c>
      <c r="G37" s="37">
        <v>0.55000000000000004</v>
      </c>
      <c r="H37" s="37">
        <v>0.92</v>
      </c>
      <c r="I37" s="37">
        <v>1.37</v>
      </c>
      <c r="J37" s="38">
        <v>1.88</v>
      </c>
      <c r="K37" s="22"/>
      <c r="L37" s="22"/>
      <c r="M37" s="22"/>
      <c r="N37" s="22"/>
      <c r="O37" s="22"/>
      <c r="P37" s="22"/>
    </row>
    <row r="38" spans="1:16" ht="39" customHeight="1" x14ac:dyDescent="0.2">
      <c r="A38" s="22"/>
      <c r="B38" s="35"/>
      <c r="C38" s="1160" t="s">
        <v>535</v>
      </c>
      <c r="D38" s="1160"/>
      <c r="E38" s="1161"/>
      <c r="F38" s="36">
        <v>2.2599999999999998</v>
      </c>
      <c r="G38" s="37">
        <v>2.0499999999999998</v>
      </c>
      <c r="H38" s="37">
        <v>1.57</v>
      </c>
      <c r="I38" s="37">
        <v>1.06</v>
      </c>
      <c r="J38" s="38">
        <v>0.98</v>
      </c>
      <c r="K38" s="22"/>
      <c r="L38" s="22"/>
      <c r="M38" s="22"/>
      <c r="N38" s="22"/>
      <c r="O38" s="22"/>
      <c r="P38" s="22"/>
    </row>
    <row r="39" spans="1:16" ht="39" customHeight="1" x14ac:dyDescent="0.2">
      <c r="A39" s="22"/>
      <c r="B39" s="35"/>
      <c r="C39" s="1160" t="s">
        <v>536</v>
      </c>
      <c r="D39" s="1160"/>
      <c r="E39" s="1161"/>
      <c r="F39" s="36">
        <v>0.02</v>
      </c>
      <c r="G39" s="37">
        <v>0.05</v>
      </c>
      <c r="H39" s="37">
        <v>0.05</v>
      </c>
      <c r="I39" s="37">
        <v>0.05</v>
      </c>
      <c r="J39" s="38">
        <v>7.0000000000000007E-2</v>
      </c>
      <c r="K39" s="22"/>
      <c r="L39" s="22"/>
      <c r="M39" s="22"/>
      <c r="N39" s="22"/>
      <c r="O39" s="22"/>
      <c r="P39" s="22"/>
    </row>
    <row r="40" spans="1:16" ht="39" customHeight="1" x14ac:dyDescent="0.2">
      <c r="A40" s="22"/>
      <c r="B40" s="35"/>
      <c r="C40" s="1160" t="s">
        <v>537</v>
      </c>
      <c r="D40" s="1160"/>
      <c r="E40" s="1161"/>
      <c r="F40" s="36">
        <v>0</v>
      </c>
      <c r="G40" s="37">
        <v>0</v>
      </c>
      <c r="H40" s="37">
        <v>0</v>
      </c>
      <c r="I40" s="37">
        <v>0</v>
      </c>
      <c r="J40" s="38">
        <v>0</v>
      </c>
      <c r="K40" s="22"/>
      <c r="L40" s="22"/>
      <c r="M40" s="22"/>
      <c r="N40" s="22"/>
      <c r="O40" s="22"/>
      <c r="P40" s="22"/>
    </row>
    <row r="41" spans="1:16" ht="39" customHeight="1" x14ac:dyDescent="0.2">
      <c r="A41" s="22"/>
      <c r="B41" s="35"/>
      <c r="C41" s="1160"/>
      <c r="D41" s="1160"/>
      <c r="E41" s="1161"/>
      <c r="F41" s="36"/>
      <c r="G41" s="37"/>
      <c r="H41" s="37"/>
      <c r="I41" s="37"/>
      <c r="J41" s="38"/>
      <c r="K41" s="22"/>
      <c r="L41" s="22"/>
      <c r="M41" s="22"/>
      <c r="N41" s="22"/>
      <c r="O41" s="22"/>
      <c r="P41" s="22"/>
    </row>
    <row r="42" spans="1:16" ht="39" customHeight="1" x14ac:dyDescent="0.2">
      <c r="A42" s="22"/>
      <c r="B42" s="39"/>
      <c r="C42" s="1160" t="s">
        <v>538</v>
      </c>
      <c r="D42" s="1160"/>
      <c r="E42" s="1161"/>
      <c r="F42" s="36" t="s">
        <v>486</v>
      </c>
      <c r="G42" s="37" t="s">
        <v>486</v>
      </c>
      <c r="H42" s="37" t="s">
        <v>486</v>
      </c>
      <c r="I42" s="37" t="s">
        <v>486</v>
      </c>
      <c r="J42" s="38" t="s">
        <v>486</v>
      </c>
      <c r="K42" s="22"/>
      <c r="L42" s="22"/>
      <c r="M42" s="22"/>
      <c r="N42" s="22"/>
      <c r="O42" s="22"/>
      <c r="P42" s="22"/>
    </row>
    <row r="43" spans="1:16" ht="39" customHeight="1" thickBot="1" x14ac:dyDescent="0.25">
      <c r="A43" s="22"/>
      <c r="B43" s="40"/>
      <c r="C43" s="1162" t="s">
        <v>539</v>
      </c>
      <c r="D43" s="1162"/>
      <c r="E43" s="1163"/>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v1rRz8eYItv7JhKt6PNea4DGlL8qD65GLVCt9/uWVzWRFCsvqAiFxQokgDYs2sevUk/U8Q5ZHVV2Gt3dOZRwA==" saltValue="i/fvESwUpctBXF50mGYg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9" t="s">
        <v>9</v>
      </c>
      <c r="C45" s="1190"/>
      <c r="D45" s="56"/>
      <c r="E45" s="1195" t="s">
        <v>10</v>
      </c>
      <c r="F45" s="1195"/>
      <c r="G45" s="1195"/>
      <c r="H45" s="1195"/>
      <c r="I45" s="1195"/>
      <c r="J45" s="1196"/>
      <c r="K45" s="57">
        <v>1195</v>
      </c>
      <c r="L45" s="58">
        <v>1194</v>
      </c>
      <c r="M45" s="58">
        <v>1171</v>
      </c>
      <c r="N45" s="58">
        <v>1229</v>
      </c>
      <c r="O45" s="59">
        <v>1195</v>
      </c>
      <c r="P45" s="46"/>
      <c r="Q45" s="46"/>
      <c r="R45" s="46"/>
      <c r="S45" s="46"/>
      <c r="T45" s="46"/>
      <c r="U45" s="46"/>
    </row>
    <row r="46" spans="1:21" ht="30.75" customHeight="1" x14ac:dyDescent="0.2">
      <c r="A46" s="46"/>
      <c r="B46" s="1191"/>
      <c r="C46" s="1192"/>
      <c r="D46" s="60"/>
      <c r="E46" s="1168" t="s">
        <v>11</v>
      </c>
      <c r="F46" s="1168"/>
      <c r="G46" s="1168"/>
      <c r="H46" s="1168"/>
      <c r="I46" s="1168"/>
      <c r="J46" s="1169"/>
      <c r="K46" s="61" t="s">
        <v>486</v>
      </c>
      <c r="L46" s="62" t="s">
        <v>486</v>
      </c>
      <c r="M46" s="62" t="s">
        <v>486</v>
      </c>
      <c r="N46" s="62" t="s">
        <v>486</v>
      </c>
      <c r="O46" s="63" t="s">
        <v>486</v>
      </c>
      <c r="P46" s="46"/>
      <c r="Q46" s="46"/>
      <c r="R46" s="46"/>
      <c r="S46" s="46"/>
      <c r="T46" s="46"/>
      <c r="U46" s="46"/>
    </row>
    <row r="47" spans="1:21" ht="30.75" customHeight="1" x14ac:dyDescent="0.2">
      <c r="A47" s="46"/>
      <c r="B47" s="1191"/>
      <c r="C47" s="1192"/>
      <c r="D47" s="60"/>
      <c r="E47" s="1168" t="s">
        <v>12</v>
      </c>
      <c r="F47" s="1168"/>
      <c r="G47" s="1168"/>
      <c r="H47" s="1168"/>
      <c r="I47" s="1168"/>
      <c r="J47" s="1169"/>
      <c r="K47" s="61" t="s">
        <v>486</v>
      </c>
      <c r="L47" s="62" t="s">
        <v>486</v>
      </c>
      <c r="M47" s="62" t="s">
        <v>486</v>
      </c>
      <c r="N47" s="62" t="s">
        <v>486</v>
      </c>
      <c r="O47" s="63" t="s">
        <v>486</v>
      </c>
      <c r="P47" s="46"/>
      <c r="Q47" s="46"/>
      <c r="R47" s="46"/>
      <c r="S47" s="46"/>
      <c r="T47" s="46"/>
      <c r="U47" s="46"/>
    </row>
    <row r="48" spans="1:21" ht="30.75" customHeight="1" x14ac:dyDescent="0.2">
      <c r="A48" s="46"/>
      <c r="B48" s="1191"/>
      <c r="C48" s="1192"/>
      <c r="D48" s="60"/>
      <c r="E48" s="1168" t="s">
        <v>13</v>
      </c>
      <c r="F48" s="1168"/>
      <c r="G48" s="1168"/>
      <c r="H48" s="1168"/>
      <c r="I48" s="1168"/>
      <c r="J48" s="1169"/>
      <c r="K48" s="61">
        <v>459</v>
      </c>
      <c r="L48" s="62">
        <v>429</v>
      </c>
      <c r="M48" s="62">
        <v>469</v>
      </c>
      <c r="N48" s="62">
        <v>450</v>
      </c>
      <c r="O48" s="63">
        <v>445</v>
      </c>
      <c r="P48" s="46"/>
      <c r="Q48" s="46"/>
      <c r="R48" s="46"/>
      <c r="S48" s="46"/>
      <c r="T48" s="46"/>
      <c r="U48" s="46"/>
    </row>
    <row r="49" spans="1:21" ht="30.75" customHeight="1" x14ac:dyDescent="0.2">
      <c r="A49" s="46"/>
      <c r="B49" s="1191"/>
      <c r="C49" s="1192"/>
      <c r="D49" s="60"/>
      <c r="E49" s="1168" t="s">
        <v>14</v>
      </c>
      <c r="F49" s="1168"/>
      <c r="G49" s="1168"/>
      <c r="H49" s="1168"/>
      <c r="I49" s="1168"/>
      <c r="J49" s="1169"/>
      <c r="K49" s="61">
        <v>180</v>
      </c>
      <c r="L49" s="62">
        <v>189</v>
      </c>
      <c r="M49" s="62">
        <v>197</v>
      </c>
      <c r="N49" s="62">
        <v>197</v>
      </c>
      <c r="O49" s="63">
        <v>198</v>
      </c>
      <c r="P49" s="46"/>
      <c r="Q49" s="46"/>
      <c r="R49" s="46"/>
      <c r="S49" s="46"/>
      <c r="T49" s="46"/>
      <c r="U49" s="46"/>
    </row>
    <row r="50" spans="1:21" ht="30.75" customHeight="1" x14ac:dyDescent="0.2">
      <c r="A50" s="46"/>
      <c r="B50" s="1191"/>
      <c r="C50" s="1192"/>
      <c r="D50" s="60"/>
      <c r="E50" s="1168" t="s">
        <v>15</v>
      </c>
      <c r="F50" s="1168"/>
      <c r="G50" s="1168"/>
      <c r="H50" s="1168"/>
      <c r="I50" s="1168"/>
      <c r="J50" s="1169"/>
      <c r="K50" s="61" t="s">
        <v>486</v>
      </c>
      <c r="L50" s="62" t="s">
        <v>486</v>
      </c>
      <c r="M50" s="62" t="s">
        <v>486</v>
      </c>
      <c r="N50" s="62" t="s">
        <v>486</v>
      </c>
      <c r="O50" s="63" t="s">
        <v>486</v>
      </c>
      <c r="P50" s="46"/>
      <c r="Q50" s="46"/>
      <c r="R50" s="46"/>
      <c r="S50" s="46"/>
      <c r="T50" s="46"/>
      <c r="U50" s="46"/>
    </row>
    <row r="51" spans="1:21" ht="30.75" customHeight="1" x14ac:dyDescent="0.2">
      <c r="A51" s="46"/>
      <c r="B51" s="1193"/>
      <c r="C51" s="1194"/>
      <c r="D51" s="64"/>
      <c r="E51" s="1168" t="s">
        <v>16</v>
      </c>
      <c r="F51" s="1168"/>
      <c r="G51" s="1168"/>
      <c r="H51" s="1168"/>
      <c r="I51" s="1168"/>
      <c r="J51" s="1169"/>
      <c r="K51" s="61" t="s">
        <v>486</v>
      </c>
      <c r="L51" s="62" t="s">
        <v>486</v>
      </c>
      <c r="M51" s="62" t="s">
        <v>486</v>
      </c>
      <c r="N51" s="62" t="s">
        <v>486</v>
      </c>
      <c r="O51" s="63" t="s">
        <v>486</v>
      </c>
      <c r="P51" s="46"/>
      <c r="Q51" s="46"/>
      <c r="R51" s="46"/>
      <c r="S51" s="46"/>
      <c r="T51" s="46"/>
      <c r="U51" s="46"/>
    </row>
    <row r="52" spans="1:21" ht="30.75" customHeight="1" x14ac:dyDescent="0.2">
      <c r="A52" s="46"/>
      <c r="B52" s="1166" t="s">
        <v>17</v>
      </c>
      <c r="C52" s="1167"/>
      <c r="D52" s="64"/>
      <c r="E52" s="1168" t="s">
        <v>18</v>
      </c>
      <c r="F52" s="1168"/>
      <c r="G52" s="1168"/>
      <c r="H52" s="1168"/>
      <c r="I52" s="1168"/>
      <c r="J52" s="1169"/>
      <c r="K52" s="61">
        <v>1481</v>
      </c>
      <c r="L52" s="62">
        <v>1490</v>
      </c>
      <c r="M52" s="62">
        <v>1459</v>
      </c>
      <c r="N52" s="62">
        <v>1483</v>
      </c>
      <c r="O52" s="63">
        <v>1405</v>
      </c>
      <c r="P52" s="46"/>
      <c r="Q52" s="46"/>
      <c r="R52" s="46"/>
      <c r="S52" s="46"/>
      <c r="T52" s="46"/>
      <c r="U52" s="46"/>
    </row>
    <row r="53" spans="1:21" ht="30.75" customHeight="1" thickBot="1" x14ac:dyDescent="0.25">
      <c r="A53" s="46"/>
      <c r="B53" s="1170" t="s">
        <v>19</v>
      </c>
      <c r="C53" s="1171"/>
      <c r="D53" s="65"/>
      <c r="E53" s="1172" t="s">
        <v>20</v>
      </c>
      <c r="F53" s="1172"/>
      <c r="G53" s="1172"/>
      <c r="H53" s="1172"/>
      <c r="I53" s="1172"/>
      <c r="J53" s="1173"/>
      <c r="K53" s="66">
        <v>353</v>
      </c>
      <c r="L53" s="67">
        <v>322</v>
      </c>
      <c r="M53" s="67">
        <v>378</v>
      </c>
      <c r="N53" s="67">
        <v>393</v>
      </c>
      <c r="O53" s="68">
        <v>433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74" t="s">
        <v>24</v>
      </c>
      <c r="C58" s="1175"/>
      <c r="D58" s="1180" t="s">
        <v>25</v>
      </c>
      <c r="E58" s="1181"/>
      <c r="F58" s="1181"/>
      <c r="G58" s="1181"/>
      <c r="H58" s="1181"/>
      <c r="I58" s="1181"/>
      <c r="J58" s="1182"/>
      <c r="K58" s="81" t="s">
        <v>550</v>
      </c>
      <c r="L58" s="82" t="s">
        <v>550</v>
      </c>
      <c r="M58" s="82" t="s">
        <v>550</v>
      </c>
      <c r="N58" s="82" t="s">
        <v>550</v>
      </c>
      <c r="O58" s="83" t="s">
        <v>550</v>
      </c>
    </row>
    <row r="59" spans="1:21" ht="31.5" customHeight="1" x14ac:dyDescent="0.2">
      <c r="B59" s="1176"/>
      <c r="C59" s="1177"/>
      <c r="D59" s="1183" t="s">
        <v>26</v>
      </c>
      <c r="E59" s="1184"/>
      <c r="F59" s="1184"/>
      <c r="G59" s="1184"/>
      <c r="H59" s="1184"/>
      <c r="I59" s="1184"/>
      <c r="J59" s="1185"/>
      <c r="K59" s="84" t="s">
        <v>550</v>
      </c>
      <c r="L59" s="85" t="s">
        <v>550</v>
      </c>
      <c r="M59" s="85" t="s">
        <v>550</v>
      </c>
      <c r="N59" s="85" t="s">
        <v>550</v>
      </c>
      <c r="O59" s="86" t="s">
        <v>550</v>
      </c>
    </row>
    <row r="60" spans="1:21" ht="31.5" customHeight="1" thickBot="1" x14ac:dyDescent="0.25">
      <c r="B60" s="1178"/>
      <c r="C60" s="1179"/>
      <c r="D60" s="1186" t="s">
        <v>27</v>
      </c>
      <c r="E60" s="1187"/>
      <c r="F60" s="1187"/>
      <c r="G60" s="1187"/>
      <c r="H60" s="1187"/>
      <c r="I60" s="1187"/>
      <c r="J60" s="1188"/>
      <c r="K60" s="87" t="s">
        <v>550</v>
      </c>
      <c r="L60" s="88" t="s">
        <v>550</v>
      </c>
      <c r="M60" s="88" t="s">
        <v>550</v>
      </c>
      <c r="N60" s="88" t="s">
        <v>550</v>
      </c>
      <c r="O60" s="89" t="s">
        <v>550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dt9kHJD6E+xJrgaQY41QGYNHyju81rDJ5rjZXyFzUjjivorH7+ojyR2zEN2KSXJcAb9u6lmp5XnIPTXpcx27w==" saltValue="cyCXYbRxzP38POQhmYnZF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9" t="s">
        <v>30</v>
      </c>
      <c r="C41" s="1210"/>
      <c r="D41" s="103"/>
      <c r="E41" s="1211" t="s">
        <v>31</v>
      </c>
      <c r="F41" s="1211"/>
      <c r="G41" s="1211"/>
      <c r="H41" s="1212"/>
      <c r="I41" s="330">
        <v>11474</v>
      </c>
      <c r="J41" s="331">
        <v>11404</v>
      </c>
      <c r="K41" s="331">
        <v>10742</v>
      </c>
      <c r="L41" s="331">
        <v>9856</v>
      </c>
      <c r="M41" s="332">
        <v>8954</v>
      </c>
    </row>
    <row r="42" spans="2:13" ht="27.75" customHeight="1" x14ac:dyDescent="0.2">
      <c r="B42" s="1199"/>
      <c r="C42" s="1200"/>
      <c r="D42" s="104"/>
      <c r="E42" s="1203" t="s">
        <v>32</v>
      </c>
      <c r="F42" s="1203"/>
      <c r="G42" s="1203"/>
      <c r="H42" s="1204"/>
      <c r="I42" s="333" t="s">
        <v>486</v>
      </c>
      <c r="J42" s="334" t="s">
        <v>486</v>
      </c>
      <c r="K42" s="334" t="s">
        <v>486</v>
      </c>
      <c r="L42" s="334" t="s">
        <v>486</v>
      </c>
      <c r="M42" s="335" t="s">
        <v>486</v>
      </c>
    </row>
    <row r="43" spans="2:13" ht="27.75" customHeight="1" x14ac:dyDescent="0.2">
      <c r="B43" s="1199"/>
      <c r="C43" s="1200"/>
      <c r="D43" s="104"/>
      <c r="E43" s="1203" t="s">
        <v>33</v>
      </c>
      <c r="F43" s="1203"/>
      <c r="G43" s="1203"/>
      <c r="H43" s="1204"/>
      <c r="I43" s="333">
        <v>5929</v>
      </c>
      <c r="J43" s="334">
        <v>5447</v>
      </c>
      <c r="K43" s="334">
        <v>5161</v>
      </c>
      <c r="L43" s="334">
        <v>5358</v>
      </c>
      <c r="M43" s="335">
        <v>5877</v>
      </c>
    </row>
    <row r="44" spans="2:13" ht="27.75" customHeight="1" x14ac:dyDescent="0.2">
      <c r="B44" s="1199"/>
      <c r="C44" s="1200"/>
      <c r="D44" s="104"/>
      <c r="E44" s="1203" t="s">
        <v>34</v>
      </c>
      <c r="F44" s="1203"/>
      <c r="G44" s="1203"/>
      <c r="H44" s="1204"/>
      <c r="I44" s="333">
        <v>1660</v>
      </c>
      <c r="J44" s="334">
        <v>1481</v>
      </c>
      <c r="K44" s="334">
        <v>1292</v>
      </c>
      <c r="L44" s="334">
        <v>1105</v>
      </c>
      <c r="M44" s="335">
        <v>915</v>
      </c>
    </row>
    <row r="45" spans="2:13" ht="27.75" customHeight="1" x14ac:dyDescent="0.2">
      <c r="B45" s="1199"/>
      <c r="C45" s="1200"/>
      <c r="D45" s="104"/>
      <c r="E45" s="1203" t="s">
        <v>35</v>
      </c>
      <c r="F45" s="1203"/>
      <c r="G45" s="1203"/>
      <c r="H45" s="1204"/>
      <c r="I45" s="333">
        <v>3182</v>
      </c>
      <c r="J45" s="334">
        <v>3181</v>
      </c>
      <c r="K45" s="334">
        <v>3127</v>
      </c>
      <c r="L45" s="334">
        <v>3112</v>
      </c>
      <c r="M45" s="335">
        <v>3116</v>
      </c>
    </row>
    <row r="46" spans="2:13" ht="27.75" customHeight="1" x14ac:dyDescent="0.2">
      <c r="B46" s="1199"/>
      <c r="C46" s="1200"/>
      <c r="D46" s="105"/>
      <c r="E46" s="1203" t="s">
        <v>36</v>
      </c>
      <c r="F46" s="1203"/>
      <c r="G46" s="1203"/>
      <c r="H46" s="1204"/>
      <c r="I46" s="333" t="s">
        <v>486</v>
      </c>
      <c r="J46" s="334" t="s">
        <v>486</v>
      </c>
      <c r="K46" s="334" t="s">
        <v>486</v>
      </c>
      <c r="L46" s="334" t="s">
        <v>486</v>
      </c>
      <c r="M46" s="335" t="s">
        <v>486</v>
      </c>
    </row>
    <row r="47" spans="2:13" ht="27.75" customHeight="1" x14ac:dyDescent="0.2">
      <c r="B47" s="1199"/>
      <c r="C47" s="1200"/>
      <c r="D47" s="106"/>
      <c r="E47" s="1213" t="s">
        <v>37</v>
      </c>
      <c r="F47" s="1214"/>
      <c r="G47" s="1214"/>
      <c r="H47" s="1215"/>
      <c r="I47" s="333" t="s">
        <v>486</v>
      </c>
      <c r="J47" s="334" t="s">
        <v>486</v>
      </c>
      <c r="K47" s="334" t="s">
        <v>486</v>
      </c>
      <c r="L47" s="334" t="s">
        <v>486</v>
      </c>
      <c r="M47" s="335" t="s">
        <v>486</v>
      </c>
    </row>
    <row r="48" spans="2:13" ht="27.75" customHeight="1" x14ac:dyDescent="0.2">
      <c r="B48" s="1199"/>
      <c r="C48" s="1200"/>
      <c r="D48" s="104"/>
      <c r="E48" s="1203" t="s">
        <v>38</v>
      </c>
      <c r="F48" s="1203"/>
      <c r="G48" s="1203"/>
      <c r="H48" s="1204"/>
      <c r="I48" s="333" t="s">
        <v>486</v>
      </c>
      <c r="J48" s="334" t="s">
        <v>486</v>
      </c>
      <c r="K48" s="334" t="s">
        <v>486</v>
      </c>
      <c r="L48" s="334" t="s">
        <v>486</v>
      </c>
      <c r="M48" s="335" t="s">
        <v>486</v>
      </c>
    </row>
    <row r="49" spans="2:13" ht="27.75" customHeight="1" x14ac:dyDescent="0.2">
      <c r="B49" s="1201"/>
      <c r="C49" s="1202"/>
      <c r="D49" s="104"/>
      <c r="E49" s="1203" t="s">
        <v>39</v>
      </c>
      <c r="F49" s="1203"/>
      <c r="G49" s="1203"/>
      <c r="H49" s="1204"/>
      <c r="I49" s="333" t="s">
        <v>486</v>
      </c>
      <c r="J49" s="334" t="s">
        <v>486</v>
      </c>
      <c r="K49" s="334" t="s">
        <v>486</v>
      </c>
      <c r="L49" s="334" t="s">
        <v>486</v>
      </c>
      <c r="M49" s="335" t="s">
        <v>486</v>
      </c>
    </row>
    <row r="50" spans="2:13" ht="27.75" customHeight="1" x14ac:dyDescent="0.2">
      <c r="B50" s="1197" t="s">
        <v>40</v>
      </c>
      <c r="C50" s="1198"/>
      <c r="D50" s="107"/>
      <c r="E50" s="1203" t="s">
        <v>41</v>
      </c>
      <c r="F50" s="1203"/>
      <c r="G50" s="1203"/>
      <c r="H50" s="1204"/>
      <c r="I50" s="333">
        <v>2808</v>
      </c>
      <c r="J50" s="334">
        <v>3936</v>
      </c>
      <c r="K50" s="334">
        <v>4167</v>
      </c>
      <c r="L50" s="334">
        <v>3978</v>
      </c>
      <c r="M50" s="335">
        <v>4136</v>
      </c>
    </row>
    <row r="51" spans="2:13" ht="27.75" customHeight="1" x14ac:dyDescent="0.2">
      <c r="B51" s="1199"/>
      <c r="C51" s="1200"/>
      <c r="D51" s="104"/>
      <c r="E51" s="1203" t="s">
        <v>42</v>
      </c>
      <c r="F51" s="1203"/>
      <c r="G51" s="1203"/>
      <c r="H51" s="1204"/>
      <c r="I51" s="333">
        <v>4381</v>
      </c>
      <c r="J51" s="334">
        <v>4105</v>
      </c>
      <c r="K51" s="334">
        <v>3778</v>
      </c>
      <c r="L51" s="334">
        <v>3827</v>
      </c>
      <c r="M51" s="335">
        <v>3944</v>
      </c>
    </row>
    <row r="52" spans="2:13" ht="27.75" customHeight="1" x14ac:dyDescent="0.2">
      <c r="B52" s="1201"/>
      <c r="C52" s="1202"/>
      <c r="D52" s="104"/>
      <c r="E52" s="1203" t="s">
        <v>43</v>
      </c>
      <c r="F52" s="1203"/>
      <c r="G52" s="1203"/>
      <c r="H52" s="1204"/>
      <c r="I52" s="333">
        <v>12752</v>
      </c>
      <c r="J52" s="334">
        <v>12517</v>
      </c>
      <c r="K52" s="334">
        <v>11924</v>
      </c>
      <c r="L52" s="334">
        <v>11243</v>
      </c>
      <c r="M52" s="335">
        <v>10153</v>
      </c>
    </row>
    <row r="53" spans="2:13" ht="27.75" customHeight="1" thickBot="1" x14ac:dyDescent="0.25">
      <c r="B53" s="1205" t="s">
        <v>19</v>
      </c>
      <c r="C53" s="1206"/>
      <c r="D53" s="108"/>
      <c r="E53" s="1207" t="s">
        <v>44</v>
      </c>
      <c r="F53" s="1207"/>
      <c r="G53" s="1207"/>
      <c r="H53" s="1208"/>
      <c r="I53" s="336">
        <v>2304</v>
      </c>
      <c r="J53" s="337">
        <v>954</v>
      </c>
      <c r="K53" s="337">
        <v>453</v>
      </c>
      <c r="L53" s="337">
        <v>383</v>
      </c>
      <c r="M53" s="338">
        <v>629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XRmaI7b0JtdXo9m0fpud2Cf08zeIX8qY5nSeFVD4Dq28QWweh0APgIsdZy8IE7MjzINemFVq29t4JEDlkKeQg==" saltValue="yt0csOTp9H7vpwH190zFD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4" t="s">
        <v>46</v>
      </c>
      <c r="D55" s="1224"/>
      <c r="E55" s="1225"/>
      <c r="F55" s="339">
        <v>1509</v>
      </c>
      <c r="G55" s="339">
        <v>1461</v>
      </c>
      <c r="H55" s="340">
        <v>1573</v>
      </c>
    </row>
    <row r="56" spans="2:8" ht="52.5" customHeight="1" x14ac:dyDescent="0.2">
      <c r="B56" s="120"/>
      <c r="C56" s="1226" t="s">
        <v>47</v>
      </c>
      <c r="D56" s="1226"/>
      <c r="E56" s="1227"/>
      <c r="F56" s="341">
        <v>717</v>
      </c>
      <c r="G56" s="341">
        <v>718</v>
      </c>
      <c r="H56" s="342">
        <v>719</v>
      </c>
    </row>
    <row r="57" spans="2:8" ht="53.25" customHeight="1" x14ac:dyDescent="0.2">
      <c r="B57" s="120"/>
      <c r="C57" s="1228" t="s">
        <v>48</v>
      </c>
      <c r="D57" s="1228"/>
      <c r="E57" s="1229"/>
      <c r="F57" s="343">
        <v>1074</v>
      </c>
      <c r="G57" s="343">
        <v>1013</v>
      </c>
      <c r="H57" s="344">
        <v>1009</v>
      </c>
    </row>
    <row r="58" spans="2:8" ht="45.75" customHeight="1" x14ac:dyDescent="0.2">
      <c r="B58" s="121"/>
      <c r="C58" s="1216" t="s">
        <v>545</v>
      </c>
      <c r="D58" s="1217"/>
      <c r="E58" s="1218"/>
      <c r="F58" s="345">
        <v>653</v>
      </c>
      <c r="G58" s="345">
        <v>585</v>
      </c>
      <c r="H58" s="346">
        <v>612</v>
      </c>
    </row>
    <row r="59" spans="2:8" ht="45.75" customHeight="1" x14ac:dyDescent="0.2">
      <c r="B59" s="121"/>
      <c r="C59" s="1216" t="s">
        <v>546</v>
      </c>
      <c r="D59" s="1217"/>
      <c r="E59" s="1218"/>
      <c r="F59" s="345">
        <v>200</v>
      </c>
      <c r="G59" s="345">
        <v>200</v>
      </c>
      <c r="H59" s="346">
        <v>190</v>
      </c>
    </row>
    <row r="60" spans="2:8" ht="45.75" customHeight="1" x14ac:dyDescent="0.2">
      <c r="B60" s="121"/>
      <c r="C60" s="1216" t="s">
        <v>547</v>
      </c>
      <c r="D60" s="1217"/>
      <c r="E60" s="1218"/>
      <c r="F60" s="345">
        <v>101</v>
      </c>
      <c r="G60" s="345">
        <v>102</v>
      </c>
      <c r="H60" s="346">
        <v>76</v>
      </c>
    </row>
    <row r="61" spans="2:8" ht="45.75" customHeight="1" x14ac:dyDescent="0.2">
      <c r="B61" s="121"/>
      <c r="C61" s="1216" t="s">
        <v>548</v>
      </c>
      <c r="D61" s="1217"/>
      <c r="E61" s="1218"/>
      <c r="F61" s="345">
        <v>55</v>
      </c>
      <c r="G61" s="345">
        <v>55</v>
      </c>
      <c r="H61" s="346">
        <v>55</v>
      </c>
    </row>
    <row r="62" spans="2:8" ht="45.75" customHeight="1" thickBot="1" x14ac:dyDescent="0.25">
      <c r="B62" s="122"/>
      <c r="C62" s="1219" t="s">
        <v>549</v>
      </c>
      <c r="D62" s="1220"/>
      <c r="E62" s="1221"/>
      <c r="F62" s="347">
        <v>38</v>
      </c>
      <c r="G62" s="347">
        <v>38</v>
      </c>
      <c r="H62" s="348">
        <v>38</v>
      </c>
    </row>
    <row r="63" spans="2:8" ht="52.5" customHeight="1" thickBot="1" x14ac:dyDescent="0.25">
      <c r="B63" s="123"/>
      <c r="C63" s="1222" t="s">
        <v>49</v>
      </c>
      <c r="D63" s="1222"/>
      <c r="E63" s="1223"/>
      <c r="F63" s="349">
        <v>3300</v>
      </c>
      <c r="G63" s="349">
        <v>3192</v>
      </c>
      <c r="H63" s="350">
        <v>3302</v>
      </c>
    </row>
    <row r="64" spans="2:8" ht="13.2" x14ac:dyDescent="0.2"/>
  </sheetData>
  <sheetProtection algorithmName="SHA-512" hashValue="mKiYu3XrRGMXMTE3whfDYmZPZJRPmeI7CZjcTO7zdKIHcGbnqhaC4pBsJc6JSxiMjSomkghfBrNQV7bDNEr/KQ==" saltValue="xjK7xaVeRdtpk6/XCdp6J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55933-37BB-4956-B430-822A3C71F53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1" t="s">
        <v>567</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2" x14ac:dyDescent="0.2">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2" x14ac:dyDescent="0.2">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2" x14ac:dyDescent="0.2">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2" x14ac:dyDescent="0.2">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559</v>
      </c>
    </row>
    <row r="50" spans="1:109" ht="13.2" x14ac:dyDescent="0.2">
      <c r="B50" s="247"/>
      <c r="G50" s="1240"/>
      <c r="H50" s="1240"/>
      <c r="I50" s="1240"/>
      <c r="J50" s="1240"/>
      <c r="K50" s="360"/>
      <c r="L50" s="360"/>
      <c r="M50" s="361"/>
      <c r="N50" s="361"/>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44" t="s">
        <v>525</v>
      </c>
      <c r="BQ50" s="1244"/>
      <c r="BR50" s="1244"/>
      <c r="BS50" s="1244"/>
      <c r="BT50" s="1244"/>
      <c r="BU50" s="1244"/>
      <c r="BV50" s="1244"/>
      <c r="BW50" s="1244"/>
      <c r="BX50" s="1244" t="s">
        <v>526</v>
      </c>
      <c r="BY50" s="1244"/>
      <c r="BZ50" s="1244"/>
      <c r="CA50" s="1244"/>
      <c r="CB50" s="1244"/>
      <c r="CC50" s="1244"/>
      <c r="CD50" s="1244"/>
      <c r="CE50" s="1244"/>
      <c r="CF50" s="1244" t="s">
        <v>527</v>
      </c>
      <c r="CG50" s="1244"/>
      <c r="CH50" s="1244"/>
      <c r="CI50" s="1244"/>
      <c r="CJ50" s="1244"/>
      <c r="CK50" s="1244"/>
      <c r="CL50" s="1244"/>
      <c r="CM50" s="1244"/>
      <c r="CN50" s="1244" t="s">
        <v>528</v>
      </c>
      <c r="CO50" s="1244"/>
      <c r="CP50" s="1244"/>
      <c r="CQ50" s="1244"/>
      <c r="CR50" s="1244"/>
      <c r="CS50" s="1244"/>
      <c r="CT50" s="1244"/>
      <c r="CU50" s="1244"/>
      <c r="CV50" s="1244" t="s">
        <v>529</v>
      </c>
      <c r="CW50" s="1244"/>
      <c r="CX50" s="1244"/>
      <c r="CY50" s="1244"/>
      <c r="CZ50" s="1244"/>
      <c r="DA50" s="1244"/>
      <c r="DB50" s="1244"/>
      <c r="DC50" s="1244"/>
    </row>
    <row r="51" spans="1:109" ht="13.5" customHeight="1" x14ac:dyDescent="0.2">
      <c r="B51" s="247"/>
      <c r="G51" s="1245"/>
      <c r="H51" s="1245"/>
      <c r="I51" s="1248"/>
      <c r="J51" s="1248"/>
      <c r="K51" s="1246"/>
      <c r="L51" s="1246"/>
      <c r="M51" s="1246"/>
      <c r="N51" s="1246"/>
      <c r="AM51" s="359"/>
      <c r="AN51" s="1247" t="s">
        <v>560</v>
      </c>
      <c r="AO51" s="1247"/>
      <c r="AP51" s="1247"/>
      <c r="AQ51" s="1247"/>
      <c r="AR51" s="1247"/>
      <c r="AS51" s="1247"/>
      <c r="AT51" s="1247"/>
      <c r="AU51" s="1247"/>
      <c r="AV51" s="1247"/>
      <c r="AW51" s="1247"/>
      <c r="AX51" s="1247"/>
      <c r="AY51" s="1247"/>
      <c r="AZ51" s="1247"/>
      <c r="BA51" s="1247"/>
      <c r="BB51" s="1247" t="s">
        <v>561</v>
      </c>
      <c r="BC51" s="1247"/>
      <c r="BD51" s="1247"/>
      <c r="BE51" s="1247"/>
      <c r="BF51" s="1247"/>
      <c r="BG51" s="1247"/>
      <c r="BH51" s="1247"/>
      <c r="BI51" s="1247"/>
      <c r="BJ51" s="1247"/>
      <c r="BK51" s="1247"/>
      <c r="BL51" s="1247"/>
      <c r="BM51" s="1247"/>
      <c r="BN51" s="1247"/>
      <c r="BO51" s="1247"/>
      <c r="BP51" s="1230">
        <v>26.3</v>
      </c>
      <c r="BQ51" s="1230"/>
      <c r="BR51" s="1230"/>
      <c r="BS51" s="1230"/>
      <c r="BT51" s="1230"/>
      <c r="BU51" s="1230"/>
      <c r="BV51" s="1230"/>
      <c r="BW51" s="1230"/>
      <c r="BX51" s="1230">
        <v>10.1</v>
      </c>
      <c r="BY51" s="1230"/>
      <c r="BZ51" s="1230"/>
      <c r="CA51" s="1230"/>
      <c r="CB51" s="1230"/>
      <c r="CC51" s="1230"/>
      <c r="CD51" s="1230"/>
      <c r="CE51" s="1230"/>
      <c r="CF51" s="1230">
        <v>4.9000000000000004</v>
      </c>
      <c r="CG51" s="1230"/>
      <c r="CH51" s="1230"/>
      <c r="CI51" s="1230"/>
      <c r="CJ51" s="1230"/>
      <c r="CK51" s="1230"/>
      <c r="CL51" s="1230"/>
      <c r="CM51" s="1230"/>
      <c r="CN51" s="1230">
        <v>4</v>
      </c>
      <c r="CO51" s="1230"/>
      <c r="CP51" s="1230"/>
      <c r="CQ51" s="1230"/>
      <c r="CR51" s="1230"/>
      <c r="CS51" s="1230"/>
      <c r="CT51" s="1230"/>
      <c r="CU51" s="1230"/>
      <c r="CV51" s="1230">
        <v>6.4</v>
      </c>
      <c r="CW51" s="1230"/>
      <c r="CX51" s="1230"/>
      <c r="CY51" s="1230"/>
      <c r="CZ51" s="1230"/>
      <c r="DA51" s="1230"/>
      <c r="DB51" s="1230"/>
      <c r="DC51" s="1230"/>
    </row>
    <row r="52" spans="1:109" ht="13.2" x14ac:dyDescent="0.2">
      <c r="B52" s="247"/>
      <c r="G52" s="1245"/>
      <c r="H52" s="1245"/>
      <c r="I52" s="1248"/>
      <c r="J52" s="1248"/>
      <c r="K52" s="1246"/>
      <c r="L52" s="1246"/>
      <c r="M52" s="1246"/>
      <c r="N52" s="1246"/>
      <c r="AM52" s="359"/>
      <c r="AN52" s="1247"/>
      <c r="AO52" s="1247"/>
      <c r="AP52" s="1247"/>
      <c r="AQ52" s="1247"/>
      <c r="AR52" s="1247"/>
      <c r="AS52" s="1247"/>
      <c r="AT52" s="1247"/>
      <c r="AU52" s="1247"/>
      <c r="AV52" s="1247"/>
      <c r="AW52" s="1247"/>
      <c r="AX52" s="1247"/>
      <c r="AY52" s="1247"/>
      <c r="AZ52" s="1247"/>
      <c r="BA52" s="1247"/>
      <c r="BB52" s="1247"/>
      <c r="BC52" s="1247"/>
      <c r="BD52" s="1247"/>
      <c r="BE52" s="1247"/>
      <c r="BF52" s="1247"/>
      <c r="BG52" s="1247"/>
      <c r="BH52" s="1247"/>
      <c r="BI52" s="1247"/>
      <c r="BJ52" s="1247"/>
      <c r="BK52" s="1247"/>
      <c r="BL52" s="1247"/>
      <c r="BM52" s="1247"/>
      <c r="BN52" s="1247"/>
      <c r="BO52" s="1247"/>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40"/>
      <c r="J53" s="1240"/>
      <c r="K53" s="1246"/>
      <c r="L53" s="1246"/>
      <c r="M53" s="1246"/>
      <c r="N53" s="1246"/>
      <c r="AM53" s="359"/>
      <c r="AN53" s="1247"/>
      <c r="AO53" s="1247"/>
      <c r="AP53" s="1247"/>
      <c r="AQ53" s="1247"/>
      <c r="AR53" s="1247"/>
      <c r="AS53" s="1247"/>
      <c r="AT53" s="1247"/>
      <c r="AU53" s="1247"/>
      <c r="AV53" s="1247"/>
      <c r="AW53" s="1247"/>
      <c r="AX53" s="1247"/>
      <c r="AY53" s="1247"/>
      <c r="AZ53" s="1247"/>
      <c r="BA53" s="1247"/>
      <c r="BB53" s="1247" t="s">
        <v>562</v>
      </c>
      <c r="BC53" s="1247"/>
      <c r="BD53" s="1247"/>
      <c r="BE53" s="1247"/>
      <c r="BF53" s="1247"/>
      <c r="BG53" s="1247"/>
      <c r="BH53" s="1247"/>
      <c r="BI53" s="1247"/>
      <c r="BJ53" s="1247"/>
      <c r="BK53" s="1247"/>
      <c r="BL53" s="1247"/>
      <c r="BM53" s="1247"/>
      <c r="BN53" s="1247"/>
      <c r="BO53" s="1247"/>
      <c r="BP53" s="1230">
        <v>60.8</v>
      </c>
      <c r="BQ53" s="1230"/>
      <c r="BR53" s="1230"/>
      <c r="BS53" s="1230"/>
      <c r="BT53" s="1230"/>
      <c r="BU53" s="1230"/>
      <c r="BV53" s="1230"/>
      <c r="BW53" s="1230"/>
      <c r="BX53" s="1230">
        <v>61.5</v>
      </c>
      <c r="BY53" s="1230"/>
      <c r="BZ53" s="1230"/>
      <c r="CA53" s="1230"/>
      <c r="CB53" s="1230"/>
      <c r="CC53" s="1230"/>
      <c r="CD53" s="1230"/>
      <c r="CE53" s="1230"/>
      <c r="CF53" s="1230">
        <v>62.8</v>
      </c>
      <c r="CG53" s="1230"/>
      <c r="CH53" s="1230"/>
      <c r="CI53" s="1230"/>
      <c r="CJ53" s="1230"/>
      <c r="CK53" s="1230"/>
      <c r="CL53" s="1230"/>
      <c r="CM53" s="1230"/>
      <c r="CN53" s="1230">
        <v>64.400000000000006</v>
      </c>
      <c r="CO53" s="1230"/>
      <c r="CP53" s="1230"/>
      <c r="CQ53" s="1230"/>
      <c r="CR53" s="1230"/>
      <c r="CS53" s="1230"/>
      <c r="CT53" s="1230"/>
      <c r="CU53" s="1230"/>
      <c r="CV53" s="1230">
        <v>66.3</v>
      </c>
      <c r="CW53" s="1230"/>
      <c r="CX53" s="1230"/>
      <c r="CY53" s="1230"/>
      <c r="CZ53" s="1230"/>
      <c r="DA53" s="1230"/>
      <c r="DB53" s="1230"/>
      <c r="DC53" s="1230"/>
    </row>
    <row r="54" spans="1:109" ht="13.2" x14ac:dyDescent="0.2">
      <c r="A54" s="358"/>
      <c r="B54" s="247"/>
      <c r="G54" s="1245"/>
      <c r="H54" s="1245"/>
      <c r="I54" s="1240"/>
      <c r="J54" s="1240"/>
      <c r="K54" s="1246"/>
      <c r="L54" s="1246"/>
      <c r="M54" s="1246"/>
      <c r="N54" s="1246"/>
      <c r="AM54" s="359"/>
      <c r="AN54" s="1247"/>
      <c r="AO54" s="1247"/>
      <c r="AP54" s="1247"/>
      <c r="AQ54" s="1247"/>
      <c r="AR54" s="1247"/>
      <c r="AS54" s="1247"/>
      <c r="AT54" s="1247"/>
      <c r="AU54" s="1247"/>
      <c r="AV54" s="1247"/>
      <c r="AW54" s="1247"/>
      <c r="AX54" s="1247"/>
      <c r="AY54" s="1247"/>
      <c r="AZ54" s="1247"/>
      <c r="BA54" s="1247"/>
      <c r="BB54" s="1247"/>
      <c r="BC54" s="1247"/>
      <c r="BD54" s="1247"/>
      <c r="BE54" s="1247"/>
      <c r="BF54" s="1247"/>
      <c r="BG54" s="1247"/>
      <c r="BH54" s="1247"/>
      <c r="BI54" s="1247"/>
      <c r="BJ54" s="1247"/>
      <c r="BK54" s="1247"/>
      <c r="BL54" s="1247"/>
      <c r="BM54" s="1247"/>
      <c r="BN54" s="1247"/>
      <c r="BO54" s="1247"/>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40"/>
      <c r="H55" s="1240"/>
      <c r="I55" s="1240"/>
      <c r="J55" s="1240"/>
      <c r="K55" s="1246"/>
      <c r="L55" s="1246"/>
      <c r="M55" s="1246"/>
      <c r="N55" s="1246"/>
      <c r="AN55" s="1244" t="s">
        <v>563</v>
      </c>
      <c r="AO55" s="1244"/>
      <c r="AP55" s="1244"/>
      <c r="AQ55" s="1244"/>
      <c r="AR55" s="1244"/>
      <c r="AS55" s="1244"/>
      <c r="AT55" s="1244"/>
      <c r="AU55" s="1244"/>
      <c r="AV55" s="1244"/>
      <c r="AW55" s="1244"/>
      <c r="AX55" s="1244"/>
      <c r="AY55" s="1244"/>
      <c r="AZ55" s="1244"/>
      <c r="BA55" s="1244"/>
      <c r="BB55" s="1247" t="s">
        <v>561</v>
      </c>
      <c r="BC55" s="1247"/>
      <c r="BD55" s="1247"/>
      <c r="BE55" s="1247"/>
      <c r="BF55" s="1247"/>
      <c r="BG55" s="1247"/>
      <c r="BH55" s="1247"/>
      <c r="BI55" s="1247"/>
      <c r="BJ55" s="1247"/>
      <c r="BK55" s="1247"/>
      <c r="BL55" s="1247"/>
      <c r="BM55" s="1247"/>
      <c r="BN55" s="1247"/>
      <c r="BO55" s="1247"/>
      <c r="BP55" s="1230">
        <v>37.299999999999997</v>
      </c>
      <c r="BQ55" s="1230"/>
      <c r="BR55" s="1230"/>
      <c r="BS55" s="1230"/>
      <c r="BT55" s="1230"/>
      <c r="BU55" s="1230"/>
      <c r="BV55" s="1230"/>
      <c r="BW55" s="1230"/>
      <c r="BX55" s="1230">
        <v>23</v>
      </c>
      <c r="BY55" s="1230"/>
      <c r="BZ55" s="1230"/>
      <c r="CA55" s="1230"/>
      <c r="CB55" s="1230"/>
      <c r="CC55" s="1230"/>
      <c r="CD55" s="1230"/>
      <c r="CE55" s="1230"/>
      <c r="CF55" s="1230">
        <v>15.9</v>
      </c>
      <c r="CG55" s="1230"/>
      <c r="CH55" s="1230"/>
      <c r="CI55" s="1230"/>
      <c r="CJ55" s="1230"/>
      <c r="CK55" s="1230"/>
      <c r="CL55" s="1230"/>
      <c r="CM55" s="1230"/>
      <c r="CN55" s="1230">
        <v>13</v>
      </c>
      <c r="CO55" s="1230"/>
      <c r="CP55" s="1230"/>
      <c r="CQ55" s="1230"/>
      <c r="CR55" s="1230"/>
      <c r="CS55" s="1230"/>
      <c r="CT55" s="1230"/>
      <c r="CU55" s="1230"/>
      <c r="CV55" s="1230">
        <v>12.6</v>
      </c>
      <c r="CW55" s="1230"/>
      <c r="CX55" s="1230"/>
      <c r="CY55" s="1230"/>
      <c r="CZ55" s="1230"/>
      <c r="DA55" s="1230"/>
      <c r="DB55" s="1230"/>
      <c r="DC55" s="1230"/>
    </row>
    <row r="56" spans="1:109" ht="13.2" x14ac:dyDescent="0.2">
      <c r="A56" s="358"/>
      <c r="B56" s="247"/>
      <c r="G56" s="1240"/>
      <c r="H56" s="1240"/>
      <c r="I56" s="1240"/>
      <c r="J56" s="1240"/>
      <c r="K56" s="1246"/>
      <c r="L56" s="1246"/>
      <c r="M56" s="1246"/>
      <c r="N56" s="1246"/>
      <c r="AN56" s="1244"/>
      <c r="AO56" s="1244"/>
      <c r="AP56" s="1244"/>
      <c r="AQ56" s="1244"/>
      <c r="AR56" s="1244"/>
      <c r="AS56" s="1244"/>
      <c r="AT56" s="1244"/>
      <c r="AU56" s="1244"/>
      <c r="AV56" s="1244"/>
      <c r="AW56" s="1244"/>
      <c r="AX56" s="1244"/>
      <c r="AY56" s="1244"/>
      <c r="AZ56" s="1244"/>
      <c r="BA56" s="1244"/>
      <c r="BB56" s="1247"/>
      <c r="BC56" s="1247"/>
      <c r="BD56" s="1247"/>
      <c r="BE56" s="1247"/>
      <c r="BF56" s="1247"/>
      <c r="BG56" s="1247"/>
      <c r="BH56" s="1247"/>
      <c r="BI56" s="1247"/>
      <c r="BJ56" s="1247"/>
      <c r="BK56" s="1247"/>
      <c r="BL56" s="1247"/>
      <c r="BM56" s="1247"/>
      <c r="BN56" s="1247"/>
      <c r="BO56" s="1247"/>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40"/>
      <c r="H57" s="1240"/>
      <c r="I57" s="1249"/>
      <c r="J57" s="1249"/>
      <c r="K57" s="1246"/>
      <c r="L57" s="1246"/>
      <c r="M57" s="1246"/>
      <c r="N57" s="1246"/>
      <c r="AM57" s="243"/>
      <c r="AN57" s="1244"/>
      <c r="AO57" s="1244"/>
      <c r="AP57" s="1244"/>
      <c r="AQ57" s="1244"/>
      <c r="AR57" s="1244"/>
      <c r="AS57" s="1244"/>
      <c r="AT57" s="1244"/>
      <c r="AU57" s="1244"/>
      <c r="AV57" s="1244"/>
      <c r="AW57" s="1244"/>
      <c r="AX57" s="1244"/>
      <c r="AY57" s="1244"/>
      <c r="AZ57" s="1244"/>
      <c r="BA57" s="1244"/>
      <c r="BB57" s="1247" t="s">
        <v>562</v>
      </c>
      <c r="BC57" s="1247"/>
      <c r="BD57" s="1247"/>
      <c r="BE57" s="1247"/>
      <c r="BF57" s="1247"/>
      <c r="BG57" s="1247"/>
      <c r="BH57" s="1247"/>
      <c r="BI57" s="1247"/>
      <c r="BJ57" s="1247"/>
      <c r="BK57" s="1247"/>
      <c r="BL57" s="1247"/>
      <c r="BM57" s="1247"/>
      <c r="BN57" s="1247"/>
      <c r="BO57" s="1247"/>
      <c r="BP57" s="1230">
        <v>62</v>
      </c>
      <c r="BQ57" s="1230"/>
      <c r="BR57" s="1230"/>
      <c r="BS57" s="1230"/>
      <c r="BT57" s="1230"/>
      <c r="BU57" s="1230"/>
      <c r="BV57" s="1230"/>
      <c r="BW57" s="1230"/>
      <c r="BX57" s="1230">
        <v>62.8</v>
      </c>
      <c r="BY57" s="1230"/>
      <c r="BZ57" s="1230"/>
      <c r="CA57" s="1230"/>
      <c r="CB57" s="1230"/>
      <c r="CC57" s="1230"/>
      <c r="CD57" s="1230"/>
      <c r="CE57" s="1230"/>
      <c r="CF57" s="1230">
        <v>64</v>
      </c>
      <c r="CG57" s="1230"/>
      <c r="CH57" s="1230"/>
      <c r="CI57" s="1230"/>
      <c r="CJ57" s="1230"/>
      <c r="CK57" s="1230"/>
      <c r="CL57" s="1230"/>
      <c r="CM57" s="1230"/>
      <c r="CN57" s="1230">
        <v>64.7</v>
      </c>
      <c r="CO57" s="1230"/>
      <c r="CP57" s="1230"/>
      <c r="CQ57" s="1230"/>
      <c r="CR57" s="1230"/>
      <c r="CS57" s="1230"/>
      <c r="CT57" s="1230"/>
      <c r="CU57" s="1230"/>
      <c r="CV57" s="1230">
        <v>65.8</v>
      </c>
      <c r="CW57" s="1230"/>
      <c r="CX57" s="1230"/>
      <c r="CY57" s="1230"/>
      <c r="CZ57" s="1230"/>
      <c r="DA57" s="1230"/>
      <c r="DB57" s="1230"/>
      <c r="DC57" s="1230"/>
      <c r="DD57" s="363"/>
      <c r="DE57" s="362"/>
    </row>
    <row r="58" spans="1:109" s="358" customFormat="1" ht="13.2" x14ac:dyDescent="0.2">
      <c r="A58" s="243"/>
      <c r="B58" s="362"/>
      <c r="G58" s="1240"/>
      <c r="H58" s="1240"/>
      <c r="I58" s="1249"/>
      <c r="J58" s="1249"/>
      <c r="K58" s="1246"/>
      <c r="L58" s="1246"/>
      <c r="M58" s="1246"/>
      <c r="N58" s="1246"/>
      <c r="AM58" s="243"/>
      <c r="AN58" s="1244"/>
      <c r="AO58" s="1244"/>
      <c r="AP58" s="1244"/>
      <c r="AQ58" s="1244"/>
      <c r="AR58" s="1244"/>
      <c r="AS58" s="1244"/>
      <c r="AT58" s="1244"/>
      <c r="AU58" s="1244"/>
      <c r="AV58" s="1244"/>
      <c r="AW58" s="1244"/>
      <c r="AX58" s="1244"/>
      <c r="AY58" s="1244"/>
      <c r="AZ58" s="1244"/>
      <c r="BA58" s="1244"/>
      <c r="BB58" s="1247"/>
      <c r="BC58" s="1247"/>
      <c r="BD58" s="1247"/>
      <c r="BE58" s="1247"/>
      <c r="BF58" s="1247"/>
      <c r="BG58" s="1247"/>
      <c r="BH58" s="1247"/>
      <c r="BI58" s="1247"/>
      <c r="BJ58" s="1247"/>
      <c r="BK58" s="1247"/>
      <c r="BL58" s="1247"/>
      <c r="BM58" s="1247"/>
      <c r="BN58" s="1247"/>
      <c r="BO58" s="1247"/>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564</v>
      </c>
    </row>
    <row r="64" spans="1:109" ht="13.2" x14ac:dyDescent="0.2">
      <c r="B64" s="247"/>
      <c r="G64" s="357"/>
      <c r="I64" s="369"/>
      <c r="J64" s="369"/>
      <c r="K64" s="369"/>
      <c r="L64" s="369"/>
      <c r="M64" s="369"/>
      <c r="N64" s="370"/>
      <c r="AM64" s="357"/>
      <c r="AN64" s="377" t="s">
        <v>558</v>
      </c>
      <c r="AO64" s="378"/>
      <c r="AP64" s="377"/>
      <c r="AQ64" s="377"/>
      <c r="AR64" s="377"/>
      <c r="AS64" s="378"/>
      <c r="AT64" s="378"/>
      <c r="AU64" s="378"/>
      <c r="AV64" s="378"/>
      <c r="AW64" s="378"/>
      <c r="AX64" s="378"/>
      <c r="AY64" s="377"/>
      <c r="AZ64" s="378"/>
      <c r="BA64" s="377"/>
      <c r="BB64" s="377"/>
      <c r="BC64" s="377"/>
      <c r="BD64" s="378"/>
      <c r="BE64" s="378"/>
      <c r="BF64" s="378"/>
      <c r="BG64" s="378"/>
      <c r="BH64" s="378"/>
      <c r="BI64" s="378"/>
      <c r="BJ64" s="378"/>
      <c r="BK64" s="377"/>
      <c r="BL64" s="378"/>
      <c r="BM64" s="377"/>
      <c r="BN64" s="377"/>
      <c r="BO64" s="377"/>
      <c r="BP64" s="378"/>
      <c r="BQ64" s="378"/>
      <c r="BR64" s="378"/>
      <c r="BS64" s="378"/>
      <c r="BT64" s="378"/>
      <c r="BU64" s="378"/>
      <c r="BV64" s="378"/>
      <c r="BW64" s="377"/>
      <c r="BX64" s="378"/>
      <c r="BY64" s="377"/>
      <c r="BZ64" s="377"/>
      <c r="CA64" s="377"/>
      <c r="CB64" s="378"/>
      <c r="CC64" s="378"/>
      <c r="CD64" s="378"/>
      <c r="CE64" s="378"/>
      <c r="CF64" s="378"/>
      <c r="CG64" s="378"/>
      <c r="CH64" s="378"/>
      <c r="CI64" s="377"/>
      <c r="CJ64" s="378"/>
      <c r="CK64" s="377"/>
      <c r="CL64" s="377"/>
      <c r="CM64" s="377"/>
      <c r="CN64" s="378"/>
      <c r="CO64" s="378"/>
      <c r="CP64" s="378"/>
      <c r="CQ64" s="378"/>
      <c r="CR64" s="378"/>
      <c r="CS64" s="378"/>
      <c r="CT64" s="378"/>
      <c r="CU64" s="377"/>
      <c r="CV64" s="378"/>
      <c r="CW64" s="377"/>
      <c r="CX64" s="377"/>
      <c r="CY64" s="377"/>
      <c r="CZ64" s="378"/>
      <c r="DA64" s="378"/>
      <c r="DB64" s="378"/>
      <c r="DC64" s="378"/>
    </row>
    <row r="65" spans="2:107" ht="13.2" x14ac:dyDescent="0.2">
      <c r="B65" s="247"/>
      <c r="AN65" s="1231" t="s">
        <v>566</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row>
    <row r="66" spans="2:107" ht="13.2" x14ac:dyDescent="0.2">
      <c r="B66" s="247"/>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row>
    <row r="67" spans="2:107" ht="13.2" x14ac:dyDescent="0.2">
      <c r="B67" s="247"/>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row>
    <row r="68" spans="2:107" ht="13.2" x14ac:dyDescent="0.2">
      <c r="B68" s="247"/>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row>
    <row r="69" spans="2:107" ht="13.2" x14ac:dyDescent="0.2">
      <c r="B69" s="247"/>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559</v>
      </c>
    </row>
    <row r="72" spans="2:107" ht="13.2" x14ac:dyDescent="0.2">
      <c r="B72" s="247"/>
      <c r="G72" s="1240"/>
      <c r="H72" s="1240"/>
      <c r="I72" s="1240"/>
      <c r="J72" s="1240"/>
      <c r="K72" s="360"/>
      <c r="L72" s="360"/>
      <c r="M72" s="361"/>
      <c r="N72" s="361"/>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44" t="s">
        <v>525</v>
      </c>
      <c r="BQ72" s="1244"/>
      <c r="BR72" s="1244"/>
      <c r="BS72" s="1244"/>
      <c r="BT72" s="1244"/>
      <c r="BU72" s="1244"/>
      <c r="BV72" s="1244"/>
      <c r="BW72" s="1244"/>
      <c r="BX72" s="1244" t="s">
        <v>526</v>
      </c>
      <c r="BY72" s="1244"/>
      <c r="BZ72" s="1244"/>
      <c r="CA72" s="1244"/>
      <c r="CB72" s="1244"/>
      <c r="CC72" s="1244"/>
      <c r="CD72" s="1244"/>
      <c r="CE72" s="1244"/>
      <c r="CF72" s="1244" t="s">
        <v>527</v>
      </c>
      <c r="CG72" s="1244"/>
      <c r="CH72" s="1244"/>
      <c r="CI72" s="1244"/>
      <c r="CJ72" s="1244"/>
      <c r="CK72" s="1244"/>
      <c r="CL72" s="1244"/>
      <c r="CM72" s="1244"/>
      <c r="CN72" s="1244" t="s">
        <v>528</v>
      </c>
      <c r="CO72" s="1244"/>
      <c r="CP72" s="1244"/>
      <c r="CQ72" s="1244"/>
      <c r="CR72" s="1244"/>
      <c r="CS72" s="1244"/>
      <c r="CT72" s="1244"/>
      <c r="CU72" s="1244"/>
      <c r="CV72" s="1244" t="s">
        <v>529</v>
      </c>
      <c r="CW72" s="1244"/>
      <c r="CX72" s="1244"/>
      <c r="CY72" s="1244"/>
      <c r="CZ72" s="1244"/>
      <c r="DA72" s="1244"/>
      <c r="DB72" s="1244"/>
      <c r="DC72" s="1244"/>
    </row>
    <row r="73" spans="2:107" ht="13.2" x14ac:dyDescent="0.2">
      <c r="B73" s="247"/>
      <c r="G73" s="1245"/>
      <c r="H73" s="1245"/>
      <c r="I73" s="1245"/>
      <c r="J73" s="1245"/>
      <c r="K73" s="1250"/>
      <c r="L73" s="1250"/>
      <c r="M73" s="1250"/>
      <c r="N73" s="1250"/>
      <c r="AM73" s="359"/>
      <c r="AN73" s="1247" t="s">
        <v>560</v>
      </c>
      <c r="AO73" s="1247"/>
      <c r="AP73" s="1247"/>
      <c r="AQ73" s="1247"/>
      <c r="AR73" s="1247"/>
      <c r="AS73" s="1247"/>
      <c r="AT73" s="1247"/>
      <c r="AU73" s="1247"/>
      <c r="AV73" s="1247"/>
      <c r="AW73" s="1247"/>
      <c r="AX73" s="1247"/>
      <c r="AY73" s="1247"/>
      <c r="AZ73" s="1247"/>
      <c r="BA73" s="1247"/>
      <c r="BB73" s="1247" t="s">
        <v>561</v>
      </c>
      <c r="BC73" s="1247"/>
      <c r="BD73" s="1247"/>
      <c r="BE73" s="1247"/>
      <c r="BF73" s="1247"/>
      <c r="BG73" s="1247"/>
      <c r="BH73" s="1247"/>
      <c r="BI73" s="1247"/>
      <c r="BJ73" s="1247"/>
      <c r="BK73" s="1247"/>
      <c r="BL73" s="1247"/>
      <c r="BM73" s="1247"/>
      <c r="BN73" s="1247"/>
      <c r="BO73" s="1247"/>
      <c r="BP73" s="1230">
        <v>26.3</v>
      </c>
      <c r="BQ73" s="1230"/>
      <c r="BR73" s="1230"/>
      <c r="BS73" s="1230"/>
      <c r="BT73" s="1230"/>
      <c r="BU73" s="1230"/>
      <c r="BV73" s="1230"/>
      <c r="BW73" s="1230"/>
      <c r="BX73" s="1230">
        <v>10.1</v>
      </c>
      <c r="BY73" s="1230"/>
      <c r="BZ73" s="1230"/>
      <c r="CA73" s="1230"/>
      <c r="CB73" s="1230"/>
      <c r="CC73" s="1230"/>
      <c r="CD73" s="1230"/>
      <c r="CE73" s="1230"/>
      <c r="CF73" s="1230">
        <v>4.9000000000000004</v>
      </c>
      <c r="CG73" s="1230"/>
      <c r="CH73" s="1230"/>
      <c r="CI73" s="1230"/>
      <c r="CJ73" s="1230"/>
      <c r="CK73" s="1230"/>
      <c r="CL73" s="1230"/>
      <c r="CM73" s="1230"/>
      <c r="CN73" s="1230">
        <v>4</v>
      </c>
      <c r="CO73" s="1230"/>
      <c r="CP73" s="1230"/>
      <c r="CQ73" s="1230"/>
      <c r="CR73" s="1230"/>
      <c r="CS73" s="1230"/>
      <c r="CT73" s="1230"/>
      <c r="CU73" s="1230"/>
      <c r="CV73" s="1230">
        <v>6.4</v>
      </c>
      <c r="CW73" s="1230"/>
      <c r="CX73" s="1230"/>
      <c r="CY73" s="1230"/>
      <c r="CZ73" s="1230"/>
      <c r="DA73" s="1230"/>
      <c r="DB73" s="1230"/>
      <c r="DC73" s="1230"/>
    </row>
    <row r="74" spans="2:107" ht="13.2" x14ac:dyDescent="0.2">
      <c r="B74" s="247"/>
      <c r="G74" s="1245"/>
      <c r="H74" s="1245"/>
      <c r="I74" s="1245"/>
      <c r="J74" s="1245"/>
      <c r="K74" s="1250"/>
      <c r="L74" s="1250"/>
      <c r="M74" s="1250"/>
      <c r="N74" s="1250"/>
      <c r="AM74" s="359"/>
      <c r="AN74" s="1247"/>
      <c r="AO74" s="1247"/>
      <c r="AP74" s="1247"/>
      <c r="AQ74" s="1247"/>
      <c r="AR74" s="1247"/>
      <c r="AS74" s="1247"/>
      <c r="AT74" s="1247"/>
      <c r="AU74" s="1247"/>
      <c r="AV74" s="1247"/>
      <c r="AW74" s="1247"/>
      <c r="AX74" s="1247"/>
      <c r="AY74" s="1247"/>
      <c r="AZ74" s="1247"/>
      <c r="BA74" s="1247"/>
      <c r="BB74" s="1247"/>
      <c r="BC74" s="1247"/>
      <c r="BD74" s="1247"/>
      <c r="BE74" s="1247"/>
      <c r="BF74" s="1247"/>
      <c r="BG74" s="1247"/>
      <c r="BH74" s="1247"/>
      <c r="BI74" s="1247"/>
      <c r="BJ74" s="1247"/>
      <c r="BK74" s="1247"/>
      <c r="BL74" s="1247"/>
      <c r="BM74" s="1247"/>
      <c r="BN74" s="1247"/>
      <c r="BO74" s="1247"/>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40"/>
      <c r="J75" s="1240"/>
      <c r="K75" s="1246"/>
      <c r="L75" s="1246"/>
      <c r="M75" s="1246"/>
      <c r="N75" s="1246"/>
      <c r="AM75" s="359"/>
      <c r="AN75" s="1247"/>
      <c r="AO75" s="1247"/>
      <c r="AP75" s="1247"/>
      <c r="AQ75" s="1247"/>
      <c r="AR75" s="1247"/>
      <c r="AS75" s="1247"/>
      <c r="AT75" s="1247"/>
      <c r="AU75" s="1247"/>
      <c r="AV75" s="1247"/>
      <c r="AW75" s="1247"/>
      <c r="AX75" s="1247"/>
      <c r="AY75" s="1247"/>
      <c r="AZ75" s="1247"/>
      <c r="BA75" s="1247"/>
      <c r="BB75" s="1247" t="s">
        <v>565</v>
      </c>
      <c r="BC75" s="1247"/>
      <c r="BD75" s="1247"/>
      <c r="BE75" s="1247"/>
      <c r="BF75" s="1247"/>
      <c r="BG75" s="1247"/>
      <c r="BH75" s="1247"/>
      <c r="BI75" s="1247"/>
      <c r="BJ75" s="1247"/>
      <c r="BK75" s="1247"/>
      <c r="BL75" s="1247"/>
      <c r="BM75" s="1247"/>
      <c r="BN75" s="1247"/>
      <c r="BO75" s="1247"/>
      <c r="BP75" s="1230">
        <v>4.3</v>
      </c>
      <c r="BQ75" s="1230"/>
      <c r="BR75" s="1230"/>
      <c r="BS75" s="1230"/>
      <c r="BT75" s="1230"/>
      <c r="BU75" s="1230"/>
      <c r="BV75" s="1230"/>
      <c r="BW75" s="1230"/>
      <c r="BX75" s="1230">
        <v>4</v>
      </c>
      <c r="BY75" s="1230"/>
      <c r="BZ75" s="1230"/>
      <c r="CA75" s="1230"/>
      <c r="CB75" s="1230"/>
      <c r="CC75" s="1230"/>
      <c r="CD75" s="1230"/>
      <c r="CE75" s="1230"/>
      <c r="CF75" s="1230">
        <v>3.8</v>
      </c>
      <c r="CG75" s="1230"/>
      <c r="CH75" s="1230"/>
      <c r="CI75" s="1230"/>
      <c r="CJ75" s="1230"/>
      <c r="CK75" s="1230"/>
      <c r="CL75" s="1230"/>
      <c r="CM75" s="1230"/>
      <c r="CN75" s="1230">
        <v>3.8</v>
      </c>
      <c r="CO75" s="1230"/>
      <c r="CP75" s="1230"/>
      <c r="CQ75" s="1230"/>
      <c r="CR75" s="1230"/>
      <c r="CS75" s="1230"/>
      <c r="CT75" s="1230"/>
      <c r="CU75" s="1230"/>
      <c r="CV75" s="1230">
        <v>4.2</v>
      </c>
      <c r="CW75" s="1230"/>
      <c r="CX75" s="1230"/>
      <c r="CY75" s="1230"/>
      <c r="CZ75" s="1230"/>
      <c r="DA75" s="1230"/>
      <c r="DB75" s="1230"/>
      <c r="DC75" s="1230"/>
    </row>
    <row r="76" spans="2:107" ht="13.2" x14ac:dyDescent="0.2">
      <c r="B76" s="247"/>
      <c r="G76" s="1245"/>
      <c r="H76" s="1245"/>
      <c r="I76" s="1240"/>
      <c r="J76" s="1240"/>
      <c r="K76" s="1246"/>
      <c r="L76" s="1246"/>
      <c r="M76" s="1246"/>
      <c r="N76" s="1246"/>
      <c r="AM76" s="359"/>
      <c r="AN76" s="1247"/>
      <c r="AO76" s="1247"/>
      <c r="AP76" s="1247"/>
      <c r="AQ76" s="1247"/>
      <c r="AR76" s="1247"/>
      <c r="AS76" s="1247"/>
      <c r="AT76" s="1247"/>
      <c r="AU76" s="1247"/>
      <c r="AV76" s="1247"/>
      <c r="AW76" s="1247"/>
      <c r="AX76" s="1247"/>
      <c r="AY76" s="1247"/>
      <c r="AZ76" s="1247"/>
      <c r="BA76" s="1247"/>
      <c r="BB76" s="1247"/>
      <c r="BC76" s="1247"/>
      <c r="BD76" s="1247"/>
      <c r="BE76" s="1247"/>
      <c r="BF76" s="1247"/>
      <c r="BG76" s="1247"/>
      <c r="BH76" s="1247"/>
      <c r="BI76" s="1247"/>
      <c r="BJ76" s="1247"/>
      <c r="BK76" s="1247"/>
      <c r="BL76" s="1247"/>
      <c r="BM76" s="1247"/>
      <c r="BN76" s="1247"/>
      <c r="BO76" s="1247"/>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40"/>
      <c r="H77" s="1240"/>
      <c r="I77" s="1240"/>
      <c r="J77" s="1240"/>
      <c r="K77" s="1250"/>
      <c r="L77" s="1250"/>
      <c r="M77" s="1250"/>
      <c r="N77" s="1250"/>
      <c r="AN77" s="1244" t="s">
        <v>563</v>
      </c>
      <c r="AO77" s="1244"/>
      <c r="AP77" s="1244"/>
      <c r="AQ77" s="1244"/>
      <c r="AR77" s="1244"/>
      <c r="AS77" s="1244"/>
      <c r="AT77" s="1244"/>
      <c r="AU77" s="1244"/>
      <c r="AV77" s="1244"/>
      <c r="AW77" s="1244"/>
      <c r="AX77" s="1244"/>
      <c r="AY77" s="1244"/>
      <c r="AZ77" s="1244"/>
      <c r="BA77" s="1244"/>
      <c r="BB77" s="1247" t="s">
        <v>561</v>
      </c>
      <c r="BC77" s="1247"/>
      <c r="BD77" s="1247"/>
      <c r="BE77" s="1247"/>
      <c r="BF77" s="1247"/>
      <c r="BG77" s="1247"/>
      <c r="BH77" s="1247"/>
      <c r="BI77" s="1247"/>
      <c r="BJ77" s="1247"/>
      <c r="BK77" s="1247"/>
      <c r="BL77" s="1247"/>
      <c r="BM77" s="1247"/>
      <c r="BN77" s="1247"/>
      <c r="BO77" s="1247"/>
      <c r="BP77" s="1230">
        <v>37.299999999999997</v>
      </c>
      <c r="BQ77" s="1230"/>
      <c r="BR77" s="1230"/>
      <c r="BS77" s="1230"/>
      <c r="BT77" s="1230"/>
      <c r="BU77" s="1230"/>
      <c r="BV77" s="1230"/>
      <c r="BW77" s="1230"/>
      <c r="BX77" s="1230">
        <v>23</v>
      </c>
      <c r="BY77" s="1230"/>
      <c r="BZ77" s="1230"/>
      <c r="CA77" s="1230"/>
      <c r="CB77" s="1230"/>
      <c r="CC77" s="1230"/>
      <c r="CD77" s="1230"/>
      <c r="CE77" s="1230"/>
      <c r="CF77" s="1230">
        <v>15.9</v>
      </c>
      <c r="CG77" s="1230"/>
      <c r="CH77" s="1230"/>
      <c r="CI77" s="1230"/>
      <c r="CJ77" s="1230"/>
      <c r="CK77" s="1230"/>
      <c r="CL77" s="1230"/>
      <c r="CM77" s="1230"/>
      <c r="CN77" s="1230">
        <v>13</v>
      </c>
      <c r="CO77" s="1230"/>
      <c r="CP77" s="1230"/>
      <c r="CQ77" s="1230"/>
      <c r="CR77" s="1230"/>
      <c r="CS77" s="1230"/>
      <c r="CT77" s="1230"/>
      <c r="CU77" s="1230"/>
      <c r="CV77" s="1230">
        <v>12.6</v>
      </c>
      <c r="CW77" s="1230"/>
      <c r="CX77" s="1230"/>
      <c r="CY77" s="1230"/>
      <c r="CZ77" s="1230"/>
      <c r="DA77" s="1230"/>
      <c r="DB77" s="1230"/>
      <c r="DC77" s="1230"/>
    </row>
    <row r="78" spans="2:107" ht="13.2" x14ac:dyDescent="0.2">
      <c r="B78" s="247"/>
      <c r="G78" s="1240"/>
      <c r="H78" s="1240"/>
      <c r="I78" s="1240"/>
      <c r="J78" s="1240"/>
      <c r="K78" s="1250"/>
      <c r="L78" s="1250"/>
      <c r="M78" s="1250"/>
      <c r="N78" s="1250"/>
      <c r="AN78" s="1244"/>
      <c r="AO78" s="1244"/>
      <c r="AP78" s="1244"/>
      <c r="AQ78" s="1244"/>
      <c r="AR78" s="1244"/>
      <c r="AS78" s="1244"/>
      <c r="AT78" s="1244"/>
      <c r="AU78" s="1244"/>
      <c r="AV78" s="1244"/>
      <c r="AW78" s="1244"/>
      <c r="AX78" s="1244"/>
      <c r="AY78" s="1244"/>
      <c r="AZ78" s="1244"/>
      <c r="BA78" s="1244"/>
      <c r="BB78" s="1247"/>
      <c r="BC78" s="1247"/>
      <c r="BD78" s="1247"/>
      <c r="BE78" s="1247"/>
      <c r="BF78" s="1247"/>
      <c r="BG78" s="1247"/>
      <c r="BH78" s="1247"/>
      <c r="BI78" s="1247"/>
      <c r="BJ78" s="1247"/>
      <c r="BK78" s="1247"/>
      <c r="BL78" s="1247"/>
      <c r="BM78" s="1247"/>
      <c r="BN78" s="1247"/>
      <c r="BO78" s="1247"/>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40"/>
      <c r="H79" s="1240"/>
      <c r="I79" s="1249"/>
      <c r="J79" s="1249"/>
      <c r="K79" s="1251"/>
      <c r="L79" s="1251"/>
      <c r="M79" s="1251"/>
      <c r="N79" s="1251"/>
      <c r="AN79" s="1244"/>
      <c r="AO79" s="1244"/>
      <c r="AP79" s="1244"/>
      <c r="AQ79" s="1244"/>
      <c r="AR79" s="1244"/>
      <c r="AS79" s="1244"/>
      <c r="AT79" s="1244"/>
      <c r="AU79" s="1244"/>
      <c r="AV79" s="1244"/>
      <c r="AW79" s="1244"/>
      <c r="AX79" s="1244"/>
      <c r="AY79" s="1244"/>
      <c r="AZ79" s="1244"/>
      <c r="BA79" s="1244"/>
      <c r="BB79" s="1247" t="s">
        <v>565</v>
      </c>
      <c r="BC79" s="1247"/>
      <c r="BD79" s="1247"/>
      <c r="BE79" s="1247"/>
      <c r="BF79" s="1247"/>
      <c r="BG79" s="1247"/>
      <c r="BH79" s="1247"/>
      <c r="BI79" s="1247"/>
      <c r="BJ79" s="1247"/>
      <c r="BK79" s="1247"/>
      <c r="BL79" s="1247"/>
      <c r="BM79" s="1247"/>
      <c r="BN79" s="1247"/>
      <c r="BO79" s="1247"/>
      <c r="BP79" s="1230">
        <v>8.6</v>
      </c>
      <c r="BQ79" s="1230"/>
      <c r="BR79" s="1230"/>
      <c r="BS79" s="1230"/>
      <c r="BT79" s="1230"/>
      <c r="BU79" s="1230"/>
      <c r="BV79" s="1230"/>
      <c r="BW79" s="1230"/>
      <c r="BX79" s="1230">
        <v>8.1999999999999993</v>
      </c>
      <c r="BY79" s="1230"/>
      <c r="BZ79" s="1230"/>
      <c r="CA79" s="1230"/>
      <c r="CB79" s="1230"/>
      <c r="CC79" s="1230"/>
      <c r="CD79" s="1230"/>
      <c r="CE79" s="1230"/>
      <c r="CF79" s="1230">
        <v>8</v>
      </c>
      <c r="CG79" s="1230"/>
      <c r="CH79" s="1230"/>
      <c r="CI79" s="1230"/>
      <c r="CJ79" s="1230"/>
      <c r="CK79" s="1230"/>
      <c r="CL79" s="1230"/>
      <c r="CM79" s="1230"/>
      <c r="CN79" s="1230">
        <v>8.1999999999999993</v>
      </c>
      <c r="CO79" s="1230"/>
      <c r="CP79" s="1230"/>
      <c r="CQ79" s="1230"/>
      <c r="CR79" s="1230"/>
      <c r="CS79" s="1230"/>
      <c r="CT79" s="1230"/>
      <c r="CU79" s="1230"/>
      <c r="CV79" s="1230">
        <v>8.1999999999999993</v>
      </c>
      <c r="CW79" s="1230"/>
      <c r="CX79" s="1230"/>
      <c r="CY79" s="1230"/>
      <c r="CZ79" s="1230"/>
      <c r="DA79" s="1230"/>
      <c r="DB79" s="1230"/>
      <c r="DC79" s="1230"/>
    </row>
    <row r="80" spans="2:107" ht="13.2" x14ac:dyDescent="0.2">
      <c r="B80" s="247"/>
      <c r="G80" s="1240"/>
      <c r="H80" s="1240"/>
      <c r="I80" s="1249"/>
      <c r="J80" s="1249"/>
      <c r="K80" s="1251"/>
      <c r="L80" s="1251"/>
      <c r="M80" s="1251"/>
      <c r="N80" s="1251"/>
      <c r="AN80" s="1244"/>
      <c r="AO80" s="1244"/>
      <c r="AP80" s="1244"/>
      <c r="AQ80" s="1244"/>
      <c r="AR80" s="1244"/>
      <c r="AS80" s="1244"/>
      <c r="AT80" s="1244"/>
      <c r="AU80" s="1244"/>
      <c r="AV80" s="1244"/>
      <c r="AW80" s="1244"/>
      <c r="AX80" s="1244"/>
      <c r="AY80" s="1244"/>
      <c r="AZ80" s="1244"/>
      <c r="BA80" s="1244"/>
      <c r="BB80" s="1247"/>
      <c r="BC80" s="1247"/>
      <c r="BD80" s="1247"/>
      <c r="BE80" s="1247"/>
      <c r="BF80" s="1247"/>
      <c r="BG80" s="1247"/>
      <c r="BH80" s="1247"/>
      <c r="BI80" s="1247"/>
      <c r="BJ80" s="1247"/>
      <c r="BK80" s="1247"/>
      <c r="BL80" s="1247"/>
      <c r="BM80" s="1247"/>
      <c r="BN80" s="1247"/>
      <c r="BO80" s="1247"/>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s5GXg60ItO4cy4sm4wBt7P+nJY2pV15CpLUkmo3uplf2BcTiHcPk122a0kwxQbOvxiKWYP3puus0qkJ99F3MXg==" saltValue="tu2F1GT2kqP2Tcv07AsBo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89315-0B37-4902-B602-A3522DDEE52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TqTR2R24DRr+3KRzrJqKc7u8epj2tt+Pe0nFnAisqgqQ9XnbMYiEAhMyxhQs4VBI7KYxz6enMFk6mae1z0MFIA==" saltValue="TrX5Ndma0yaZo/xRMMD8U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50F6D-A28E-4CB0-B259-495C9476D076}">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CC//OqB49yZVHGCc6hpFVXPBMW/MyC3vJyn/rOfn5OKz3KrRjKG9EvrhnlG4IC3dm0K53yhpXoItWFK8i9/txg==" saltValue="s/TQjRAqW+EBz7jpVZpMS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31275</v>
      </c>
      <c r="E3" s="142"/>
      <c r="F3" s="143">
        <v>76347</v>
      </c>
      <c r="G3" s="144"/>
      <c r="H3" s="145"/>
    </row>
    <row r="4" spans="1:8" x14ac:dyDescent="0.2">
      <c r="A4" s="146"/>
      <c r="B4" s="147"/>
      <c r="C4" s="148"/>
      <c r="D4" s="149">
        <v>16773</v>
      </c>
      <c r="E4" s="150"/>
      <c r="F4" s="151">
        <v>41762</v>
      </c>
      <c r="G4" s="152"/>
      <c r="H4" s="153"/>
    </row>
    <row r="5" spans="1:8" x14ac:dyDescent="0.2">
      <c r="A5" s="134" t="s">
        <v>519</v>
      </c>
      <c r="B5" s="139"/>
      <c r="C5" s="140"/>
      <c r="D5" s="141">
        <v>33608</v>
      </c>
      <c r="E5" s="142"/>
      <c r="F5" s="143">
        <v>71279</v>
      </c>
      <c r="G5" s="144"/>
      <c r="H5" s="145"/>
    </row>
    <row r="6" spans="1:8" x14ac:dyDescent="0.2">
      <c r="A6" s="146"/>
      <c r="B6" s="147"/>
      <c r="C6" s="148"/>
      <c r="D6" s="149">
        <v>15422</v>
      </c>
      <c r="E6" s="150"/>
      <c r="F6" s="151">
        <v>36731</v>
      </c>
      <c r="G6" s="152"/>
      <c r="H6" s="153"/>
    </row>
    <row r="7" spans="1:8" x14ac:dyDescent="0.2">
      <c r="A7" s="134" t="s">
        <v>520</v>
      </c>
      <c r="B7" s="139"/>
      <c r="C7" s="140"/>
      <c r="D7" s="141">
        <v>24044</v>
      </c>
      <c r="E7" s="142"/>
      <c r="F7" s="143">
        <v>74994</v>
      </c>
      <c r="G7" s="144"/>
      <c r="H7" s="145"/>
    </row>
    <row r="8" spans="1:8" x14ac:dyDescent="0.2">
      <c r="A8" s="146"/>
      <c r="B8" s="147"/>
      <c r="C8" s="148"/>
      <c r="D8" s="149">
        <v>19468</v>
      </c>
      <c r="E8" s="150"/>
      <c r="F8" s="151">
        <v>36188</v>
      </c>
      <c r="G8" s="152"/>
      <c r="H8" s="153"/>
    </row>
    <row r="9" spans="1:8" x14ac:dyDescent="0.2">
      <c r="A9" s="134" t="s">
        <v>521</v>
      </c>
      <c r="B9" s="139"/>
      <c r="C9" s="140"/>
      <c r="D9" s="141">
        <v>26167</v>
      </c>
      <c r="E9" s="142"/>
      <c r="F9" s="143">
        <v>71849</v>
      </c>
      <c r="G9" s="144"/>
      <c r="H9" s="145"/>
    </row>
    <row r="10" spans="1:8" x14ac:dyDescent="0.2">
      <c r="A10" s="146"/>
      <c r="B10" s="147"/>
      <c r="C10" s="148"/>
      <c r="D10" s="149">
        <v>16749</v>
      </c>
      <c r="E10" s="150"/>
      <c r="F10" s="151">
        <v>36144</v>
      </c>
      <c r="G10" s="152"/>
      <c r="H10" s="153"/>
    </row>
    <row r="11" spans="1:8" x14ac:dyDescent="0.2">
      <c r="A11" s="134" t="s">
        <v>522</v>
      </c>
      <c r="B11" s="139"/>
      <c r="C11" s="140"/>
      <c r="D11" s="141">
        <v>20543</v>
      </c>
      <c r="E11" s="142"/>
      <c r="F11" s="143">
        <v>82962</v>
      </c>
      <c r="G11" s="144"/>
      <c r="H11" s="145"/>
    </row>
    <row r="12" spans="1:8" x14ac:dyDescent="0.2">
      <c r="A12" s="146"/>
      <c r="B12" s="147"/>
      <c r="C12" s="154"/>
      <c r="D12" s="149">
        <v>11327</v>
      </c>
      <c r="E12" s="150"/>
      <c r="F12" s="151">
        <v>42835</v>
      </c>
      <c r="G12" s="152"/>
      <c r="H12" s="153"/>
    </row>
    <row r="13" spans="1:8" x14ac:dyDescent="0.2">
      <c r="A13" s="134"/>
      <c r="B13" s="139"/>
      <c r="C13" s="140"/>
      <c r="D13" s="141">
        <v>27127</v>
      </c>
      <c r="E13" s="142"/>
      <c r="F13" s="143">
        <v>75486</v>
      </c>
      <c r="G13" s="155"/>
      <c r="H13" s="145"/>
    </row>
    <row r="14" spans="1:8" x14ac:dyDescent="0.2">
      <c r="A14" s="146"/>
      <c r="B14" s="147"/>
      <c r="C14" s="148"/>
      <c r="D14" s="149">
        <v>15948</v>
      </c>
      <c r="E14" s="150"/>
      <c r="F14" s="151">
        <v>38732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10.53</v>
      </c>
      <c r="C19" s="156">
        <f>ROUND(VALUE(SUBSTITUTE(実質収支比率等に係る経年分析!G$48,"▲","-")),2)</f>
        <v>10.59</v>
      </c>
      <c r="D19" s="156">
        <f>ROUND(VALUE(SUBSTITUTE(実質収支比率等に係る経年分析!H$48,"▲","-")),2)</f>
        <v>8.5299999999999994</v>
      </c>
      <c r="E19" s="156">
        <f>ROUND(VALUE(SUBSTITUTE(実質収支比率等に係る経年分析!I$48,"▲","-")),2)</f>
        <v>6.15</v>
      </c>
      <c r="F19" s="156">
        <f>ROUND(VALUE(SUBSTITUTE(実質収支比率等に係る経年分析!J$48,"▲","-")),2)</f>
        <v>5.81</v>
      </c>
    </row>
    <row r="20" spans="1:11" x14ac:dyDescent="0.2">
      <c r="A20" s="156" t="s">
        <v>53</v>
      </c>
      <c r="B20" s="156">
        <f>ROUND(VALUE(SUBSTITUTE(実質収支比率等に係る経年分析!F$47,"▲","-")),2)</f>
        <v>8.1999999999999993</v>
      </c>
      <c r="C20" s="156">
        <f>ROUND(VALUE(SUBSTITUTE(実質収支比率等に係る経年分析!G$47,"▲","-")),2)</f>
        <v>11.94</v>
      </c>
      <c r="D20" s="156">
        <f>ROUND(VALUE(SUBSTITUTE(実質収支比率等に係る経年分析!H$47,"▲","-")),2)</f>
        <v>14.65</v>
      </c>
      <c r="E20" s="156">
        <f>ROUND(VALUE(SUBSTITUTE(実質収支比率等に係る経年分析!I$47,"▲","-")),2)</f>
        <v>13.89</v>
      </c>
      <c r="F20" s="156">
        <f>ROUND(VALUE(SUBSTITUTE(実質収支比率等に係る経年分析!J$47,"▲","-")),2)</f>
        <v>14.53</v>
      </c>
    </row>
    <row r="21" spans="1:11" x14ac:dyDescent="0.2">
      <c r="A21" s="156" t="s">
        <v>54</v>
      </c>
      <c r="B21" s="156">
        <f>IF(ISNUMBER(VALUE(SUBSTITUTE(実質収支比率等に係る経年分析!F$49,"▲","-"))),ROUND(VALUE(SUBSTITUTE(実質収支比率等に係る経年分析!F$49,"▲","-")),2),NA())</f>
        <v>0.55000000000000004</v>
      </c>
      <c r="C21" s="156">
        <f>IF(ISNUMBER(VALUE(SUBSTITUTE(実質収支比率等に係る経年分析!G$49,"▲","-"))),ROUND(VALUE(SUBSTITUTE(実質収支比率等に係る経年分析!G$49,"▲","-")),2),NA())</f>
        <v>5.05</v>
      </c>
      <c r="D21" s="156">
        <f>IF(ISNUMBER(VALUE(SUBSTITUTE(実質収支比率等に係る経年分析!H$49,"▲","-"))),ROUND(VALUE(SUBSTITUTE(実質収支比率等に係る経年分析!H$49,"▲","-")),2),NA())</f>
        <v>0.15</v>
      </c>
      <c r="E21" s="156">
        <f>IF(ISNUMBER(VALUE(SUBSTITUTE(実質収支比率等に係る経年分析!I$49,"▲","-"))),ROUND(VALUE(SUBSTITUTE(実質収支比率等に係る経年分析!I$49,"▲","-")),2),NA())</f>
        <v>-2.67</v>
      </c>
      <c r="F21" s="156">
        <f>IF(ISNUMBER(VALUE(SUBSTITUTE(実質収支比率等に係る経年分析!J$49,"▲","-"))),ROUND(VALUE(SUBSTITUTE(実質収支比率等に係る経年分析!J$49,"▲","-")),2),NA())</f>
        <v>0.87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土地取得特別会計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2.2599999999999998</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2.0499999999999998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1.57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1.06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0.98</v>
      </c>
    </row>
    <row r="33" spans="1:16" x14ac:dyDescent="0.2">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0.55000000000000004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1.88</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1.51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1.44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1.82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2.0299999999999998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1.92</v>
      </c>
    </row>
    <row r="35" spans="1:16" x14ac:dyDescent="0.2">
      <c r="A35" s="157" t="str">
        <f>IF(連結実質赤字比率に係る赤字・黒字の構成分析!C$35="",NA(),連結実質赤字比率に係る赤字・黒字の構成分析!C$35)</f>
        <v>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5.39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4.8600000000000003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5.18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4.28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2.4700000000000002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10.58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6.15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1481</v>
      </c>
      <c r="E42" s="158"/>
      <c r="F42" s="158"/>
      <c r="G42" s="158">
        <f>'実質公債費比率（分子）の構造'!L$52</f>
        <v>1490</v>
      </c>
      <c r="H42" s="158"/>
      <c r="I42" s="158"/>
      <c r="J42" s="158">
        <f>'実質公債費比率（分子）の構造'!M$52</f>
        <v>1459</v>
      </c>
      <c r="K42" s="158"/>
      <c r="L42" s="158"/>
      <c r="M42" s="158">
        <f>'実質公債費比率（分子）の構造'!N$52</f>
        <v>1483</v>
      </c>
      <c r="N42" s="158"/>
      <c r="O42" s="158"/>
      <c r="P42" s="158">
        <f>'実質公債費比率（分子）の構造'!O$52</f>
        <v>1405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180</v>
      </c>
      <c r="C45" s="158"/>
      <c r="D45" s="158"/>
      <c r="E45" s="158">
        <f>'実質公債費比率（分子）の構造'!L$49</f>
        <v>189</v>
      </c>
      <c r="F45" s="158"/>
      <c r="G45" s="158"/>
      <c r="H45" s="158">
        <f>'実質公債費比率（分子）の構造'!M$49</f>
        <v>197</v>
      </c>
      <c r="I45" s="158"/>
      <c r="J45" s="158"/>
      <c r="K45" s="158">
        <f>'実質公債費比率（分子）の構造'!N$49</f>
        <v>197</v>
      </c>
      <c r="L45" s="158"/>
      <c r="M45" s="158"/>
      <c r="N45" s="158">
        <f>'実質公債費比率（分子）の構造'!O$49</f>
        <v>198</v>
      </c>
      <c r="O45" s="158"/>
      <c r="P45" s="158"/>
    </row>
    <row r="46" spans="1:16" x14ac:dyDescent="0.2">
      <c r="A46" s="158" t="s">
        <v>64</v>
      </c>
      <c r="B46" s="158">
        <f>'実質公債費比率（分子）の構造'!K$48</f>
        <v>459</v>
      </c>
      <c r="C46" s="158"/>
      <c r="D46" s="158"/>
      <c r="E46" s="158">
        <f>'実質公債費比率（分子）の構造'!L$48</f>
        <v>429</v>
      </c>
      <c r="F46" s="158"/>
      <c r="G46" s="158"/>
      <c r="H46" s="158">
        <f>'実質公債費比率（分子）の構造'!M$48</f>
        <v>469</v>
      </c>
      <c r="I46" s="158"/>
      <c r="J46" s="158"/>
      <c r="K46" s="158">
        <f>'実質公債費比率（分子）の構造'!N$48</f>
        <v>450</v>
      </c>
      <c r="L46" s="158"/>
      <c r="M46" s="158"/>
      <c r="N46" s="158">
        <f>'実質公債費比率（分子）の構造'!O$48</f>
        <v>445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1195</v>
      </c>
      <c r="C49" s="158"/>
      <c r="D49" s="158"/>
      <c r="E49" s="158">
        <f>'実質公債費比率（分子）の構造'!L$45</f>
        <v>1194</v>
      </c>
      <c r="F49" s="158"/>
      <c r="G49" s="158"/>
      <c r="H49" s="158">
        <f>'実質公債費比率（分子）の構造'!M$45</f>
        <v>1171</v>
      </c>
      <c r="I49" s="158"/>
      <c r="J49" s="158"/>
      <c r="K49" s="158">
        <f>'実質公債費比率（分子）の構造'!N$45</f>
        <v>1229</v>
      </c>
      <c r="L49" s="158"/>
      <c r="M49" s="158"/>
      <c r="N49" s="158">
        <f>'実質公債費比率（分子）の構造'!O$45</f>
        <v>1195</v>
      </c>
      <c r="O49" s="158"/>
      <c r="P49" s="158"/>
    </row>
    <row r="50" spans="1:16" x14ac:dyDescent="0.2">
      <c r="A50" s="158" t="s">
        <v>67</v>
      </c>
      <c r="B50" s="158" t="e">
        <f>NA()</f>
        <v>#N/A</v>
      </c>
      <c r="C50" s="158">
        <f>IF(ISNUMBER('実質公債費比率（分子）の構造'!K$53),'実質公債費比率（分子）の構造'!K$53,NA())</f>
        <v>353</v>
      </c>
      <c r="D50" s="158" t="e">
        <f>NA()</f>
        <v>#N/A</v>
      </c>
      <c r="E50" s="158" t="e">
        <f>NA()</f>
        <v>#N/A</v>
      </c>
      <c r="F50" s="158">
        <f>IF(ISNUMBER('実質公債費比率（分子）の構造'!L$53),'実質公債費比率（分子）の構造'!L$53,NA())</f>
        <v>322</v>
      </c>
      <c r="G50" s="158" t="e">
        <f>NA()</f>
        <v>#N/A</v>
      </c>
      <c r="H50" s="158" t="e">
        <f>NA()</f>
        <v>#N/A</v>
      </c>
      <c r="I50" s="158">
        <f>IF(ISNUMBER('実質公債費比率（分子）の構造'!M$53),'実質公債費比率（分子）の構造'!M$53,NA())</f>
        <v>378</v>
      </c>
      <c r="J50" s="158" t="e">
        <f>NA()</f>
        <v>#N/A</v>
      </c>
      <c r="K50" s="158" t="e">
        <f>NA()</f>
        <v>#N/A</v>
      </c>
      <c r="L50" s="158">
        <f>IF(ISNUMBER('実質公債費比率（分子）の構造'!N$53),'実質公債費比率（分子）の構造'!N$53,NA())</f>
        <v>393</v>
      </c>
      <c r="M50" s="158" t="e">
        <f>NA()</f>
        <v>#N/A</v>
      </c>
      <c r="N50" s="158" t="e">
        <f>NA()</f>
        <v>#N/A</v>
      </c>
      <c r="O50" s="158">
        <f>IF(ISNUMBER('実質公債費比率（分子）の構造'!O$53),'実質公債費比率（分子）の構造'!O$53,NA())</f>
        <v>433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12752</v>
      </c>
      <c r="E56" s="157"/>
      <c r="F56" s="157"/>
      <c r="G56" s="157">
        <f>'将来負担比率（分子）の構造'!J$52</f>
        <v>12517</v>
      </c>
      <c r="H56" s="157"/>
      <c r="I56" s="157"/>
      <c r="J56" s="157">
        <f>'将来負担比率（分子）の構造'!K$52</f>
        <v>11924</v>
      </c>
      <c r="K56" s="157"/>
      <c r="L56" s="157"/>
      <c r="M56" s="157">
        <f>'将来負担比率（分子）の構造'!L$52</f>
        <v>11243</v>
      </c>
      <c r="N56" s="157"/>
      <c r="O56" s="157"/>
      <c r="P56" s="157">
        <f>'将来負担比率（分子）の構造'!M$52</f>
        <v>10153</v>
      </c>
    </row>
    <row r="57" spans="1:16" x14ac:dyDescent="0.2">
      <c r="A57" s="157" t="s">
        <v>42</v>
      </c>
      <c r="B57" s="157"/>
      <c r="C57" s="157"/>
      <c r="D57" s="157">
        <f>'将来負担比率（分子）の構造'!I$51</f>
        <v>4381</v>
      </c>
      <c r="E57" s="157"/>
      <c r="F57" s="157"/>
      <c r="G57" s="157">
        <f>'将来負担比率（分子）の構造'!J$51</f>
        <v>4105</v>
      </c>
      <c r="H57" s="157"/>
      <c r="I57" s="157"/>
      <c r="J57" s="157">
        <f>'将来負担比率（分子）の構造'!K$51</f>
        <v>3778</v>
      </c>
      <c r="K57" s="157"/>
      <c r="L57" s="157"/>
      <c r="M57" s="157">
        <f>'将来負担比率（分子）の構造'!L$51</f>
        <v>3827</v>
      </c>
      <c r="N57" s="157"/>
      <c r="O57" s="157"/>
      <c r="P57" s="157">
        <f>'将来負担比率（分子）の構造'!M$51</f>
        <v>3944</v>
      </c>
    </row>
    <row r="58" spans="1:16" x14ac:dyDescent="0.2">
      <c r="A58" s="157" t="s">
        <v>41</v>
      </c>
      <c r="B58" s="157"/>
      <c r="C58" s="157"/>
      <c r="D58" s="157">
        <f>'将来負担比率（分子）の構造'!I$50</f>
        <v>2808</v>
      </c>
      <c r="E58" s="157"/>
      <c r="F58" s="157"/>
      <c r="G58" s="157">
        <f>'将来負担比率（分子）の構造'!J$50</f>
        <v>3936</v>
      </c>
      <c r="H58" s="157"/>
      <c r="I58" s="157"/>
      <c r="J58" s="157">
        <f>'将来負担比率（分子）の構造'!K$50</f>
        <v>4167</v>
      </c>
      <c r="K58" s="157"/>
      <c r="L58" s="157"/>
      <c r="M58" s="157">
        <f>'将来負担比率（分子）の構造'!L$50</f>
        <v>3978</v>
      </c>
      <c r="N58" s="157"/>
      <c r="O58" s="157"/>
      <c r="P58" s="157">
        <f>'将来負担比率（分子）の構造'!M$50</f>
        <v>4136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3182</v>
      </c>
      <c r="C62" s="157"/>
      <c r="D62" s="157"/>
      <c r="E62" s="157">
        <f>'将来負担比率（分子）の構造'!J$45</f>
        <v>3181</v>
      </c>
      <c r="F62" s="157"/>
      <c r="G62" s="157"/>
      <c r="H62" s="157">
        <f>'将来負担比率（分子）の構造'!K$45</f>
        <v>3127</v>
      </c>
      <c r="I62" s="157"/>
      <c r="J62" s="157"/>
      <c r="K62" s="157">
        <f>'将来負担比率（分子）の構造'!L$45</f>
        <v>3112</v>
      </c>
      <c r="L62" s="157"/>
      <c r="M62" s="157"/>
      <c r="N62" s="157">
        <f>'将来負担比率（分子）の構造'!M$45</f>
        <v>3116</v>
      </c>
      <c r="O62" s="157"/>
      <c r="P62" s="157"/>
    </row>
    <row r="63" spans="1:16" x14ac:dyDescent="0.2">
      <c r="A63" s="157" t="s">
        <v>34</v>
      </c>
      <c r="B63" s="157">
        <f>'将来負担比率（分子）の構造'!I$44</f>
        <v>1660</v>
      </c>
      <c r="C63" s="157"/>
      <c r="D63" s="157"/>
      <c r="E63" s="157">
        <f>'将来負担比率（分子）の構造'!J$44</f>
        <v>1481</v>
      </c>
      <c r="F63" s="157"/>
      <c r="G63" s="157"/>
      <c r="H63" s="157">
        <f>'将来負担比率（分子）の構造'!K$44</f>
        <v>1292</v>
      </c>
      <c r="I63" s="157"/>
      <c r="J63" s="157"/>
      <c r="K63" s="157">
        <f>'将来負担比率（分子）の構造'!L$44</f>
        <v>1105</v>
      </c>
      <c r="L63" s="157"/>
      <c r="M63" s="157"/>
      <c r="N63" s="157">
        <f>'将来負担比率（分子）の構造'!M$44</f>
        <v>915</v>
      </c>
      <c r="O63" s="157"/>
      <c r="P63" s="157"/>
    </row>
    <row r="64" spans="1:16" x14ac:dyDescent="0.2">
      <c r="A64" s="157" t="s">
        <v>33</v>
      </c>
      <c r="B64" s="157">
        <f>'将来負担比率（分子）の構造'!I$43</f>
        <v>5929</v>
      </c>
      <c r="C64" s="157"/>
      <c r="D64" s="157"/>
      <c r="E64" s="157">
        <f>'将来負担比率（分子）の構造'!J$43</f>
        <v>5447</v>
      </c>
      <c r="F64" s="157"/>
      <c r="G64" s="157"/>
      <c r="H64" s="157">
        <f>'将来負担比率（分子）の構造'!K$43</f>
        <v>5161</v>
      </c>
      <c r="I64" s="157"/>
      <c r="J64" s="157"/>
      <c r="K64" s="157">
        <f>'将来負担比率（分子）の構造'!L$43</f>
        <v>5358</v>
      </c>
      <c r="L64" s="157"/>
      <c r="M64" s="157"/>
      <c r="N64" s="157">
        <f>'将来負担比率（分子）の構造'!M$43</f>
        <v>5877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11474</v>
      </c>
      <c r="C66" s="157"/>
      <c r="D66" s="157"/>
      <c r="E66" s="157">
        <f>'将来負担比率（分子）の構造'!J$41</f>
        <v>11404</v>
      </c>
      <c r="F66" s="157"/>
      <c r="G66" s="157"/>
      <c r="H66" s="157">
        <f>'将来負担比率（分子）の構造'!K$41</f>
        <v>10742</v>
      </c>
      <c r="I66" s="157"/>
      <c r="J66" s="157"/>
      <c r="K66" s="157">
        <f>'将来負担比率（分子）の構造'!L$41</f>
        <v>9856</v>
      </c>
      <c r="L66" s="157"/>
      <c r="M66" s="157"/>
      <c r="N66" s="157">
        <f>'将来負担比率（分子）の構造'!M$41</f>
        <v>8954</v>
      </c>
      <c r="O66" s="157"/>
      <c r="P66" s="157"/>
    </row>
    <row r="67" spans="1:16" x14ac:dyDescent="0.2">
      <c r="A67" s="157" t="s">
        <v>71</v>
      </c>
      <c r="B67" s="157" t="e">
        <f>NA()</f>
        <v>#N/A</v>
      </c>
      <c r="C67" s="157">
        <f>IF(ISNUMBER('将来負担比率（分子）の構造'!I$53), IF('将来負担比率（分子）の構造'!I$53 &lt; 0, 0, '将来負担比率（分子）の構造'!I$53), NA())</f>
        <v>2304</v>
      </c>
      <c r="D67" s="157" t="e">
        <f>NA()</f>
        <v>#N/A</v>
      </c>
      <c r="E67" s="157" t="e">
        <f>NA()</f>
        <v>#N/A</v>
      </c>
      <c r="F67" s="157">
        <f>IF(ISNUMBER('将来負担比率（分子）の構造'!J$53), IF('将来負担比率（分子）の構造'!J$53 &lt; 0, 0, '将来負担比率（分子）の構造'!J$53), NA())</f>
        <v>954</v>
      </c>
      <c r="G67" s="157" t="e">
        <f>NA()</f>
        <v>#N/A</v>
      </c>
      <c r="H67" s="157" t="e">
        <f>NA()</f>
        <v>#N/A</v>
      </c>
      <c r="I67" s="157">
        <f>IF(ISNUMBER('将来負担比率（分子）の構造'!K$53), IF('将来負担比率（分子）の構造'!K$53 &lt; 0, 0, '将来負担比率（分子）の構造'!K$53), NA())</f>
        <v>453</v>
      </c>
      <c r="J67" s="157" t="e">
        <f>NA()</f>
        <v>#N/A</v>
      </c>
      <c r="K67" s="157" t="e">
        <f>NA()</f>
        <v>#N/A</v>
      </c>
      <c r="L67" s="157">
        <f>IF(ISNUMBER('将来負担比率（分子）の構造'!L$53), IF('将来負担比率（分子）の構造'!L$53 &lt; 0, 0, '将来負担比率（分子）の構造'!L$53), NA())</f>
        <v>383</v>
      </c>
      <c r="M67" s="157" t="e">
        <f>NA()</f>
        <v>#N/A</v>
      </c>
      <c r="N67" s="157" t="e">
        <f>NA()</f>
        <v>#N/A</v>
      </c>
      <c r="O67" s="157">
        <f>IF(ISNUMBER('将来負担比率（分子）の構造'!M$53), IF('将来負担比率（分子）の構造'!M$53 &lt; 0, 0, '将来負担比率（分子）の構造'!M$53), NA())</f>
        <v>629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1509</v>
      </c>
      <c r="C72" s="161">
        <f>基金残高に係る経年分析!G55</f>
        <v>1461</v>
      </c>
      <c r="D72" s="161">
        <f>基金残高に係る経年分析!H55</f>
        <v>1573</v>
      </c>
    </row>
    <row r="73" spans="1:16" x14ac:dyDescent="0.2">
      <c r="A73" s="160" t="s">
        <v>74</v>
      </c>
      <c r="B73" s="161">
        <f>基金残高に係る経年分析!F56</f>
        <v>717</v>
      </c>
      <c r="C73" s="161">
        <f>基金残高に係る経年分析!G56</f>
        <v>718</v>
      </c>
      <c r="D73" s="161">
        <f>基金残高に係る経年分析!H56</f>
        <v>719</v>
      </c>
    </row>
    <row r="74" spans="1:16" x14ac:dyDescent="0.2">
      <c r="A74" s="160" t="s">
        <v>75</v>
      </c>
      <c r="B74" s="161">
        <f>基金残高に係る経年分析!F57</f>
        <v>1074</v>
      </c>
      <c r="C74" s="161">
        <f>基金残高に係る経年分析!G57</f>
        <v>1013</v>
      </c>
      <c r="D74" s="161">
        <f>基金残高に係る経年分析!H57</f>
        <v>1009</v>
      </c>
    </row>
  </sheetData>
  <sheetProtection algorithmName="SHA-512" hashValue="w4RXcza0nHawgnR3m+XN13ZD57pEE3T3RFAS8sL/ABCkZSHE8iuMvqnvQaFx9oKT+z0ZLH9kafaSbAKcQYuDjQ==" saltValue="TxePSxywnxwj6eAVOcKiT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2026-09-09T04:06:41Z</cp:lastPrinted>
  <dcterms:created xsi:type="dcterms:W3CDTF">2026-02-23T07:11:11Z</dcterms:created>
  <dcterms:modified xsi:type="dcterms:W3CDTF">2026-09-28T23:47:40Z</dcterms:modified>
  <cp:category/>
</cp:coreProperties>
</file>