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10.1.41.109\zaisei04\026　財政状況資料集\R8財政状況資料集\01_組合せ分析・ストック情報項目（９月公表分_R6年度決算）\05_HP公表用【完成版】\HP掲載データ\"/>
    </mc:Choice>
  </mc:AlternateContent>
  <xr:revisionPtr revIDLastSave="0" documentId="13_ncr:1_{C5D3B8A0-24A8-4B0C-B110-870554B1D2E4}" xr6:coauthVersionLast="47" xr6:coauthVersionMax="47" xr10:uidLastSave="{00000000-0000-0000-0000-000000000000}"/>
  <bookViews>
    <workbookView xWindow="11250" yWindow="-14100" windowWidth="20310" windowHeight="1269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21" r:id="rId14"/>
    <sheet name="施設類型別ストック情報分析表①" sheetId="22" r:id="rId15"/>
    <sheet name="施設類型別ストック情報分析表②" sheetId="23"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4" i="10" l="1"/>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W42" i="10"/>
  <c r="BE42" i="10"/>
  <c r="AM42" i="10"/>
  <c r="U42" i="10"/>
  <c r="C42" i="10"/>
  <c r="CO41" i="10"/>
  <c r="BW41" i="10"/>
  <c r="BE41" i="10"/>
  <c r="AM41" i="10"/>
  <c r="U41" i="10"/>
  <c r="C41" i="10"/>
  <c r="BW40" i="10"/>
  <c r="BE40" i="10"/>
  <c r="AM40" i="10"/>
  <c r="U40" i="10"/>
  <c r="C40" i="10"/>
  <c r="BW39" i="10"/>
  <c r="BE39" i="10"/>
  <c r="AM39" i="10"/>
  <c r="U39" i="10"/>
  <c r="C39" i="10"/>
  <c r="BW38" i="10"/>
  <c r="BE38" i="10"/>
  <c r="AM38" i="10"/>
  <c r="U38" i="10"/>
  <c r="C38" i="10"/>
  <c r="BE37" i="10"/>
  <c r="AM37" i="10"/>
  <c r="U37" i="10"/>
  <c r="BE36" i="10"/>
  <c r="BE35" i="10"/>
  <c r="C34" i="10"/>
  <c r="C35" i="10" s="1"/>
  <c r="C36" i="10" l="1"/>
  <c r="C37" i="10" s="1"/>
  <c r="U34" i="10"/>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AM34" i="10"/>
  <c r="AM35" i="10" s="1"/>
  <c r="AM36" i="10" s="1"/>
  <c r="BE34" i="10" l="1"/>
  <c r="BW34" i="10" s="1"/>
  <c r="BW35" i="10" l="1"/>
  <c r="BW36" i="10" s="1"/>
  <c r="BW37" i="10" s="1"/>
  <c r="CO34" i="10" l="1"/>
  <c r="CO35" i="10" s="1"/>
  <c r="CO36" i="10" s="1"/>
  <c r="CO37" i="10" s="1"/>
  <c r="CO38" i="10" s="1"/>
  <c r="CO39" i="10" s="1"/>
  <c r="CO40" i="10" s="1"/>
</calcChain>
</file>

<file path=xl/sharedStrings.xml><?xml version="1.0" encoding="utf-8"?>
<sst xmlns="http://schemas.openxmlformats.org/spreadsheetml/2006/main" count="1080" uniqueCount="584">
  <si>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</si>
  <si>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</si>
  <si>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</si>
  <si>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</si>
  <si>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</si>
  <si>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</si>
  <si>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</si>
  <si>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</si>
  <si>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</si>
  <si>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</si>
  <si>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</si>
  <si>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</si>
  <si>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</si>
  <si>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</si>
  <si>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</si>
  <si>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</si>
  <si>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</si>
  <si>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</si>
  <si>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</si>
  <si>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</si>
  <si>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</si>
  <si>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</si>
  <si>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</si>
  <si>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</si>
  <si>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</si>
  <si>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</si>
  <si>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</si>
  <si>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</si>
  <si>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</si>
  <si>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</si>
  <si>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</si>
  <si>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</si>
  <si>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</si>
  <si>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</si>
  <si>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</si>
  <si>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</si>
  <si>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</si>
  <si>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</si>
  <si>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</si>
  <si>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</si>
  <si>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</si>
  <si>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</si>
  <si>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</si>
  <si>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</si>
  <si>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</si>
  <si>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</si>
  <si>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</si>
  <si>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</si>
  <si>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</si>
  <si>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</si>
  <si>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</si>
  <si>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</si>
  <si>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</si>
  <si>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</si>
  <si>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</si>
  <si>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</si>
  <si>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</si>
  <si>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</si>
  <si>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</si>
  <si>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</si>
  <si>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</si>
  <si>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</si>
  <si>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</si>
  <si>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</si>
  <si>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</si>
  <si>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</si>
  <si>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</si>
  <si>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</si>
  <si>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</si>
  <si>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</si>
  <si>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</si>
  <si>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</si>
  <si>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</si>
  <si>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</si>
  <si>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</si>
  <si>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</si>
  <si>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</si>
  <si>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</si>
  <si>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</si>
  <si>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愛知県</t>
    <phoneticPr fontId="5"/>
  </si>
  <si>
    <t>市町村類型</t>
    <phoneticPr fontId="5"/>
  </si>
  <si>
    <t>施行時特例市</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</si>
  <si>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</si>
  <si>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</si>
  <si>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</si>
  <si>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</si>
  <si>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</si>
  <si>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</si>
  <si>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</si>
  <si>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</si>
  <si>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</si>
  <si>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</si>
  <si>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</si>
  <si>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</si>
  <si>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春日井市</t>
    <phoneticPr fontId="5"/>
  </si>
  <si>
    <t>地方交付税種地</t>
    <rPh sb="0" eb="2">
      <t>チホウ</t>
    </rPh>
    <rPh sb="2" eb="5">
      <t>コウフゼイ</t>
    </rPh>
    <rPh sb="5" eb="6">
      <t>シュ</t>
    </rPh>
    <rPh sb="6" eb="7">
      <t>チ</t>
    </rPh>
    <phoneticPr fontId="5"/>
  </si>
  <si>
    <t>1-6</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</si>
  <si>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</si>
  <si>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</si>
  <si>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</si>
  <si>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</si>
  <si>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</si>
  <si>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</si>
  <si>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</si>
  <si>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</si>
  <si>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</si>
  <si>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</si>
  <si>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</si>
  <si>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</si>
  <si>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</si>
  <si>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t>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</si>
  <si>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</si>
  <si>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</si>
  <si>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</si>
  <si>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</si>
  <si>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</si>
  <si>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</si>
  <si>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</si>
  <si>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0.7</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</si>
  <si>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</si>
  <si>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</si>
  <si>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</si>
  <si>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</si>
  <si>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</si>
  <si>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</si>
  <si>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</si>
  <si>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</si>
  <si>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</si>
  <si>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</si>
  <si>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</si>
  <si>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</si>
  <si>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</si>
  <si>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</si>
  <si>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</si>
  <si>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</si>
  <si>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</si>
  <si>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</si>
  <si>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</si>
  <si>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</si>
  <si>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</si>
  <si>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</si>
  <si>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-0.5</t>
    <phoneticPr fontId="5"/>
  </si>
  <si>
    <t>基準財政需要額</t>
    <phoneticPr fontId="25"/>
  </si>
  <si>
    <t>うち日本人(％)</t>
    <phoneticPr fontId="5"/>
  </si>
  <si>
    <t>-0.7</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</si>
  <si>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</si>
  <si>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</si>
  <si>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</si>
  <si>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</si>
  <si>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</si>
  <si>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</si>
  <si>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</si>
  <si>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</si>
  <si>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</si>
  <si>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</si>
  <si>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</si>
  <si>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</si>
  <si>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</si>
  <si>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</si>
  <si>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</si>
  <si>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</si>
  <si>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</si>
  <si>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</si>
  <si>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</si>
  <si>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</si>
  <si>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</si>
  <si>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</si>
  <si>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</si>
  <si>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</si>
  <si>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</si>
  <si>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</si>
  <si>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</si>
  <si>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</si>
  <si>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</si>
  <si>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</si>
  <si>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</si>
  <si>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</si>
  <si>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</si>
  <si>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</si>
  <si>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</si>
  <si>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</si>
  <si>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</si>
  <si>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</si>
  <si>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</si>
  <si>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</si>
  <si>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</si>
  <si>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</si>
  <si>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</si>
  <si>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</si>
  <si>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</si>
  <si>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</si>
  <si>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</si>
  <si>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</si>
  <si>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</si>
  <si>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</si>
  <si>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</si>
  <si>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</si>
  <si>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</si>
  <si>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</si>
  <si>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</si>
  <si>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</si>
  <si>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</si>
  <si>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</si>
  <si>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愛知県春日井市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</si>
  <si>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</si>
  <si>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</si>
  <si>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</si>
  <si>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</si>
  <si>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</si>
  <si>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</si>
  <si>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</si>
  <si>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</si>
  <si>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</si>
  <si>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</si>
  <si>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</si>
  <si>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</si>
  <si>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</si>
  <si>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</si>
  <si>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</si>
  <si>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</si>
  <si>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</si>
  <si>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</si>
  <si>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</si>
  <si>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</si>
  <si>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</si>
  <si>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</si>
  <si>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</si>
  <si>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</si>
  <si>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</si>
  <si>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</si>
  <si>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</si>
  <si>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</si>
  <si>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</si>
  <si>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</si>
  <si>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</si>
  <si>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</si>
  <si>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</si>
  <si>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</si>
  <si>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</si>
  <si>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</si>
  <si>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</si>
  <si>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</si>
  <si>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</si>
  <si>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</si>
  <si>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</si>
  <si>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</si>
  <si>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</si>
  <si>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</si>
  <si>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</si>
  <si>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</si>
  <si>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</si>
  <si>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</si>
  <si>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</si>
  <si>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</si>
  <si>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</si>
  <si>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</si>
  <si>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</si>
  <si>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</si>
  <si>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</si>
  <si>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</si>
  <si>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</si>
  <si>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</si>
  <si>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</si>
  <si>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</si>
  <si>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</si>
  <si>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</si>
  <si>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</si>
  <si>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</si>
  <si>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</si>
  <si>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</si>
  <si>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</si>
  <si>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</si>
  <si>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</si>
  <si>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</si>
  <si>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</si>
  <si>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</si>
  <si>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</si>
  <si>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</si>
  <si>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</si>
  <si>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</si>
  <si>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</si>
  <si>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</si>
  <si>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</si>
  <si>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</si>
  <si>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</si>
  <si>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</si>
  <si>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</si>
  <si>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</si>
  <si>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</si>
  <si>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</si>
  <si>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</si>
  <si>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</si>
  <si>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</si>
  <si>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</si>
  <si>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</si>
  <si>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</si>
  <si>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</si>
  <si>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</si>
  <si>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</si>
  <si>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</si>
  <si>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</si>
  <si>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</si>
  <si>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</si>
  <si>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</si>
  <si>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</si>
  <si>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</si>
  <si>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</si>
  <si>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</si>
  <si>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</si>
  <si>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</si>
  <si>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</si>
  <si>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</si>
  <si>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</si>
  <si>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</si>
  <si>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</si>
  <si>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</si>
  <si>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</si>
  <si>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</si>
  <si>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</si>
  <si>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病院</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</si>
  <si>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</si>
  <si>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</si>
  <si>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</si>
  <si>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</si>
  <si>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</si>
  <si>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</si>
  <si>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</si>
  <si>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</si>
  <si>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</si>
  <si>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</si>
  <si>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</si>
  <si>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宅地造成</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</si>
  <si>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</si>
  <si>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</si>
  <si>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</si>
  <si>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</si>
  <si>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</si>
  <si>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</si>
  <si>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</si>
  <si>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</si>
  <si>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</si>
  <si>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</si>
  <si>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</si>
  <si>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</si>
  <si>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</si>
  <si>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</si>
  <si>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</si>
  <si>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</si>
  <si>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</si>
  <si>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</si>
  <si>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</si>
  <si>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</si>
  <si>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</si>
  <si>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</si>
  <si>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愛知県春日井市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</si>
  <si>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</si>
  <si>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</si>
  <si>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</si>
  <si>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</si>
  <si>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</si>
  <si>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</si>
  <si>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</si>
  <si>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</si>
  <si>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</si>
  <si>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</si>
  <si>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</si>
  <si>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</si>
  <si>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</si>
  <si>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</si>
  <si>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</si>
  <si>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</si>
  <si>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</si>
  <si>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</si>
  <si>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</si>
  <si>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</si>
  <si>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春日井市公共用地先行取得事業特別会計</t>
    <phoneticPr fontId="5"/>
  </si>
  <si>
    <t>春日井市民家防音事業特別会計</t>
    <phoneticPr fontId="5"/>
  </si>
  <si>
    <t>春日井市潮見坂平和公園事業特別会計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</si>
  <si>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</si>
  <si>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</si>
  <si>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</si>
  <si>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</si>
  <si>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</si>
  <si>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</si>
  <si>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</si>
  <si>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</si>
  <si>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</si>
  <si>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</si>
  <si>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</si>
  <si>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</si>
  <si>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</si>
  <si>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春日井市国民健康保険事業特別会計</t>
    <phoneticPr fontId="5"/>
  </si>
  <si>
    <t>春日井市後期高齢者医療事業特別会計</t>
    <phoneticPr fontId="5"/>
  </si>
  <si>
    <t>春日井市介護保険事業特別会計</t>
    <phoneticPr fontId="5"/>
  </si>
  <si>
    <t>春日井市水道事業会計</t>
    <phoneticPr fontId="5"/>
  </si>
  <si>
    <t>法適用企業</t>
    <phoneticPr fontId="5"/>
  </si>
  <si>
    <t>春日井市春日井市民病院事業会計</t>
    <phoneticPr fontId="5"/>
  </si>
  <si>
    <t>春日井市公共下水道事業会計</t>
    <phoneticPr fontId="5"/>
  </si>
  <si>
    <t>春日井市春日井インター北企業用地整備事業特別会計</t>
    <phoneticPr fontId="5"/>
  </si>
  <si>
    <t>法非適用企業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</si>
  <si>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</si>
  <si>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</si>
  <si>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</si>
  <si>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</si>
  <si>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</si>
  <si>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</si>
  <si>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</si>
  <si>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</si>
  <si>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</si>
  <si>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</si>
  <si>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</si>
  <si>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</si>
  <si>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</si>
  <si>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</si>
  <si>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</si>
  <si>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</si>
  <si>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</si>
  <si>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</si>
  <si>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</si>
  <si>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</si>
  <si>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</si>
  <si>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</si>
  <si>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</si>
  <si>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</si>
  <si>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</si>
  <si>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</si>
  <si>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</si>
  <si>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</si>
  <si>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</si>
  <si>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</si>
  <si>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</si>
  <si>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</si>
  <si>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</si>
  <si>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</si>
  <si>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</si>
  <si>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</si>
  <si>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</si>
  <si>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</si>
  <si>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</si>
  <si>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</si>
  <si>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</si>
  <si>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</si>
  <si>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</si>
  <si>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</si>
  <si>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</si>
  <si>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</si>
  <si>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</si>
  <si>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</si>
  <si>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</si>
  <si>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</si>
  <si>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</si>
  <si>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</si>
  <si>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</si>
  <si>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</si>
  <si>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</si>
  <si>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</si>
  <si>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</si>
  <si>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</si>
  <si>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</si>
  <si>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</si>
  <si>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</si>
  <si>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</si>
  <si>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</si>
  <si>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</si>
  <si>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</si>
  <si>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</si>
  <si>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</si>
  <si>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</si>
  <si>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</si>
  <si>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</si>
  <si>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</si>
  <si>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</si>
  <si>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</si>
  <si>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</si>
  <si>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</si>
  <si>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</si>
  <si>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</si>
  <si>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</si>
  <si>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</si>
  <si>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</si>
  <si>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</si>
  <si>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</si>
  <si>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</si>
  <si>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</si>
  <si>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</si>
  <si>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</si>
  <si>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</si>
  <si>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</si>
  <si>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</si>
  <si>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</si>
  <si>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</si>
  <si>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</si>
  <si>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</si>
  <si>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</si>
  <si>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</si>
  <si>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</si>
  <si>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</si>
  <si>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</si>
  <si>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</si>
  <si>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</si>
  <si>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</si>
  <si>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</si>
  <si>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</si>
  <si>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</si>
  <si>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</si>
  <si>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</si>
  <si>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</si>
  <si>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</si>
  <si>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</si>
  <si>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</si>
  <si>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</si>
  <si>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</si>
  <si>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</si>
  <si>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</si>
  <si>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</si>
  <si>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</si>
  <si>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</si>
  <si>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</si>
  <si>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</si>
  <si>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</si>
  <si>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</si>
  <si>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</si>
  <si>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</si>
  <si>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</si>
  <si>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</si>
  <si>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</si>
  <si>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</si>
  <si>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</si>
  <si>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</si>
  <si>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</si>
  <si>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</si>
  <si>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</si>
  <si>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</si>
  <si>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</si>
  <si>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</si>
  <si>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2.87</t>
  </si>
  <si>
    <t>▲ 1.57</t>
  </si>
  <si>
    <t>▲ 3.05</t>
  </si>
  <si>
    <t>春日井市春日井市民病院事業会計</t>
  </si>
  <si>
    <t>春日井市水道事業会計</t>
  </si>
  <si>
    <t>一般会計</t>
  </si>
  <si>
    <t>春日井市公共下水道事業会計</t>
  </si>
  <si>
    <t>春日井市後期高齢者医療事業特別会計</t>
  </si>
  <si>
    <t>春日井市介護保険事業特別会計</t>
  </si>
  <si>
    <t>春日井市公共用地先行取得事業特別会計</t>
  </si>
  <si>
    <t>春日井市民家防音事業特別会計</t>
  </si>
  <si>
    <t>その他会計（赤字）</t>
  </si>
  <si>
    <t>その他会計（黒字）</t>
  </si>
  <si>
    <t>R02</t>
    <phoneticPr fontId="5"/>
  </si>
  <si>
    <t>R03</t>
    <phoneticPr fontId="5"/>
  </si>
  <si>
    <t>R04</t>
    <phoneticPr fontId="5"/>
  </si>
  <si>
    <t>R05</t>
    <phoneticPr fontId="5"/>
  </si>
  <si>
    <t>R06</t>
    <phoneticPr fontId="5"/>
  </si>
  <si>
    <t>-</t>
    <phoneticPr fontId="2"/>
  </si>
  <si>
    <t>-</t>
    <phoneticPr fontId="2"/>
  </si>
  <si>
    <t>尾張東部火葬場管理組合</t>
    <rPh sb="0" eb="4">
      <t>オワリトウブ</t>
    </rPh>
    <rPh sb="4" eb="7">
      <t>カソウジョウ</t>
    </rPh>
    <rPh sb="7" eb="11">
      <t>カンリクミアイ</t>
    </rPh>
    <phoneticPr fontId="2"/>
  </si>
  <si>
    <t>春日井小牧看護専門学校管理組合</t>
    <rPh sb="0" eb="5">
      <t>カスガイコマキ</t>
    </rPh>
    <rPh sb="5" eb="11">
      <t>カンゴセンモンガッコウ</t>
    </rPh>
    <rPh sb="11" eb="13">
      <t>カンリ</t>
    </rPh>
    <rPh sb="13" eb="15">
      <t>クミアイ</t>
    </rPh>
    <phoneticPr fontId="2"/>
  </si>
  <si>
    <t>かすがい市民文化財団</t>
    <rPh sb="4" eb="6">
      <t>シミン</t>
    </rPh>
    <rPh sb="6" eb="10">
      <t>ブンカザイダン</t>
    </rPh>
    <phoneticPr fontId="2"/>
  </si>
  <si>
    <t>春日井市土地開発公社</t>
    <rPh sb="0" eb="4">
      <t>カスガイシ</t>
    </rPh>
    <rPh sb="4" eb="8">
      <t>トチカイハツ</t>
    </rPh>
    <rPh sb="8" eb="10">
      <t>コウシャ</t>
    </rPh>
    <phoneticPr fontId="2"/>
  </si>
  <si>
    <t>春日井市健康管理事業団</t>
    <rPh sb="0" eb="4">
      <t>カスガイシ</t>
    </rPh>
    <rPh sb="4" eb="8">
      <t>ケンコウカンリ</t>
    </rPh>
    <rPh sb="8" eb="11">
      <t>ジギョウダン</t>
    </rPh>
    <phoneticPr fontId="2"/>
  </si>
  <si>
    <t>春日井市食育推進給食会</t>
    <rPh sb="0" eb="4">
      <t>カスガイシ</t>
    </rPh>
    <rPh sb="4" eb="6">
      <t>ショクイク</t>
    </rPh>
    <rPh sb="6" eb="8">
      <t>スイシン</t>
    </rPh>
    <rPh sb="8" eb="10">
      <t>キュウショク</t>
    </rPh>
    <rPh sb="10" eb="11">
      <t>カイ</t>
    </rPh>
    <phoneticPr fontId="2"/>
  </si>
  <si>
    <t>勝川開発</t>
    <rPh sb="0" eb="2">
      <t>カチガワ</t>
    </rPh>
    <rPh sb="2" eb="4">
      <t>カイハツ</t>
    </rPh>
    <phoneticPr fontId="2"/>
  </si>
  <si>
    <t>高蔵寺まちづくり</t>
    <rPh sb="0" eb="3">
      <t>コウゾウジ</t>
    </rPh>
    <phoneticPr fontId="2"/>
  </si>
  <si>
    <t>春日井市スポーツ・ふれあい財団</t>
    <rPh sb="0" eb="4">
      <t>カスガイシ</t>
    </rPh>
    <rPh sb="13" eb="15">
      <t>ザイダン</t>
    </rPh>
    <phoneticPr fontId="2"/>
  </si>
  <si>
    <t>-</t>
    <phoneticPr fontId="2"/>
  </si>
  <si>
    <t>公共施設等整備基金</t>
  </si>
  <si>
    <t>文化スポーツ施設整備基金</t>
  </si>
  <si>
    <t>潮見坂平和公園墓所整備基金</t>
  </si>
  <si>
    <t>まちづくり寄附基金</t>
  </si>
  <si>
    <t>潮見坂平和公園永代清掃基金</t>
    <rPh sb="7" eb="11">
      <t>エイタイセイソウ</t>
    </rPh>
    <rPh sb="11" eb="13">
      <t>キキン</t>
    </rPh>
    <phoneticPr fontId="2"/>
  </si>
  <si>
    <t>-</t>
    <phoneticPr fontId="2"/>
  </si>
  <si>
    <t>愛知県後期高齢者医療広域連合（一般会計）</t>
    <rPh sb="0" eb="3">
      <t>アイチケン</t>
    </rPh>
    <rPh sb="3" eb="8">
      <t>コウキコウレイシャ</t>
    </rPh>
    <rPh sb="8" eb="10">
      <t>イリョウ</t>
    </rPh>
    <rPh sb="10" eb="12">
      <t>コウイキ</t>
    </rPh>
    <rPh sb="12" eb="14">
      <t>レンゴウ</t>
    </rPh>
    <rPh sb="15" eb="19">
      <t>イッパンカイケイ</t>
    </rPh>
    <phoneticPr fontId="2"/>
  </si>
  <si>
    <t>愛知県後期高齢者医療広域連合（後期高齢者医療特別会計会計）</t>
    <rPh sb="10" eb="12">
      <t>コウイキ</t>
    </rPh>
    <rPh sb="15" eb="20">
      <t>コウキコウレイシャ</t>
    </rPh>
    <rPh sb="20" eb="22">
      <t>イリョウ</t>
    </rPh>
    <rPh sb="22" eb="26">
      <t>トクベツカイケイ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</si>
  <si>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</si>
  <si>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</si>
  <si>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いずれも類似団体と比べて高い水準にある。将来負担比率は、都市計画事業費と都市計画事業に係る地方債の現在高の計上方法の変更及び充当額の増加のため、令和５年度と比較し0.3%の減少となっている。
有形固定資産減価償却率は令和４年度こそ微減であったものの、再び増加傾向となっており、令和元年度末に策定した公共施設個別施設計画（令和６年度一部改訂）に基づき、計画的に維持管理や更新等を実施することにより、比率の改善に努めていく。</t>
    <rPh sb="60" eb="61">
      <t>オヨ</t>
    </rPh>
    <rPh sb="62" eb="65">
      <t>ジュウトウガク</t>
    </rPh>
    <rPh sb="66" eb="68">
      <t>ゾウカ</t>
    </rPh>
    <rPh sb="86" eb="88">
      <t>ゲンショウ</t>
    </rPh>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</si>
  <si>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</si>
  <si>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</si>
  <si>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</si>
  <si>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</si>
  <si>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</si>
  <si>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</si>
  <si>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</si>
  <si>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将来負担比率については、減少したものの類似団体と比較して高い水準にあり、実質公債費比率については、横ばいであるが類似団体内平均値が上昇したことにより、平均値を下回ることとなった。将来負担比率が減少となった要因は都市計画事業費と都市計画事業に係る地方債の現在高の計上方法の変更及び充当額の増加のためである。実質公債費比率は、近年減少しており、令和６年度も元金償還額は減少しているが、公害防止事業債や臨時財政対策債の元金償還額の減少による基準財政需要額の減等により、令和５年度と比較すると同率となっている。</t>
    <rPh sb="12" eb="14">
      <t>ゲンショウ</t>
    </rPh>
    <rPh sb="30" eb="32">
      <t>スイジュン</t>
    </rPh>
    <rPh sb="49" eb="50">
      <t>ヨコ</t>
    </rPh>
    <rPh sb="56" eb="64">
      <t>ルイジダンタイナイヘイキンチ</t>
    </rPh>
    <rPh sb="65" eb="67">
      <t>ジョウショウ</t>
    </rPh>
    <rPh sb="75" eb="78">
      <t>ヘイキンチ</t>
    </rPh>
    <rPh sb="79" eb="81">
      <t>シタマワ</t>
    </rPh>
    <rPh sb="102" eb="104">
      <t>ヨウイン</t>
    </rPh>
    <rPh sb="161" eb="165">
      <t>キンネンゲンショウ</t>
    </rPh>
    <rPh sb="170" eb="172">
      <t>レイワ</t>
    </rPh>
    <rPh sb="173" eb="175">
      <t>ネンド</t>
    </rPh>
    <rPh sb="176" eb="181">
      <t>ガンキンショウカンガク</t>
    </rPh>
    <rPh sb="182" eb="184">
      <t>ゲンショウ</t>
    </rPh>
    <rPh sb="190" eb="191">
      <t>コウ</t>
    </rPh>
    <rPh sb="217" eb="224">
      <t>キジュンザイセイジュヨウガク</t>
    </rPh>
    <rPh sb="225" eb="226">
      <t>ゲン</t>
    </rPh>
    <rPh sb="226" eb="227">
      <t>トウ</t>
    </rPh>
    <rPh sb="231" eb="233">
      <t>レイワ</t>
    </rPh>
    <rPh sb="234" eb="236">
      <t>ネンド</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</si>
</sst>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0"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66" xfId="8"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0" fontId="20" fillId="0" borderId="7" xfId="8" applyFont="1" applyBorder="1" applyAlignment="1">
      <alignment horizontal="left" vertical="center"/>
    </xf>
    <xf numFmtId="49" fontId="20" fillId="0" borderId="0" xfId="8" applyNumberFormat="1" applyFont="1" applyAlignment="1">
      <alignment horizontal="center" vertical="center"/>
    </xf>
    <xf numFmtId="0" fontId="20" fillId="0" borderId="74" xfId="8" applyFont="1" applyBorder="1" applyAlignment="1">
      <alignment horizontal="center"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4" fillId="0" borderId="71" xfId="9"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4" fillId="6" borderId="75" xfId="12" applyFont="1" applyFill="1" applyBorder="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31"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39" fillId="0" borderId="0" xfId="20" applyFont="1">
      <alignment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9F3F256B-831C-4611-B36E-0B487EBA0ACB}"/>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43261</c:v>
                </c:pt>
                <c:pt idx="1">
                  <c:v>40626</c:v>
                </c:pt>
                <c:pt idx="2">
                  <c:v>46133</c:v>
                </c:pt>
                <c:pt idx="3">
                  <c:v>49174</c:v>
                </c:pt>
                <c:pt idx="4">
                  <c:v>50636</c:v>
                </c:pt>
              </c:numCache>
            </c:numRef>
          </c:val>
          <c:smooth val="0"/>
          <c:extLst>
            <c:ext xmlns:c16="http://schemas.microsoft.com/office/drawing/2014/chart" uri="{C3380CC4-5D6E-409C-BE32-E72D297353CC}">
              <c16:uniqueId val="{00000000-C466-4A64-AAFF-A2FC35B16595}"/>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48767</c:v>
                </c:pt>
                <c:pt idx="1">
                  <c:v>52008</c:v>
                </c:pt>
                <c:pt idx="2">
                  <c:v>60641</c:v>
                </c:pt>
                <c:pt idx="3">
                  <c:v>53258</c:v>
                </c:pt>
                <c:pt idx="4">
                  <c:v>55523</c:v>
                </c:pt>
              </c:numCache>
            </c:numRef>
          </c:val>
          <c:smooth val="0"/>
          <c:extLst>
            <c:ext xmlns:c16="http://schemas.microsoft.com/office/drawing/2014/chart" uri="{C3380CC4-5D6E-409C-BE32-E72D297353CC}">
              <c16:uniqueId val="{00000001-C466-4A64-AAFF-A2FC35B16595}"/>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8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0.08</c:v>
                </c:pt>
                <c:pt idx="1">
                  <c:v>1.6</c:v>
                </c:pt>
                <c:pt idx="2">
                  <c:v>0.11</c:v>
                </c:pt>
                <c:pt idx="3">
                  <c:v>0.17</c:v>
                </c:pt>
                <c:pt idx="4">
                  <c:v>0.54</c:v>
                </c:pt>
              </c:numCache>
            </c:numRef>
          </c:val>
          <c:extLst>
            <c:ext xmlns:c16="http://schemas.microsoft.com/office/drawing/2014/chart" uri="{C3380CC4-5D6E-409C-BE32-E72D297353CC}">
              <c16:uniqueId val="{00000000-CB71-43BA-A7DD-10EBDBAB040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16.64</c:v>
                </c:pt>
                <c:pt idx="1">
                  <c:v>15.93</c:v>
                </c:pt>
                <c:pt idx="2">
                  <c:v>16.12</c:v>
                </c:pt>
                <c:pt idx="3">
                  <c:v>12.72</c:v>
                </c:pt>
                <c:pt idx="4">
                  <c:v>8.98</c:v>
                </c:pt>
              </c:numCache>
            </c:numRef>
          </c:val>
          <c:extLst>
            <c:ext xmlns:c16="http://schemas.microsoft.com/office/drawing/2014/chart" uri="{C3380CC4-5D6E-409C-BE32-E72D297353CC}">
              <c16:uniqueId val="{00000001-CB71-43BA-A7DD-10EBDBAB040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-2.87</c:v>
                </c:pt>
                <c:pt idx="1">
                  <c:v>1.57</c:v>
                </c:pt>
                <c:pt idx="2">
                  <c:v>-1.57</c:v>
                </c:pt>
                <c:pt idx="3">
                  <c:v>-3.05</c:v>
                </c:pt>
                <c:pt idx="4">
                  <c:v>-3.05</c:v>
                </c:pt>
              </c:numCache>
            </c:numRef>
          </c:val>
          <c:smooth val="0"/>
          <c:extLst>
            <c:ext xmlns:c16="http://schemas.microsoft.com/office/drawing/2014/chart" uri="{C3380CC4-5D6E-409C-BE32-E72D297353CC}">
              <c16:uniqueId val="{00000002-CB71-43BA-A7DD-10EBDBAB040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0.59</c:v>
                </c:pt>
                <c:pt idx="2">
                  <c:v>#N/A</c:v>
                </c:pt>
                <c:pt idx="3">
                  <c:v>0.61</c:v>
                </c:pt>
                <c:pt idx="4">
                  <c:v>#N/A</c:v>
                </c:pt>
                <c:pt idx="5">
                  <c:v>0</c:v>
                </c:pt>
                <c:pt idx="6">
                  <c:v>#N/A</c:v>
                </c:pt>
                <c:pt idx="7">
                  <c:v>0</c:v>
                </c:pt>
                <c:pt idx="8">
                  <c:v>#N/A</c:v>
                </c:pt>
                <c:pt idx="9">
                  <c:v>0</c:v>
                </c:pt>
              </c:numCache>
            </c:numRef>
          </c:val>
          <c:extLst>
            <c:ext xmlns:c16="http://schemas.microsoft.com/office/drawing/2014/chart" uri="{C3380CC4-5D6E-409C-BE32-E72D297353CC}">
              <c16:uniqueId val="{00000000-4112-4F4D-8BA2-BD679EE4133B}"/>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112-4F4D-8BA2-BD679EE4133B}"/>
            </c:ext>
          </c:extLst>
        </c:ser>
        <c:ser>
          <c:idx val="2"/>
          <c:order val="2"/>
          <c:tx>
            <c:strRef>
              <c:f>データシート!$A$29</c:f>
              <c:strCache>
                <c:ptCount val="1"/>
                <c:pt idx="0">
                  <c:v>春日井市民家防音事業特別会計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2-4112-4F4D-8BA2-BD679EE4133B}"/>
            </c:ext>
          </c:extLst>
        </c:ser>
        <c:ser>
          <c:idx val="3"/>
          <c:order val="3"/>
          <c:tx>
            <c:strRef>
              <c:f>データシート!$A$30</c:f>
              <c:strCache>
                <c:ptCount val="1"/>
                <c:pt idx="0">
                  <c:v>春日井市公共用地先行取得事業特別会計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3-4112-4F4D-8BA2-BD679EE4133B}"/>
            </c:ext>
          </c:extLst>
        </c:ser>
        <c:ser>
          <c:idx val="4"/>
          <c:order val="4"/>
          <c:tx>
            <c:strRef>
              <c:f>データシート!$A$31</c:f>
              <c:strCache>
                <c:ptCount val="1"/>
                <c:pt idx="0">
                  <c:v>春日井市介護保険事業特別会計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1.38</c:v>
                </c:pt>
                <c:pt idx="2">
                  <c:v>#N/A</c:v>
                </c:pt>
                <c:pt idx="3">
                  <c:v>0.97</c:v>
                </c:pt>
                <c:pt idx="4">
                  <c:v>#N/A</c:v>
                </c:pt>
                <c:pt idx="5">
                  <c:v>0.99</c:v>
                </c:pt>
                <c:pt idx="6">
                  <c:v>#N/A</c:v>
                </c:pt>
                <c:pt idx="7">
                  <c:v>0.4</c:v>
                </c:pt>
                <c:pt idx="8">
                  <c:v>#N/A</c:v>
                </c:pt>
                <c:pt idx="9">
                  <c:v>0.01</c:v>
                </c:pt>
              </c:numCache>
            </c:numRef>
          </c:val>
          <c:extLst>
            <c:ext xmlns:c16="http://schemas.microsoft.com/office/drawing/2014/chart" uri="{C3380CC4-5D6E-409C-BE32-E72D297353CC}">
              <c16:uniqueId val="{00000004-4112-4F4D-8BA2-BD679EE4133B}"/>
            </c:ext>
          </c:extLst>
        </c:ser>
        <c:ser>
          <c:idx val="5"/>
          <c:order val="5"/>
          <c:tx>
            <c:strRef>
              <c:f>データシート!$A$32</c:f>
              <c:strCache>
                <c:ptCount val="1"/>
                <c:pt idx="0">
                  <c:v>春日井市後期高齢者医療事業特別会計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0.21</c:v>
                </c:pt>
                <c:pt idx="2">
                  <c:v>#N/A</c:v>
                </c:pt>
                <c:pt idx="3">
                  <c:v>0.19</c:v>
                </c:pt>
                <c:pt idx="4">
                  <c:v>#N/A</c:v>
                </c:pt>
                <c:pt idx="5">
                  <c:v>0.2</c:v>
                </c:pt>
                <c:pt idx="6">
                  <c:v>#N/A</c:v>
                </c:pt>
                <c:pt idx="7">
                  <c:v>0.22</c:v>
                </c:pt>
                <c:pt idx="8">
                  <c:v>#N/A</c:v>
                </c:pt>
                <c:pt idx="9">
                  <c:v>0.26</c:v>
                </c:pt>
              </c:numCache>
            </c:numRef>
          </c:val>
          <c:extLst>
            <c:ext xmlns:c16="http://schemas.microsoft.com/office/drawing/2014/chart" uri="{C3380CC4-5D6E-409C-BE32-E72D297353CC}">
              <c16:uniqueId val="{00000005-4112-4F4D-8BA2-BD679EE4133B}"/>
            </c:ext>
          </c:extLst>
        </c:ser>
        <c:ser>
          <c:idx val="6"/>
          <c:order val="6"/>
          <c:tx>
            <c:strRef>
              <c:f>データシート!$A$33</c:f>
              <c:strCache>
                <c:ptCount val="1"/>
                <c:pt idx="0">
                  <c:v>春日井市公共下水道事業会計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0.36</c:v>
                </c:pt>
                <c:pt idx="2">
                  <c:v>#N/A</c:v>
                </c:pt>
                <c:pt idx="3">
                  <c:v>0.13</c:v>
                </c:pt>
                <c:pt idx="4">
                  <c:v>#N/A</c:v>
                </c:pt>
                <c:pt idx="5">
                  <c:v>0.39</c:v>
                </c:pt>
                <c:pt idx="6">
                  <c:v>#N/A</c:v>
                </c:pt>
                <c:pt idx="7">
                  <c:v>0.32</c:v>
                </c:pt>
                <c:pt idx="8">
                  <c:v>#N/A</c:v>
                </c:pt>
                <c:pt idx="9">
                  <c:v>0.42</c:v>
                </c:pt>
              </c:numCache>
            </c:numRef>
          </c:val>
          <c:extLst>
            <c:ext xmlns:c16="http://schemas.microsoft.com/office/drawing/2014/chart" uri="{C3380CC4-5D6E-409C-BE32-E72D297353CC}">
              <c16:uniqueId val="{00000006-4112-4F4D-8BA2-BD679EE4133B}"/>
            </c:ext>
          </c:extLst>
        </c:ser>
        <c:ser>
          <c:idx val="7"/>
          <c:order val="7"/>
          <c:tx>
            <c:strRef>
              <c:f>データシート!$A$34</c:f>
              <c:strCache>
                <c:ptCount val="1"/>
                <c:pt idx="0">
                  <c:v>一般会計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7.0000000000000007E-2</c:v>
                </c:pt>
                <c:pt idx="2">
                  <c:v>#N/A</c:v>
                </c:pt>
                <c:pt idx="3">
                  <c:v>1.59</c:v>
                </c:pt>
                <c:pt idx="4">
                  <c:v>#N/A</c:v>
                </c:pt>
                <c:pt idx="5">
                  <c:v>0.11</c:v>
                </c:pt>
                <c:pt idx="6">
                  <c:v>#N/A</c:v>
                </c:pt>
                <c:pt idx="7">
                  <c:v>0.17</c:v>
                </c:pt>
                <c:pt idx="8">
                  <c:v>#N/A</c:v>
                </c:pt>
                <c:pt idx="9">
                  <c:v>0.54</c:v>
                </c:pt>
              </c:numCache>
            </c:numRef>
          </c:val>
          <c:extLst>
            <c:ext xmlns:c16="http://schemas.microsoft.com/office/drawing/2014/chart" uri="{C3380CC4-5D6E-409C-BE32-E72D297353CC}">
              <c16:uniqueId val="{00000007-4112-4F4D-8BA2-BD679EE4133B}"/>
            </c:ext>
          </c:extLst>
        </c:ser>
        <c:ser>
          <c:idx val="8"/>
          <c:order val="8"/>
          <c:tx>
            <c:strRef>
              <c:f>データシート!$A$35</c:f>
              <c:strCache>
                <c:ptCount val="1"/>
                <c:pt idx="0">
                  <c:v>春日井市水道事業会計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9.5500000000000007</c:v>
                </c:pt>
                <c:pt idx="2">
                  <c:v>#N/A</c:v>
                </c:pt>
                <c:pt idx="3">
                  <c:v>10.18</c:v>
                </c:pt>
                <c:pt idx="4">
                  <c:v>#N/A</c:v>
                </c:pt>
                <c:pt idx="5">
                  <c:v>10.02</c:v>
                </c:pt>
                <c:pt idx="6">
                  <c:v>#N/A</c:v>
                </c:pt>
                <c:pt idx="7">
                  <c:v>9.15</c:v>
                </c:pt>
                <c:pt idx="8">
                  <c:v>#N/A</c:v>
                </c:pt>
                <c:pt idx="9">
                  <c:v>8.3699999999999992</c:v>
                </c:pt>
              </c:numCache>
            </c:numRef>
          </c:val>
          <c:extLst>
            <c:ext xmlns:c16="http://schemas.microsoft.com/office/drawing/2014/chart" uri="{C3380CC4-5D6E-409C-BE32-E72D297353CC}">
              <c16:uniqueId val="{00000008-4112-4F4D-8BA2-BD679EE4133B}"/>
            </c:ext>
          </c:extLst>
        </c:ser>
        <c:ser>
          <c:idx val="9"/>
          <c:order val="9"/>
          <c:tx>
            <c:strRef>
              <c:f>データシート!$A$36</c:f>
              <c:strCache>
                <c:ptCount val="1"/>
                <c:pt idx="0">
                  <c:v>春日井市春日井市民病院事業会計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15.11</c:v>
                </c:pt>
                <c:pt idx="2">
                  <c:v>#N/A</c:v>
                </c:pt>
                <c:pt idx="3">
                  <c:v>14.51</c:v>
                </c:pt>
                <c:pt idx="4">
                  <c:v>#N/A</c:v>
                </c:pt>
                <c:pt idx="5">
                  <c:v>16.100000000000001</c:v>
                </c:pt>
                <c:pt idx="6">
                  <c:v>#N/A</c:v>
                </c:pt>
                <c:pt idx="7">
                  <c:v>14.99</c:v>
                </c:pt>
                <c:pt idx="8">
                  <c:v>#N/A</c:v>
                </c:pt>
                <c:pt idx="9">
                  <c:v>10.46</c:v>
                </c:pt>
              </c:numCache>
            </c:numRef>
          </c:val>
          <c:extLst>
            <c:ext xmlns:c16="http://schemas.microsoft.com/office/drawing/2014/chart" uri="{C3380CC4-5D6E-409C-BE32-E72D297353CC}">
              <c16:uniqueId val="{00000009-4112-4F4D-8BA2-BD679EE4133B}"/>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8444</c:v>
                </c:pt>
                <c:pt idx="5">
                  <c:v>8682</c:v>
                </c:pt>
                <c:pt idx="8">
                  <c:v>8441</c:v>
                </c:pt>
                <c:pt idx="11">
                  <c:v>8663</c:v>
                </c:pt>
                <c:pt idx="14">
                  <c:v>7400</c:v>
                </c:pt>
              </c:numCache>
            </c:numRef>
          </c:val>
          <c:extLst>
            <c:ext xmlns:c16="http://schemas.microsoft.com/office/drawing/2014/chart" uri="{C3380CC4-5D6E-409C-BE32-E72D297353CC}">
              <c16:uniqueId val="{00000000-2C7D-4E69-AE72-B238DB487A5B}"/>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2C7D-4E69-AE72-B238DB487A5B}"/>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55</c:v>
                </c:pt>
                <c:pt idx="3">
                  <c:v>55</c:v>
                </c:pt>
                <c:pt idx="6">
                  <c:v>43</c:v>
                </c:pt>
                <c:pt idx="9">
                  <c:v>43</c:v>
                </c:pt>
                <c:pt idx="12">
                  <c:v>43</c:v>
                </c:pt>
              </c:numCache>
            </c:numRef>
          </c:val>
          <c:extLst>
            <c:ext xmlns:c16="http://schemas.microsoft.com/office/drawing/2014/chart" uri="{C3380CC4-5D6E-409C-BE32-E72D297353CC}">
              <c16:uniqueId val="{00000002-2C7D-4E69-AE72-B238DB487A5B}"/>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4</c:v>
                </c:pt>
                <c:pt idx="3">
                  <c:v>5</c:v>
                </c:pt>
                <c:pt idx="6">
                  <c:v>2</c:v>
                </c:pt>
                <c:pt idx="9">
                  <c:v>2</c:v>
                </c:pt>
                <c:pt idx="12">
                  <c:v>2</c:v>
                </c:pt>
              </c:numCache>
            </c:numRef>
          </c:val>
          <c:extLst>
            <c:ext xmlns:c16="http://schemas.microsoft.com/office/drawing/2014/chart" uri="{C3380CC4-5D6E-409C-BE32-E72D297353CC}">
              <c16:uniqueId val="{00000003-2C7D-4E69-AE72-B238DB487A5B}"/>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3094</c:v>
                </c:pt>
                <c:pt idx="3">
                  <c:v>2526</c:v>
                </c:pt>
                <c:pt idx="6">
                  <c:v>2823</c:v>
                </c:pt>
                <c:pt idx="9">
                  <c:v>2846</c:v>
                </c:pt>
                <c:pt idx="12">
                  <c:v>2033</c:v>
                </c:pt>
              </c:numCache>
            </c:numRef>
          </c:val>
          <c:extLst>
            <c:ext xmlns:c16="http://schemas.microsoft.com/office/drawing/2014/chart" uri="{C3380CC4-5D6E-409C-BE32-E72D297353CC}">
              <c16:uniqueId val="{00000004-2C7D-4E69-AE72-B238DB487A5B}"/>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2C7D-4E69-AE72-B238DB487A5B}"/>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2C7D-4E69-AE72-B238DB487A5B}"/>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8392</c:v>
                </c:pt>
                <c:pt idx="3">
                  <c:v>8420</c:v>
                </c:pt>
                <c:pt idx="6">
                  <c:v>8272</c:v>
                </c:pt>
                <c:pt idx="9">
                  <c:v>8183</c:v>
                </c:pt>
                <c:pt idx="12">
                  <c:v>7789</c:v>
                </c:pt>
              </c:numCache>
            </c:numRef>
          </c:val>
          <c:extLst>
            <c:ext xmlns:c16="http://schemas.microsoft.com/office/drawing/2014/chart" uri="{C3380CC4-5D6E-409C-BE32-E72D297353CC}">
              <c16:uniqueId val="{00000007-2C7D-4E69-AE72-B238DB487A5B}"/>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3101</c:v>
                </c:pt>
                <c:pt idx="2">
                  <c:v>#N/A</c:v>
                </c:pt>
                <c:pt idx="3">
                  <c:v>#N/A</c:v>
                </c:pt>
                <c:pt idx="4">
                  <c:v>2324</c:v>
                </c:pt>
                <c:pt idx="5">
                  <c:v>#N/A</c:v>
                </c:pt>
                <c:pt idx="6">
                  <c:v>#N/A</c:v>
                </c:pt>
                <c:pt idx="7">
                  <c:v>2699</c:v>
                </c:pt>
                <c:pt idx="8">
                  <c:v>#N/A</c:v>
                </c:pt>
                <c:pt idx="9">
                  <c:v>#N/A</c:v>
                </c:pt>
                <c:pt idx="10">
                  <c:v>2411</c:v>
                </c:pt>
                <c:pt idx="11">
                  <c:v>#N/A</c:v>
                </c:pt>
                <c:pt idx="12">
                  <c:v>#N/A</c:v>
                </c:pt>
                <c:pt idx="13">
                  <c:v>2467</c:v>
                </c:pt>
                <c:pt idx="14">
                  <c:v>#N/A</c:v>
                </c:pt>
              </c:numCache>
            </c:numRef>
          </c:val>
          <c:smooth val="0"/>
          <c:extLst>
            <c:ext xmlns:c16="http://schemas.microsoft.com/office/drawing/2014/chart" uri="{C3380CC4-5D6E-409C-BE32-E72D297353CC}">
              <c16:uniqueId val="{00000008-2C7D-4E69-AE72-B238DB487A5B}"/>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64455</c:v>
                </c:pt>
                <c:pt idx="5">
                  <c:v>64941</c:v>
                </c:pt>
                <c:pt idx="8">
                  <c:v>63572</c:v>
                </c:pt>
                <c:pt idx="11">
                  <c:v>62367</c:v>
                </c:pt>
                <c:pt idx="14">
                  <c:v>61610</c:v>
                </c:pt>
              </c:numCache>
            </c:numRef>
          </c:val>
          <c:extLst>
            <c:ext xmlns:c16="http://schemas.microsoft.com/office/drawing/2014/chart" uri="{C3380CC4-5D6E-409C-BE32-E72D297353CC}">
              <c16:uniqueId val="{00000000-3ADA-45B6-89AE-9E5F110A9FAD}"/>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30319</c:v>
                </c:pt>
                <c:pt idx="5">
                  <c:v>28111</c:v>
                </c:pt>
                <c:pt idx="8">
                  <c:v>28038</c:v>
                </c:pt>
                <c:pt idx="11">
                  <c:v>29793</c:v>
                </c:pt>
                <c:pt idx="14">
                  <c:v>33255</c:v>
                </c:pt>
              </c:numCache>
            </c:numRef>
          </c:val>
          <c:extLst>
            <c:ext xmlns:c16="http://schemas.microsoft.com/office/drawing/2014/chart" uri="{C3380CC4-5D6E-409C-BE32-E72D297353CC}">
              <c16:uniqueId val="{00000001-3ADA-45B6-89AE-9E5F110A9FAD}"/>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19194</c:v>
                </c:pt>
                <c:pt idx="5">
                  <c:v>21974</c:v>
                </c:pt>
                <c:pt idx="8">
                  <c:v>22862</c:v>
                </c:pt>
                <c:pt idx="11">
                  <c:v>20982</c:v>
                </c:pt>
                <c:pt idx="14">
                  <c:v>18056</c:v>
                </c:pt>
              </c:numCache>
            </c:numRef>
          </c:val>
          <c:extLst>
            <c:ext xmlns:c16="http://schemas.microsoft.com/office/drawing/2014/chart" uri="{C3380CC4-5D6E-409C-BE32-E72D297353CC}">
              <c16:uniqueId val="{00000002-3ADA-45B6-89AE-9E5F110A9FAD}"/>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3ADA-45B6-89AE-9E5F110A9FAD}"/>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3ADA-45B6-89AE-9E5F110A9FAD}"/>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4437</c:v>
                </c:pt>
                <c:pt idx="3">
                  <c:v>3346</c:v>
                </c:pt>
                <c:pt idx="6">
                  <c:v>2040</c:v>
                </c:pt>
                <c:pt idx="9">
                  <c:v>1896</c:v>
                </c:pt>
                <c:pt idx="12">
                  <c:v>381</c:v>
                </c:pt>
              </c:numCache>
            </c:numRef>
          </c:val>
          <c:extLst>
            <c:ext xmlns:c16="http://schemas.microsoft.com/office/drawing/2014/chart" uri="{C3380CC4-5D6E-409C-BE32-E72D297353CC}">
              <c16:uniqueId val="{00000005-3ADA-45B6-89AE-9E5F110A9FAD}"/>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9246</c:v>
                </c:pt>
                <c:pt idx="3">
                  <c:v>9588</c:v>
                </c:pt>
                <c:pt idx="6">
                  <c:v>10002</c:v>
                </c:pt>
                <c:pt idx="9">
                  <c:v>10684</c:v>
                </c:pt>
                <c:pt idx="12">
                  <c:v>11199</c:v>
                </c:pt>
              </c:numCache>
            </c:numRef>
          </c:val>
          <c:extLst>
            <c:ext xmlns:c16="http://schemas.microsoft.com/office/drawing/2014/chart" uri="{C3380CC4-5D6E-409C-BE32-E72D297353CC}">
              <c16:uniqueId val="{00000006-3ADA-45B6-89AE-9E5F110A9FAD}"/>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25</c:v>
                </c:pt>
                <c:pt idx="3">
                  <c:v>21</c:v>
                </c:pt>
                <c:pt idx="6">
                  <c:v>25</c:v>
                </c:pt>
                <c:pt idx="9">
                  <c:v>24</c:v>
                </c:pt>
                <c:pt idx="12">
                  <c:v>22</c:v>
                </c:pt>
              </c:numCache>
            </c:numRef>
          </c:val>
          <c:extLst>
            <c:ext xmlns:c16="http://schemas.microsoft.com/office/drawing/2014/chart" uri="{C3380CC4-5D6E-409C-BE32-E72D297353CC}">
              <c16:uniqueId val="{00000007-3ADA-45B6-89AE-9E5F110A9FAD}"/>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34047</c:v>
                </c:pt>
                <c:pt idx="3">
                  <c:v>31036</c:v>
                </c:pt>
                <c:pt idx="6">
                  <c:v>29992</c:v>
                </c:pt>
                <c:pt idx="9">
                  <c:v>27361</c:v>
                </c:pt>
                <c:pt idx="12">
                  <c:v>26925</c:v>
                </c:pt>
              </c:numCache>
            </c:numRef>
          </c:val>
          <c:extLst>
            <c:ext xmlns:c16="http://schemas.microsoft.com/office/drawing/2014/chart" uri="{C3380CC4-5D6E-409C-BE32-E72D297353CC}">
              <c16:uniqueId val="{00000008-3ADA-45B6-89AE-9E5F110A9FAD}"/>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450</c:v>
                </c:pt>
                <c:pt idx="3">
                  <c:v>409</c:v>
                </c:pt>
                <c:pt idx="6">
                  <c:v>379</c:v>
                </c:pt>
                <c:pt idx="9">
                  <c:v>348</c:v>
                </c:pt>
                <c:pt idx="12">
                  <c:v>316</c:v>
                </c:pt>
              </c:numCache>
            </c:numRef>
          </c:val>
          <c:extLst>
            <c:ext xmlns:c16="http://schemas.microsoft.com/office/drawing/2014/chart" uri="{C3380CC4-5D6E-409C-BE32-E72D297353CC}">
              <c16:uniqueId val="{00000009-3ADA-45B6-89AE-9E5F110A9FAD}"/>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78567</c:v>
                </c:pt>
                <c:pt idx="3">
                  <c:v>79959</c:v>
                </c:pt>
                <c:pt idx="6">
                  <c:v>82907</c:v>
                </c:pt>
                <c:pt idx="9">
                  <c:v>85367</c:v>
                </c:pt>
                <c:pt idx="12">
                  <c:v>86934</c:v>
                </c:pt>
              </c:numCache>
            </c:numRef>
          </c:val>
          <c:extLst>
            <c:ext xmlns:c16="http://schemas.microsoft.com/office/drawing/2014/chart" uri="{C3380CC4-5D6E-409C-BE32-E72D297353CC}">
              <c16:uniqueId val="{0000000A-3ADA-45B6-89AE-9E5F110A9FAD}"/>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12804</c:v>
                </c:pt>
                <c:pt idx="2">
                  <c:v>#N/A</c:v>
                </c:pt>
                <c:pt idx="3">
                  <c:v>#N/A</c:v>
                </c:pt>
                <c:pt idx="4">
                  <c:v>9331</c:v>
                </c:pt>
                <c:pt idx="5">
                  <c:v>#N/A</c:v>
                </c:pt>
                <c:pt idx="6">
                  <c:v>#N/A</c:v>
                </c:pt>
                <c:pt idx="7">
                  <c:v>10873</c:v>
                </c:pt>
                <c:pt idx="8">
                  <c:v>#N/A</c:v>
                </c:pt>
                <c:pt idx="9">
                  <c:v>#N/A</c:v>
                </c:pt>
                <c:pt idx="10">
                  <c:v>12538</c:v>
                </c:pt>
                <c:pt idx="11">
                  <c:v>#N/A</c:v>
                </c:pt>
                <c:pt idx="12">
                  <c:v>#N/A</c:v>
                </c:pt>
                <c:pt idx="13">
                  <c:v>12858</c:v>
                </c:pt>
                <c:pt idx="14">
                  <c:v>#N/A</c:v>
                </c:pt>
              </c:numCache>
            </c:numRef>
          </c:val>
          <c:smooth val="0"/>
          <c:extLst>
            <c:ext xmlns:c16="http://schemas.microsoft.com/office/drawing/2014/chart" uri="{C3380CC4-5D6E-409C-BE32-E72D297353CC}">
              <c16:uniqueId val="{0000000B-3ADA-45B6-89AE-9E5F110A9FAD}"/>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9946</c:v>
                </c:pt>
                <c:pt idx="1">
                  <c:v>7991</c:v>
                </c:pt>
                <c:pt idx="2">
                  <c:v>5785</c:v>
                </c:pt>
              </c:numCache>
            </c:numRef>
          </c:val>
          <c:extLst>
            <c:ext xmlns:c16="http://schemas.microsoft.com/office/drawing/2014/chart" uri="{C3380CC4-5D6E-409C-BE32-E72D297353CC}">
              <c16:uniqueId val="{00000000-7A43-42F3-9D54-7E409DEBBE35}"/>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3</c:v>
                </c:pt>
                <c:pt idx="1">
                  <c:v>3</c:v>
                </c:pt>
                <c:pt idx="2">
                  <c:v>3</c:v>
                </c:pt>
              </c:numCache>
            </c:numRef>
          </c:val>
          <c:extLst>
            <c:ext xmlns:c16="http://schemas.microsoft.com/office/drawing/2014/chart" uri="{C3380CC4-5D6E-409C-BE32-E72D297353CC}">
              <c16:uniqueId val="{00000001-7A43-42F3-9D54-7E409DEBBE35}"/>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5477</c:v>
                </c:pt>
                <c:pt idx="1">
                  <c:v>5862</c:v>
                </c:pt>
                <c:pt idx="2">
                  <c:v>6631</c:v>
                </c:pt>
              </c:numCache>
            </c:numRef>
          </c:val>
          <c:extLst>
            <c:ext xmlns:c16="http://schemas.microsoft.com/office/drawing/2014/chart" uri="{C3380CC4-5D6E-409C-BE32-E72D297353CC}">
              <c16:uniqueId val="{00000002-7A43-42F3-9D54-7E409DEBBE35}"/>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{D2CE8591-1A0D-4557-A45A-3AE82ED103FC}</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B850-40F7-AC93-9DA7A94864AF}"/>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{5DB4F9C9-6498-46DE-B6B0-08AF19322CF3}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B850-40F7-AC93-9DA7A94864AF}"/>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{8BB4929E-0E7F-4E45-B59B-FDCDCA1244E6}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B850-40F7-AC93-9DA7A94864AF}"/>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{A7792DDA-7C14-4D1D-9D7A-6AAB1B33D7B4}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B850-40F7-AC93-9DA7A94864AF}"/>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{1F74A315-42EA-42B7-9868-7EA9A4660373}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B850-40F7-AC93-9DA7A94864A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{7AD501B9-9872-450E-A9CB-84DC0E9941B1}</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B850-40F7-AC93-9DA7A94864A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{2F3BBD72-D9F5-4DEF-A9AC-CEEEC47D9499}</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B850-40F7-AC93-9DA7A94864A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{241F53CB-F6F5-4F64-92D3-0E709E37193C}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B850-40F7-AC93-9DA7A94864A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{9FE7C8F7-94F4-4EE6-8AF4-54C40D701690}</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B850-40F7-AC93-9DA7A94864AF}"/>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68.2</c:v>
                </c:pt>
                <c:pt idx="8">
                  <c:v>68.400000000000006</c:v>
                </c:pt>
                <c:pt idx="16">
                  <c:v>68.3</c:v>
                </c:pt>
                <c:pt idx="24">
                  <c:v>68.900000000000006</c:v>
                </c:pt>
                <c:pt idx="32">
                  <c:v>69.3</c:v>
                </c:pt>
              </c:numCache>
            </c:numRef>
          </c:xVal>
          <c:yVal>
            <c:numRef>
              <c:f>公会計指標分析・財政指標組合せ分析表!$BP$51:$DC$51</c:f>
              <c:numCache>
                <c:formatCode>#,##0.0;"▲ "#,##0.0</c:formatCode>
                <c:ptCount val="40"/>
                <c:pt idx="0">
                  <c:v>23.7</c:v>
                </c:pt>
                <c:pt idx="8">
                  <c:v>16.399999999999999</c:v>
                </c:pt>
                <c:pt idx="16">
                  <c:v>19.399999999999999</c:v>
                </c:pt>
                <c:pt idx="24">
                  <c:v>21.9</c:v>
                </c:pt>
                <c:pt idx="32">
                  <c:v>21.6</c:v>
                </c:pt>
              </c:numCache>
            </c:numRef>
          </c:yVal>
          <c:smooth val="0"/>
          <c:extLst>
            <c:ext xmlns:c16="http://schemas.microsoft.com/office/drawing/2014/chart" uri="{C3380CC4-5D6E-409C-BE32-E72D297353CC}">
              <c16:uniqueId val="{00000009-B850-40F7-AC93-9DA7A94864AF}"/>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{0E280964-1DD7-45DE-8D8C-5D142E148ECE}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B850-40F7-AC93-9DA7A94864AF}"/>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{8753C98D-1CEB-46CE-874C-2488B3A289DF}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B850-40F7-AC93-9DA7A94864AF}"/>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{C2F0B51B-FBE1-4C73-B395-E7D206DABE50}</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B850-40F7-AC93-9DA7A94864AF}"/>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{F060DB3C-8237-4E05-924D-3FA9F5549B71}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B850-40F7-AC93-9DA7A94864AF}"/>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{6487B1B3-7D40-4D9F-B447-CF482A15B0CA}</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B850-40F7-AC93-9DA7A94864AF}"/>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{B312EDED-DF91-4578-8453-FA3302966EA4}</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B850-40F7-AC93-9DA7A94864AF}"/>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{EB4BCB9F-F0DC-42EA-BB07-7322A5A3E544}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B850-40F7-AC93-9DA7A94864AF}"/>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{C05A8601-6DAF-46CF-AE0E-95225CBCE9A3}</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B850-40F7-AC93-9DA7A94864AF}"/>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{32742549-999C-46FD-95AA-35AA29538C0F}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B850-40F7-AC93-9DA7A94864AF}"/>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61.9</c:v>
                </c:pt>
                <c:pt idx="8">
                  <c:v>62.5</c:v>
                </c:pt>
                <c:pt idx="16">
                  <c:v>63.5</c:v>
                </c:pt>
                <c:pt idx="24">
                  <c:v>63.8</c:v>
                </c:pt>
                <c:pt idx="32">
                  <c:v>64.099999999999994</c:v>
                </c:pt>
              </c:numCache>
            </c:numRef>
          </c:xVal>
          <c:yVal>
            <c:numRef>
              <c:f>公会計指標分析・財政指標組合せ分析表!$BP$55:$DC$55</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B850-40F7-AC93-9DA7A94864AF}"/>
            </c:ext>
          </c:extLst>
        </c:ser>
        <c:dLbls>
          <c:showLegendKey val="0"/>
          <c:showVal val="1"/>
          <c:showCatName val="0"/>
          <c:showSerName val="0"/>
          <c:showPercent val="0"/>
          <c:showBubbleSize val="0"/>
        </c:dLbls>
        <c:axId val="46179840"/>
        <c:axId val="46181760"/>
      </c:scatterChart>
      <c:valAx>
        <c:axId val="46179840"/>
        <c:scaling>
          <c:orientation val="maxMin"/>
          <c:max val="70"/>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{1AE2A1E3-E8FC-4E7B-8689-AD5468DE76E9}</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7B5D-4C65-BF4E-FE4F98901871}"/>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{13DD7D2F-BAF0-4E9D-8DB3-C0F408B082B7}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7B5D-4C65-BF4E-FE4F98901871}"/>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{85F4F536-57A1-4269-9DC7-18077D97A42D}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7B5D-4C65-BF4E-FE4F98901871}"/>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{898531BB-1CF8-4027-9817-85CDC6B31A75}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7B5D-4C65-BF4E-FE4F98901871}"/>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{48F61D8C-6AF5-45C0-8FBC-A76E59E7F529}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7B5D-4C65-BF4E-FE4F9890187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{92F7FAFD-CDD6-48A7-9C64-736BFED6C0A7}</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7B5D-4C65-BF4E-FE4F9890187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{CD37A0E1-6014-47B4-B50E-4F7AC485549E}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7B5D-4C65-BF4E-FE4F98901871}"/>
                </c:ext>
              </c:extLst>
            </c:dLbl>
            <c:dLbl>
              <c:idx val="24"/>
              <c:layout>
                <c:manualLayout>
                  <c:x val="-4.4905057365901176E-2"/>
                  <c:y val="-4.7391546173831699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{93CAF276-79F1-4DA2-8AE8-7A1F24B5AD0E}</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7B5D-4C65-BF4E-FE4F98901871}"/>
                </c:ext>
              </c:extLst>
            </c:dLbl>
            <c:dLbl>
              <c:idx val="32"/>
              <c:layout>
                <c:manualLayout>
                  <c:x val="-1.8235628084250059E-2"/>
                  <c:y val="-7.744174800175628E-2"/>
                </c:manualLayout>
              </c:layout>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{05DDB024-5305-4ED2-8B8D-4BD35D74135D}</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7B5D-4C65-BF4E-FE4F98901871}"/>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4.8</c:v>
                </c:pt>
                <c:pt idx="8">
                  <c:v>4.9000000000000004</c:v>
                </c:pt>
                <c:pt idx="16">
                  <c:v>4.8</c:v>
                </c:pt>
                <c:pt idx="24">
                  <c:v>4.3</c:v>
                </c:pt>
                <c:pt idx="32">
                  <c:v>4.3</c:v>
                </c:pt>
              </c:numCache>
            </c:numRef>
          </c:xVal>
          <c:yVal>
            <c:numRef>
              <c:f>公会計指標分析・財政指標組合せ分析表!$BP$73:$DC$73</c:f>
              <c:numCache>
                <c:formatCode>#,##0.0;"▲ "#,##0.0</c:formatCode>
                <c:ptCount val="40"/>
                <c:pt idx="0">
                  <c:v>23.7</c:v>
                </c:pt>
                <c:pt idx="8">
                  <c:v>16.399999999999999</c:v>
                </c:pt>
                <c:pt idx="16">
                  <c:v>19.399999999999999</c:v>
                </c:pt>
                <c:pt idx="24">
                  <c:v>21.9</c:v>
                </c:pt>
                <c:pt idx="32">
                  <c:v>21.6</c:v>
                </c:pt>
              </c:numCache>
            </c:numRef>
          </c:yVal>
          <c:smooth val="0"/>
          <c:extLst>
            <c:ext xmlns:c16="http://schemas.microsoft.com/office/drawing/2014/chart" uri="{C3380CC4-5D6E-409C-BE32-E72D297353CC}">
              <c16:uniqueId val="{00000009-7B5D-4C65-BF4E-FE4F98901871}"/>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{2D09BC3F-F849-4BE6-985E-EFE2CC0CBA93}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7B5D-4C65-BF4E-FE4F98901871}"/>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{E6D9281F-F260-426E-A53C-5EC9F56C5402}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7B5D-4C65-BF4E-FE4F98901871}"/>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{111C4143-9290-4272-811B-234F8518C3BC}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7B5D-4C65-BF4E-FE4F98901871}"/>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{2353BC31-F565-45AF-BEDE-62648C5A1114}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7B5D-4C65-BF4E-FE4F98901871}"/>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{C0F73F80-EF09-4D5C-AF1F-A066E50977D4}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7B5D-4C65-BF4E-FE4F98901871}"/>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{629CC34A-DFE6-48A3-A3D6-C18C4942A182}</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7B5D-4C65-BF4E-FE4F98901871}"/>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{011F4979-FCBC-4BC2-8340-CB201F87BB1C}</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7B5D-4C65-BF4E-FE4F98901871}"/>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{ED7650A3-E1E3-479F-83C3-0467CC6F2A87}</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7B5D-4C65-BF4E-FE4F98901871}"/>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{420BCA45-7D91-4BC2-99DA-41FADC484B89}</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7B5D-4C65-BF4E-FE4F98901871}"/>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3.5</c:v>
                </c:pt>
                <c:pt idx="8">
                  <c:v>3.6</c:v>
                </c:pt>
                <c:pt idx="16">
                  <c:v>4</c:v>
                </c:pt>
                <c:pt idx="24">
                  <c:v>4.3</c:v>
                </c:pt>
                <c:pt idx="32">
                  <c:v>4.5</c:v>
                </c:pt>
              </c:numCache>
            </c:numRef>
          </c:xVal>
          <c:yVal>
            <c:numRef>
              <c:f>公会計指標分析・財政指標組合せ分析表!$BP$77:$DC$77</c:f>
              <c:numCache>
                <c:formatCode>#,##0.0;"▲ "#,##0.0</c:formatCode>
                <c:ptCount val="40"/>
                <c:pt idx="0">
                  <c:v>18</c:v>
                </c:pt>
                <c:pt idx="8">
                  <c:v>13.1</c:v>
                </c:pt>
                <c:pt idx="16">
                  <c:v>10.9</c:v>
                </c:pt>
                <c:pt idx="24">
                  <c:v>13.6</c:v>
                </c:pt>
                <c:pt idx="32">
                  <c:v>15.3</c:v>
                </c:pt>
              </c:numCache>
            </c:numRef>
          </c:yVal>
          <c:smooth val="0"/>
          <c:extLst>
            <c:ext xmlns:c16="http://schemas.microsoft.com/office/drawing/2014/chart" uri="{C3380CC4-5D6E-409C-BE32-E72D297353CC}">
              <c16:uniqueId val="{00000013-7B5D-4C65-BF4E-FE4F98901871}"/>
            </c:ext>
          </c:extLst>
        </c:ser>
        <c:dLbls>
          <c:showLegendKey val="0"/>
          <c:showVal val="1"/>
          <c:showCatName val="0"/>
          <c:showSerName val="0"/>
          <c:showPercent val="0"/>
          <c:showBubbleSize val="0"/>
        </c:dLbls>
        <c:axId val="84219776"/>
        <c:axId val="84234240"/>
      </c:scatterChart>
      <c:valAx>
        <c:axId val="84219776"/>
        <c:scaling>
          <c:orientation val="maxMin"/>
          <c:max val="5"/>
          <c:min val="3"/>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305,902
296,472
92.78
126,613,075
125,697,306
347,989
64,413,629
86,934,454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[0.93]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基準財政収入額は、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定額減税による個人市民税の減少があったものの、補填としての地方特例交付金の増加、一部企業の業績が好調であったことによる法人市民税の増加、土地の評価替えによる</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固定資産税</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などにより、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10.1</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億円増加し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た。</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一方、基準財政需要額は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a:t>
          </a:r>
          <a:r>
            <a:rPr lang="ja-JP" altLang="en-US" sz="1100" b="0" i="0" u="none" strike="noStrike" baseline="0">
              <a:solidFill>
                <a:schemeClr val="dk1"/>
              </a:solidFill>
              <a:latin typeface="ＭＳ ゴシック" panose="020B0609070205080204" pitchFamily="49" charset="-128"/>
              <a:ea typeface="ＭＳ ゴシック" panose="020B0609070205080204" pitchFamily="49" charset="-128"/>
              <a:cs typeface="+mn-cs"/>
            </a:rPr>
            <a:t>こども子育て費の創設や高齢者保健福祉費の増加</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などに</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より、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16.9</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億円の増加となり、基準財政収入額の増加を上回ることとなった。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今後も</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同様の傾向が続くことが見込まれるが、財政力の維持に努める。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137160</xdr:rowOff>
    </xdr:from>
    <xdr:to>
      <xdr:col>23</xdr:col>
      <xdr:colOff>133350</xdr:colOff>
      <xdr:row>45</xdr:row>
      <xdr:rowOff>66040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309360"/>
          <a:ext cx="0" cy="147193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45</xdr:row>
      <xdr:rowOff>38117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7533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45</xdr:row>
      <xdr:rowOff>66040</xdr:rowOff>
    </xdr:from>
    <xdr:to>
      <xdr:col>24</xdr:col>
      <xdr:colOff>12700</xdr:colOff>
      <xdr:row>45</xdr:row>
      <xdr:rowOff>66040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7812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52087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6052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137160</xdr:rowOff>
    </xdr:from>
    <xdr:to>
      <xdr:col>24</xdr:col>
      <xdr:colOff>12700</xdr:colOff>
      <xdr:row>36</xdr:row>
      <xdr:rowOff>137160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309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40</xdr:row>
      <xdr:rowOff>54610</xdr:rowOff>
    </xdr:from>
    <xdr:to>
      <xdr:col>23</xdr:col>
      <xdr:colOff>133350</xdr:colOff>
      <xdr:row>40</xdr:row>
      <xdr:rowOff>54610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691261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120667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9786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148590</xdr:rowOff>
    </xdr:from>
    <xdr:to>
      <xdr:col>23</xdr:col>
      <xdr:colOff>184150</xdr:colOff>
      <xdr:row>41</xdr:row>
      <xdr:rowOff>78740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40</xdr:row>
      <xdr:rowOff>30480</xdr:rowOff>
    </xdr:from>
    <xdr:to>
      <xdr:col>19</xdr:col>
      <xdr:colOff>133350</xdr:colOff>
      <xdr:row>40</xdr:row>
      <xdr:rowOff>54610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688848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148590</xdr:rowOff>
    </xdr:from>
    <xdr:to>
      <xdr:col>19</xdr:col>
      <xdr:colOff>184150</xdr:colOff>
      <xdr:row>41</xdr:row>
      <xdr:rowOff>78740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006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63517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7092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153670</xdr:rowOff>
    </xdr:from>
    <xdr:to>
      <xdr:col>15</xdr:col>
      <xdr:colOff>82550</xdr:colOff>
      <xdr:row>40</xdr:row>
      <xdr:rowOff>30480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684022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124460</xdr:rowOff>
    </xdr:from>
    <xdr:to>
      <xdr:col>15</xdr:col>
      <xdr:colOff>133350</xdr:colOff>
      <xdr:row>41</xdr:row>
      <xdr:rowOff>54610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698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39387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7068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39</xdr:row>
      <xdr:rowOff>105410</xdr:rowOff>
    </xdr:from>
    <xdr:to>
      <xdr:col>11</xdr:col>
      <xdr:colOff>31750</xdr:colOff>
      <xdr:row>39</xdr:row>
      <xdr:rowOff>153670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67919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76200</xdr:rowOff>
    </xdr:from>
    <xdr:to>
      <xdr:col>11</xdr:col>
      <xdr:colOff>82550</xdr:colOff>
      <xdr:row>41</xdr:row>
      <xdr:rowOff>6350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162577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40</xdr:row>
      <xdr:rowOff>76200</xdr:rowOff>
    </xdr:from>
    <xdr:to>
      <xdr:col>7</xdr:col>
      <xdr:colOff>31750</xdr:colOff>
      <xdr:row>41</xdr:row>
      <xdr:rowOff>6350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40</xdr:row>
      <xdr:rowOff>162577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3810</xdr:rowOff>
    </xdr:from>
    <xdr:to>
      <xdr:col>23</xdr:col>
      <xdr:colOff>184150</xdr:colOff>
      <xdr:row>40</xdr:row>
      <xdr:rowOff>105410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39</xdr:row>
      <xdr:rowOff>20337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6706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40</xdr:row>
      <xdr:rowOff>3810</xdr:rowOff>
    </xdr:from>
    <xdr:to>
      <xdr:col>19</xdr:col>
      <xdr:colOff>184150</xdr:colOff>
      <xdr:row>40</xdr:row>
      <xdr:rowOff>105410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68618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38</xdr:row>
      <xdr:rowOff>115587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66306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39</xdr:row>
      <xdr:rowOff>151130</xdr:rowOff>
    </xdr:from>
    <xdr:to>
      <xdr:col>15</xdr:col>
      <xdr:colOff>133350</xdr:colOff>
      <xdr:row>40</xdr:row>
      <xdr:rowOff>81280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6837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38</xdr:row>
      <xdr:rowOff>91457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6606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39</xdr:row>
      <xdr:rowOff>102870</xdr:rowOff>
    </xdr:from>
    <xdr:to>
      <xdr:col>11</xdr:col>
      <xdr:colOff>82550</xdr:colOff>
      <xdr:row>40</xdr:row>
      <xdr:rowOff>33020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6789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38</xdr:row>
      <xdr:rowOff>43197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6558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39</xdr:row>
      <xdr:rowOff>54610</xdr:rowOff>
    </xdr:from>
    <xdr:to>
      <xdr:col>7</xdr:col>
      <xdr:colOff>31750</xdr:colOff>
      <xdr:row>39</xdr:row>
      <xdr:rowOff>156210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6741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37</xdr:row>
      <xdr:rowOff>166387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6510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前年度と比較し</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ポイント悪化し</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98.2</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％と引き続き類似団体平均を上回っている。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これは、人件費</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や扶助費な</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どの義務的経費が増加していることが要因である。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人件費や扶助費は引き続き増加傾向が見込まれ</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同じく義務的経費である公債費も今後増加が見込まれることから、事業のビルドアンドスクラップを推進するとともに、業務効率化に取り組み、経常経費の削減に努める。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58</xdr:row>
      <xdr:rowOff>167217</xdr:rowOff>
    </xdr:from>
    <xdr:to>
      <xdr:col>23</xdr:col>
      <xdr:colOff>133350</xdr:colOff>
      <xdr:row>66</xdr:row>
      <xdr:rowOff>2117</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111317"/>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65</xdr:row>
      <xdr:rowOff>145644</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2898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2117</xdr:rowOff>
    </xdr:from>
    <xdr:to>
      <xdr:col>24</xdr:col>
      <xdr:colOff>12700</xdr:colOff>
      <xdr:row>66</xdr:row>
      <xdr:rowOff>2117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317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82144</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98547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58</xdr:row>
      <xdr:rowOff>167217</xdr:rowOff>
    </xdr:from>
    <xdr:to>
      <xdr:col>24</xdr:col>
      <xdr:colOff>12700</xdr:colOff>
      <xdr:row>58</xdr:row>
      <xdr:rowOff>167217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1113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64</xdr:row>
      <xdr:rowOff>15240</xdr:rowOff>
    </xdr:from>
    <xdr:to>
      <xdr:col>23</xdr:col>
      <xdr:colOff>133350</xdr:colOff>
      <xdr:row>64</xdr:row>
      <xdr:rowOff>79587</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988040"/>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61</xdr:row>
      <xdr:rowOff>98654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55710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62</xdr:row>
      <xdr:rowOff>82127</xdr:rowOff>
    </xdr:from>
    <xdr:to>
      <xdr:col>23</xdr:col>
      <xdr:colOff>184150</xdr:colOff>
      <xdr:row>63</xdr:row>
      <xdr:rowOff>12277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07120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62</xdr:row>
      <xdr:rowOff>100754</xdr:rowOff>
    </xdr:from>
    <xdr:to>
      <xdr:col>19</xdr:col>
      <xdr:colOff>133350</xdr:colOff>
      <xdr:row>64</xdr:row>
      <xdr:rowOff>15240</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730654"/>
          <a:ext cx="889000" cy="2573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116840</xdr:rowOff>
    </xdr:from>
    <xdr:to>
      <xdr:col>19</xdr:col>
      <xdr:colOff>184150</xdr:colOff>
      <xdr:row>62</xdr:row>
      <xdr:rowOff>46990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60</xdr:row>
      <xdr:rowOff>57167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3441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30904</xdr:rowOff>
    </xdr:from>
    <xdr:to>
      <xdr:col>15</xdr:col>
      <xdr:colOff>82550</xdr:colOff>
      <xdr:row>62</xdr:row>
      <xdr:rowOff>100754</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489354"/>
          <a:ext cx="8890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60537</xdr:rowOff>
    </xdr:from>
    <xdr:to>
      <xdr:col>15</xdr:col>
      <xdr:colOff>133350</xdr:colOff>
      <xdr:row>61</xdr:row>
      <xdr:rowOff>162137</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60</xdr:row>
      <xdr:rowOff>864</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2878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30904</xdr:rowOff>
    </xdr:from>
    <xdr:to>
      <xdr:col>11</xdr:col>
      <xdr:colOff>31750</xdr:colOff>
      <xdr:row>63</xdr:row>
      <xdr:rowOff>17780</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489354"/>
          <a:ext cx="889000" cy="3297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59</xdr:row>
      <xdr:rowOff>129963</xdr:rowOff>
    </xdr:from>
    <xdr:to>
      <xdr:col>11</xdr:col>
      <xdr:colOff>82550</xdr:colOff>
      <xdr:row>60</xdr:row>
      <xdr:rowOff>60113</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245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58</xdr:row>
      <xdr:rowOff>70290</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01439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44450</xdr:rowOff>
    </xdr:from>
    <xdr:to>
      <xdr:col>7</xdr:col>
      <xdr:colOff>31750</xdr:colOff>
      <xdr:row>61</xdr:row>
      <xdr:rowOff>146050</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156227</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027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28787</xdr:rowOff>
    </xdr:from>
    <xdr:to>
      <xdr:col>23</xdr:col>
      <xdr:colOff>184150</xdr:colOff>
      <xdr:row>64</xdr:row>
      <xdr:rowOff>130387</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10015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64</xdr:row>
      <xdr:rowOff>864</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9736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135890</xdr:rowOff>
    </xdr:from>
    <xdr:to>
      <xdr:col>19</xdr:col>
      <xdr:colOff>184150</xdr:colOff>
      <xdr:row>64</xdr:row>
      <xdr:rowOff>66040</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937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50817</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10236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62</xdr:row>
      <xdr:rowOff>49954</xdr:rowOff>
    </xdr:from>
    <xdr:to>
      <xdr:col>15</xdr:col>
      <xdr:colOff>133350</xdr:colOff>
      <xdr:row>62</xdr:row>
      <xdr:rowOff>151554</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6798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136331</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7662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60</xdr:row>
      <xdr:rowOff>151554</xdr:rowOff>
    </xdr:from>
    <xdr:to>
      <xdr:col>11</xdr:col>
      <xdr:colOff>82550</xdr:colOff>
      <xdr:row>61</xdr:row>
      <xdr:rowOff>81704</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438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66481</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5249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138430</xdr:rowOff>
    </xdr:from>
    <xdr:to>
      <xdr:col>7</xdr:col>
      <xdr:colOff>31750</xdr:colOff>
      <xdr:row>63</xdr:row>
      <xdr:rowOff>68580</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768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63</xdr:row>
      <xdr:rowOff>53357</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8547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[124,838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類似団体と比較して、人口１人当たりの金額が下回っている主な要因は、人件費である。これは類似団体と比較して、人口</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人あたりの職員数が少ないためである。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一方で、保育士の増員等を進めていることから、人口</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人あたりの職員数は類似団体の平均に近づきつつあり、今後も人件費の増加が見込まれることから、より一層の</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業務効率化に</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取組んでいく必要がある。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65396</xdr:rowOff>
    </xdr:from>
    <xdr:to>
      <xdr:col>23</xdr:col>
      <xdr:colOff>133350</xdr:colOff>
      <xdr:row>89</xdr:row>
      <xdr:rowOff>158688</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52846"/>
          <a:ext cx="0" cy="14648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130765</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3898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210,627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158688</xdr:rowOff>
    </xdr:from>
    <xdr:to>
      <xdr:col>24</xdr:col>
      <xdr:colOff>12700</xdr:colOff>
      <xdr:row>89</xdr:row>
      <xdr:rowOff>158688</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4177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151773</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96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101,352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65396</xdr:rowOff>
    </xdr:from>
    <xdr:to>
      <xdr:col>24</xdr:col>
      <xdr:colOff>12700</xdr:colOff>
      <xdr:row>81</xdr:row>
      <xdr:rowOff>65396</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528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84024</xdr:rowOff>
    </xdr:from>
    <xdr:to>
      <xdr:col>23</xdr:col>
      <xdr:colOff>133350</xdr:colOff>
      <xdr:row>83</xdr:row>
      <xdr:rowOff>37339</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142924"/>
          <a:ext cx="838200" cy="1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83</xdr:row>
      <xdr:rowOff>142166</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37251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138,530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83</xdr:row>
      <xdr:rowOff>170089</xdr:rowOff>
    </xdr:from>
    <xdr:to>
      <xdr:col>23</xdr:col>
      <xdr:colOff>184150</xdr:colOff>
      <xdr:row>84</xdr:row>
      <xdr:rowOff>100239</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400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68915</xdr:rowOff>
    </xdr:from>
    <xdr:to>
      <xdr:col>19</xdr:col>
      <xdr:colOff>133350</xdr:colOff>
      <xdr:row>82</xdr:row>
      <xdr:rowOff>84024</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127815"/>
          <a:ext cx="889000" cy="15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83</xdr:row>
      <xdr:rowOff>52240</xdr:rowOff>
    </xdr:from>
    <xdr:to>
      <xdr:col>19</xdr:col>
      <xdr:colOff>184150</xdr:colOff>
      <xdr:row>83</xdr:row>
      <xdr:rowOff>153840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2825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138617</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3689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29397</xdr:rowOff>
    </xdr:from>
    <xdr:to>
      <xdr:col>15</xdr:col>
      <xdr:colOff>82550</xdr:colOff>
      <xdr:row>82</xdr:row>
      <xdr:rowOff>68915</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088297"/>
          <a:ext cx="889000" cy="39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48594</xdr:rowOff>
    </xdr:from>
    <xdr:to>
      <xdr:col>15</xdr:col>
      <xdr:colOff>133350</xdr:colOff>
      <xdr:row>83</xdr:row>
      <xdr:rowOff>150194</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7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83</xdr:row>
      <xdr:rowOff>134971</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365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129,467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72126</xdr:rowOff>
    </xdr:from>
    <xdr:to>
      <xdr:col>11</xdr:col>
      <xdr:colOff>31750</xdr:colOff>
      <xdr:row>82</xdr:row>
      <xdr:rowOff>29397</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59576"/>
          <a:ext cx="889000" cy="128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4423</xdr:rowOff>
    </xdr:from>
    <xdr:to>
      <xdr:col>11</xdr:col>
      <xdr:colOff>82550</xdr:colOff>
      <xdr:row>83</xdr:row>
      <xdr:rowOff>106023</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2347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83</xdr:row>
      <xdr:rowOff>90800</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43211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67394</xdr:rowOff>
    </xdr:from>
    <xdr:to>
      <xdr:col>7</xdr:col>
      <xdr:colOff>31750</xdr:colOff>
      <xdr:row>82</xdr:row>
      <xdr:rowOff>168994</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41262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153771</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42126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157989</xdr:rowOff>
    </xdr:from>
    <xdr:to>
      <xdr:col>23</xdr:col>
      <xdr:colOff>184150</xdr:colOff>
      <xdr:row>83</xdr:row>
      <xdr:rowOff>88139</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4216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3066</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061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124,838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33224</xdr:rowOff>
    </xdr:from>
    <xdr:to>
      <xdr:col>19</xdr:col>
      <xdr:colOff>184150</xdr:colOff>
      <xdr:row>82</xdr:row>
      <xdr:rowOff>134824</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0921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145001</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38610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18115</xdr:rowOff>
    </xdr:from>
    <xdr:to>
      <xdr:col>15</xdr:col>
      <xdr:colOff>133350</xdr:colOff>
      <xdr:row>82</xdr:row>
      <xdr:rowOff>119715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077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129892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38458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81</xdr:row>
      <xdr:rowOff>150047</xdr:rowOff>
    </xdr:from>
    <xdr:to>
      <xdr:col>11</xdr:col>
      <xdr:colOff>82550</xdr:colOff>
      <xdr:row>82</xdr:row>
      <xdr:rowOff>80197</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037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90374</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3806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21326</xdr:rowOff>
    </xdr:from>
    <xdr:to>
      <xdr:col>7</xdr:col>
      <xdr:colOff>31750</xdr:colOff>
      <xdr:row>81</xdr:row>
      <xdr:rowOff>122926</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908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133103</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677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101,854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[100.4]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当市の給料表は国家公務員の給料表と同様である。このため、ラスパイレス指数が国と相違する主な要因は、職員構成の相違の影響が大きいことから、職員の採用退職等の異動により毎年増減しているところ、今年度は前年度を下回る結果となった。</a:t>
          </a:r>
          <a:endParaRPr lang="ja-JP" altLang="ja-JP" sz="1100">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ja-JP" sz="1100" b="0" i="0" baseline="0">
              <a:solidFill>
                <a:schemeClr val="dk1"/>
              </a:solidFill>
              <a:effectLst/>
              <a:latin typeface="ＭＳ ゴシック" panose="020B0609070205080204" pitchFamily="49" charset="-128"/>
              <a:ea typeface="ＭＳ ゴシック" panose="020B0609070205080204" pitchFamily="49" charset="-128"/>
              <a:cs typeface="+mn-cs"/>
            </a:rPr>
            <a:t>　今後も国や近隣自治体、民間企業等の状況を踏まえ、適正な給与水準となるよう努める。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140970</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56970"/>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55897</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6004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140970</xdr:rowOff>
    </xdr:from>
    <xdr:to>
      <xdr:col>81</xdr:col>
      <xdr:colOff>133350</xdr:colOff>
      <xdr:row>80</xdr:row>
      <xdr:rowOff>140970</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569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26670</xdr:rowOff>
    </xdr:from>
    <xdr:to>
      <xdr:col>81</xdr:col>
      <xdr:colOff>44450</xdr:colOff>
      <xdr:row>87</xdr:row>
      <xdr:rowOff>99061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942820"/>
          <a:ext cx="838200" cy="723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84</xdr:row>
      <xdr:rowOff>93997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49579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77470</xdr:rowOff>
    </xdr:from>
    <xdr:to>
      <xdr:col>81</xdr:col>
      <xdr:colOff>95250</xdr:colOff>
      <xdr:row>86</xdr:row>
      <xdr:rowOff>7620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0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87</xdr:row>
      <xdr:rowOff>99061</xdr:rowOff>
    </xdr:from>
    <xdr:to>
      <xdr:col>77</xdr:col>
      <xdr:colOff>44450</xdr:colOff>
      <xdr:row>87</xdr:row>
      <xdr:rowOff>123189</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5015211"/>
          <a:ext cx="889000" cy="241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84</xdr:row>
      <xdr:rowOff>41927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4437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87</xdr:row>
      <xdr:rowOff>123189</xdr:rowOff>
    </xdr:from>
    <xdr:to>
      <xdr:col>72</xdr:col>
      <xdr:colOff>203200</xdr:colOff>
      <xdr:row>88</xdr:row>
      <xdr:rowOff>48261</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flipV="1">
          <a:off x="14401800" y="15039339"/>
          <a:ext cx="889000" cy="965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101600</xdr:rowOff>
    </xdr:from>
    <xdr:to>
      <xdr:col>73</xdr:col>
      <xdr:colOff>44450</xdr:colOff>
      <xdr:row>86</xdr:row>
      <xdr:rowOff>31750</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84</xdr:row>
      <xdr:rowOff>41927</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44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88</xdr:row>
      <xdr:rowOff>48261</xdr:rowOff>
    </xdr:from>
    <xdr:to>
      <xdr:col>68</xdr:col>
      <xdr:colOff>152400</xdr:colOff>
      <xdr:row>88</xdr:row>
      <xdr:rowOff>120650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5135861"/>
          <a:ext cx="889000" cy="723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149861</xdr:rowOff>
    </xdr:from>
    <xdr:to>
      <xdr:col>68</xdr:col>
      <xdr:colOff>203200</xdr:colOff>
      <xdr:row>86</xdr:row>
      <xdr:rowOff>80011</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723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84</xdr:row>
      <xdr:rowOff>90188</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491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26670</xdr:rowOff>
    </xdr:from>
    <xdr:to>
      <xdr:col>64</xdr:col>
      <xdr:colOff>152400</xdr:colOff>
      <xdr:row>86</xdr:row>
      <xdr:rowOff>128270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7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84</xdr:row>
      <xdr:rowOff>138447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5402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147320</xdr:rowOff>
    </xdr:from>
    <xdr:to>
      <xdr:col>81</xdr:col>
      <xdr:colOff>95250</xdr:colOff>
      <xdr:row>87</xdr:row>
      <xdr:rowOff>77470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892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119397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864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87</xdr:row>
      <xdr:rowOff>48261</xdr:rowOff>
    </xdr:from>
    <xdr:to>
      <xdr:col>77</xdr:col>
      <xdr:colOff>95250</xdr:colOff>
      <xdr:row>87</xdr:row>
      <xdr:rowOff>149861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9644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134638</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50507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87</xdr:row>
      <xdr:rowOff>72389</xdr:rowOff>
    </xdr:from>
    <xdr:to>
      <xdr:col>73</xdr:col>
      <xdr:colOff>44450</xdr:colOff>
      <xdr:row>88</xdr:row>
      <xdr:rowOff>2539</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988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158766</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0749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87</xdr:row>
      <xdr:rowOff>168911</xdr:rowOff>
    </xdr:from>
    <xdr:to>
      <xdr:col>68</xdr:col>
      <xdr:colOff>203200</xdr:colOff>
      <xdr:row>88</xdr:row>
      <xdr:rowOff>99061</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5085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88</xdr:row>
      <xdr:rowOff>83838</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51714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88</xdr:row>
      <xdr:rowOff>69850</xdr:rowOff>
    </xdr:from>
    <xdr:to>
      <xdr:col>64</xdr:col>
      <xdr:colOff>152400</xdr:colOff>
      <xdr:row>89</xdr:row>
      <xdr:rowOff>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5157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156227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5243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[6.40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福祉相談体制の強化やケースワーカー増員など福祉施策の推進、救急需要の増加への対応、保育提供体制の確保のための保育士増員、育児休業取得等の職員のワークライフバランスの推進に必要な人員を確保した結果、職員数は昨年度を上回る結果となった。</a:t>
          </a:r>
          <a:endParaRPr lang="ja-JP" altLang="ja-JP" sz="1100">
            <a:effectLst/>
            <a:latin typeface="ＭＳ ゴシック" panose="020B0609070205080204" pitchFamily="49" charset="-128"/>
            <a:ea typeface="ＭＳ ゴシック" panose="020B0609070205080204" pitchFamily="49" charset="-128"/>
          </a:endParaRPr>
        </a:p>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引き続き行政サービスの提供に必要な人員体制はしっかりと確保しつつ、職員の能力開発と意識改革、デジタル技術の利活用等による労働生産性向上に努めつつ、職員数の適正化に努めていく。</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112183</xdr:rowOff>
    </xdr:from>
    <xdr:to>
      <xdr:col>85</xdr:col>
      <xdr:colOff>95250</xdr:colOff>
      <xdr:row>67</xdr:row>
      <xdr:rowOff>112183</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66</xdr:row>
      <xdr:rowOff>141410</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52917</xdr:rowOff>
    </xdr:from>
    <xdr:to>
      <xdr:col>85</xdr:col>
      <xdr:colOff>95250</xdr:colOff>
      <xdr:row>65</xdr:row>
      <xdr:rowOff>52917</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64</xdr:row>
      <xdr:rowOff>82144</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60</xdr:row>
      <xdr:rowOff>105833</xdr:rowOff>
    </xdr:from>
    <xdr:to>
      <xdr:col>85</xdr:col>
      <xdr:colOff>95250</xdr:colOff>
      <xdr:row>60</xdr:row>
      <xdr:rowOff>105833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135060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58</xdr:row>
      <xdr:rowOff>46567</xdr:rowOff>
    </xdr:from>
    <xdr:to>
      <xdr:col>85</xdr:col>
      <xdr:colOff>95250</xdr:colOff>
      <xdr:row>58</xdr:row>
      <xdr:rowOff>46567</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75794</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70696</xdr:rowOff>
    </xdr:from>
    <xdr:to>
      <xdr:col>81</xdr:col>
      <xdr:colOff>44450</xdr:colOff>
      <xdr:row>66</xdr:row>
      <xdr:rowOff>54398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014796"/>
          <a:ext cx="0" cy="135530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66</xdr:row>
      <xdr:rowOff>26475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421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54398</xdr:rowOff>
    </xdr:from>
    <xdr:to>
      <xdr:col>81</xdr:col>
      <xdr:colOff>133350</xdr:colOff>
      <xdr:row>66</xdr:row>
      <xdr:rowOff>54398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70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56</xdr:row>
      <xdr:rowOff>157073</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758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70696</xdr:rowOff>
    </xdr:from>
    <xdr:to>
      <xdr:col>81</xdr:col>
      <xdr:colOff>133350</xdr:colOff>
      <xdr:row>58</xdr:row>
      <xdr:rowOff>70696</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0147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170180</xdr:rowOff>
    </xdr:from>
    <xdr:to>
      <xdr:col>81</xdr:col>
      <xdr:colOff>44450</xdr:colOff>
      <xdr:row>61</xdr:row>
      <xdr:rowOff>95250</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457180"/>
          <a:ext cx="838200" cy="96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88917</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547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116840</xdr:rowOff>
    </xdr:from>
    <xdr:to>
      <xdr:col>81</xdr:col>
      <xdr:colOff>95250</xdr:colOff>
      <xdr:row>62</xdr:row>
      <xdr:rowOff>46990</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575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117898</xdr:rowOff>
    </xdr:from>
    <xdr:to>
      <xdr:col>77</xdr:col>
      <xdr:colOff>44450</xdr:colOff>
      <xdr:row>60</xdr:row>
      <xdr:rowOff>170180</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404898"/>
          <a:ext cx="889000" cy="522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84667</xdr:rowOff>
    </xdr:from>
    <xdr:to>
      <xdr:col>77</xdr:col>
      <xdr:colOff>95250</xdr:colOff>
      <xdr:row>62</xdr:row>
      <xdr:rowOff>14817</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54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61</xdr:row>
      <xdr:rowOff>171044</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62949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109855</xdr:rowOff>
    </xdr:from>
    <xdr:to>
      <xdr:col>72</xdr:col>
      <xdr:colOff>203200</xdr:colOff>
      <xdr:row>60</xdr:row>
      <xdr:rowOff>117898</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396855"/>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60537</xdr:rowOff>
    </xdr:from>
    <xdr:to>
      <xdr:col>73</xdr:col>
      <xdr:colOff>44450</xdr:colOff>
      <xdr:row>61</xdr:row>
      <xdr:rowOff>162137</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518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146914</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6053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101812</xdr:rowOff>
    </xdr:from>
    <xdr:to>
      <xdr:col>68</xdr:col>
      <xdr:colOff>152400</xdr:colOff>
      <xdr:row>60</xdr:row>
      <xdr:rowOff>109855</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388812"/>
          <a:ext cx="8890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48471</xdr:rowOff>
    </xdr:from>
    <xdr:to>
      <xdr:col>68</xdr:col>
      <xdr:colOff>203200</xdr:colOff>
      <xdr:row>61</xdr:row>
      <xdr:rowOff>150071</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134848</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48471</xdr:rowOff>
    </xdr:from>
    <xdr:to>
      <xdr:col>64</xdr:col>
      <xdr:colOff>152400</xdr:colOff>
      <xdr:row>61</xdr:row>
      <xdr:rowOff>150071</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5069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61</xdr:row>
      <xdr:rowOff>134848</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5932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44450</xdr:rowOff>
    </xdr:from>
    <xdr:to>
      <xdr:col>81</xdr:col>
      <xdr:colOff>95250</xdr:colOff>
      <xdr:row>61</xdr:row>
      <xdr:rowOff>146050</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50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60</xdr:row>
      <xdr:rowOff>60977</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119380</xdr:rowOff>
    </xdr:from>
    <xdr:to>
      <xdr:col>77</xdr:col>
      <xdr:colOff>95250</xdr:colOff>
      <xdr:row>61</xdr:row>
      <xdr:rowOff>49530</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40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59707</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17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60</xdr:row>
      <xdr:rowOff>67098</xdr:rowOff>
    </xdr:from>
    <xdr:to>
      <xdr:col>73</xdr:col>
      <xdr:colOff>44450</xdr:colOff>
      <xdr:row>60</xdr:row>
      <xdr:rowOff>168698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354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7425</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1229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60</xdr:row>
      <xdr:rowOff>59055</xdr:rowOff>
    </xdr:from>
    <xdr:to>
      <xdr:col>68</xdr:col>
      <xdr:colOff>203200</xdr:colOff>
      <xdr:row>60</xdr:row>
      <xdr:rowOff>160655</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346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170832</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1149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51012</xdr:rowOff>
    </xdr:from>
    <xdr:to>
      <xdr:col>64</xdr:col>
      <xdr:colOff>152400</xdr:colOff>
      <xdr:row>60</xdr:row>
      <xdr:rowOff>152612</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338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162789</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1068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実質公債費比率は、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前年度と同じ</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％であったが、類似団体平均が</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4.5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％に悪化したことにより、類似団体平均を下回った。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今後は、</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公共施設の老朽化対策の進捗に伴</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い起債額が増加していく見込みであり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現行水準の維持に努める。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72" name="公債費負担の状況グラフ枠">
          <a:extLst>
            <a:ext uri="{FF2B5EF4-FFF2-40B4-BE49-F238E27FC236}">
              <a16:creationId xmlns:a16="http://schemas.microsoft.com/office/drawing/2014/main" id="{00000000-0008-0000-0300-000074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72672</xdr:rowOff>
    </xdr:from>
    <xdr:to>
      <xdr:col>81</xdr:col>
      <xdr:colOff>44450</xdr:colOff>
      <xdr:row>44</xdr:row>
      <xdr:rowOff>44450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flipV="1">
          <a:off x="17018000" y="6073422"/>
          <a:ext cx="0" cy="151482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16527</xdr:rowOff>
    </xdr:from>
    <xdr:ext cx="762000" cy="259045"/>
    <xdr:sp macro="" textlink="">
      <xdr:nvSpPr>
        <xdr:cNvPr id="374" name="公債費負担の状況最小値テキスト">
          <a:extLst>
            <a:ext uri="{FF2B5EF4-FFF2-40B4-BE49-F238E27FC236}">
              <a16:creationId xmlns:a16="http://schemas.microsoft.com/office/drawing/2014/main" id="{00000000-0008-0000-0300-000076010000}"/>
            </a:ext>
          </a:extLst>
        </xdr:cNvPr>
        <xdr:cNvSpPr txBox="1"/>
      </xdr:nvSpPr>
      <xdr:spPr>
        <a:xfrm>
          <a:off x="17106900" y="7560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44450</xdr:rowOff>
    </xdr:from>
    <xdr:to>
      <xdr:col>81</xdr:col>
      <xdr:colOff>133350</xdr:colOff>
      <xdr:row>44</xdr:row>
      <xdr:rowOff>44450</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a:off x="16929100" y="7588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33</xdr:row>
      <xdr:rowOff>159049</xdr:rowOff>
    </xdr:from>
    <xdr:ext cx="762000" cy="259045"/>
    <xdr:sp macro="" textlink="">
      <xdr:nvSpPr>
        <xdr:cNvPr id="376" name="公債費負担の状況最大値テキスト">
          <a:extLst>
            <a:ext uri="{FF2B5EF4-FFF2-40B4-BE49-F238E27FC236}">
              <a16:creationId xmlns:a16="http://schemas.microsoft.com/office/drawing/2014/main" id="{00000000-0008-0000-0300-000078010000}"/>
            </a:ext>
          </a:extLst>
        </xdr:cNvPr>
        <xdr:cNvSpPr txBox="1"/>
      </xdr:nvSpPr>
      <xdr:spPr>
        <a:xfrm>
          <a:off x="17106900" y="5816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72672</xdr:rowOff>
    </xdr:from>
    <xdr:to>
      <xdr:col>81</xdr:col>
      <xdr:colOff>133350</xdr:colOff>
      <xdr:row>35</xdr:row>
      <xdr:rowOff>72672</xdr:rowOff>
    </xdr:to>
    <xdr:cxnSp macro="">
      <xdr:nvCxnSpPr>
        <xdr:cNvPr id="377" name="直線コネクタ 376">
          <a:extLst>
            <a:ext uri="{FF2B5EF4-FFF2-40B4-BE49-F238E27FC236}">
              <a16:creationId xmlns:a16="http://schemas.microsoft.com/office/drawing/2014/main" id="{00000000-0008-0000-0300-000079010000}"/>
            </a:ext>
          </a:extLst>
        </xdr:cNvPr>
        <xdr:cNvCxnSpPr/>
      </xdr:nvCxnSpPr>
      <xdr:spPr>
        <a:xfrm>
          <a:off x="16929100" y="60734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39</xdr:row>
      <xdr:rowOff>70555</xdr:rowOff>
    </xdr:from>
    <xdr:to>
      <xdr:col>81</xdr:col>
      <xdr:colOff>44450</xdr:colOff>
      <xdr:row>39</xdr:row>
      <xdr:rowOff>70555</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179800" y="675710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18644</xdr:rowOff>
    </xdr:from>
    <xdr:ext cx="762000" cy="259045"/>
    <xdr:sp macro="" textlink="">
      <xdr:nvSpPr>
        <xdr:cNvPr id="379" name="公債費負担の状況平均値テキスト">
          <a:extLst>
            <a:ext uri="{FF2B5EF4-FFF2-40B4-BE49-F238E27FC236}">
              <a16:creationId xmlns:a16="http://schemas.microsoft.com/office/drawing/2014/main" id="{00000000-0008-0000-0300-00007B010000}"/>
            </a:ext>
          </a:extLst>
        </xdr:cNvPr>
        <xdr:cNvSpPr txBox="1"/>
      </xdr:nvSpPr>
      <xdr:spPr>
        <a:xfrm>
          <a:off x="17106900" y="670519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46567</xdr:rowOff>
    </xdr:from>
    <xdr:to>
      <xdr:col>81</xdr:col>
      <xdr:colOff>95250</xdr:colOff>
      <xdr:row>39</xdr:row>
      <xdr:rowOff>148167</xdr:rowOff>
    </xdr:to>
    <xdr:sp macro="" textlink="">
      <xdr:nvSpPr>
        <xdr:cNvPr id="380" name="フローチャート: 判断 379">
          <a:extLst>
            <a:ext uri="{FF2B5EF4-FFF2-40B4-BE49-F238E27FC236}">
              <a16:creationId xmlns:a16="http://schemas.microsoft.com/office/drawing/2014/main" id="{00000000-0008-0000-0300-00007C010000}"/>
            </a:ext>
          </a:extLst>
        </xdr:cNvPr>
        <xdr:cNvSpPr/>
      </xdr:nvSpPr>
      <xdr:spPr>
        <a:xfrm>
          <a:off x="16967200" y="67331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39</xdr:row>
      <xdr:rowOff>70555</xdr:rowOff>
    </xdr:from>
    <xdr:to>
      <xdr:col>77</xdr:col>
      <xdr:colOff>44450</xdr:colOff>
      <xdr:row>39</xdr:row>
      <xdr:rowOff>137583</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5290800" y="6757105"/>
          <a:ext cx="889000" cy="67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19755</xdr:rowOff>
    </xdr:from>
    <xdr:to>
      <xdr:col>77</xdr:col>
      <xdr:colOff>95250</xdr:colOff>
      <xdr:row>39</xdr:row>
      <xdr:rowOff>121355</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6129000" y="67063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37</xdr:row>
      <xdr:rowOff>131532</xdr:rowOff>
    </xdr:from>
    <xdr:ext cx="7366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5798800" y="64751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39</xdr:row>
      <xdr:rowOff>137583</xdr:rowOff>
    </xdr:from>
    <xdr:to>
      <xdr:col>72</xdr:col>
      <xdr:colOff>203200</xdr:colOff>
      <xdr:row>39</xdr:row>
      <xdr:rowOff>150989</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4401800" y="682413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38</xdr:row>
      <xdr:rowOff>150989</xdr:rowOff>
    </xdr:from>
    <xdr:to>
      <xdr:col>73</xdr:col>
      <xdr:colOff>44450</xdr:colOff>
      <xdr:row>39</xdr:row>
      <xdr:rowOff>81139</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5240000" y="66660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37</xdr:row>
      <xdr:rowOff>91316</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909800" y="643496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39</xdr:row>
      <xdr:rowOff>137583</xdr:rowOff>
    </xdr:from>
    <xdr:to>
      <xdr:col>68</xdr:col>
      <xdr:colOff>152400</xdr:colOff>
      <xdr:row>39</xdr:row>
      <xdr:rowOff>150989</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3512800" y="6824133"/>
          <a:ext cx="889000" cy="134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38</xdr:row>
      <xdr:rowOff>97367</xdr:rowOff>
    </xdr:from>
    <xdr:to>
      <xdr:col>68</xdr:col>
      <xdr:colOff>203200</xdr:colOff>
      <xdr:row>39</xdr:row>
      <xdr:rowOff>27517</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4351000" y="661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37</xdr:row>
      <xdr:rowOff>37694</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020800" y="6381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83961</xdr:rowOff>
    </xdr:from>
    <xdr:to>
      <xdr:col>64</xdr:col>
      <xdr:colOff>152400</xdr:colOff>
      <xdr:row>39</xdr:row>
      <xdr:rowOff>14111</xdr:rowOff>
    </xdr:to>
    <xdr:sp macro="" textlink="">
      <xdr:nvSpPr>
        <xdr:cNvPr id="390" name="フローチャート: 判断 389">
          <a:extLst>
            <a:ext uri="{FF2B5EF4-FFF2-40B4-BE49-F238E27FC236}">
              <a16:creationId xmlns:a16="http://schemas.microsoft.com/office/drawing/2014/main" id="{00000000-0008-0000-0300-000086010000}"/>
            </a:ext>
          </a:extLst>
        </xdr:cNvPr>
        <xdr:cNvSpPr/>
      </xdr:nvSpPr>
      <xdr:spPr>
        <a:xfrm>
          <a:off x="13462000" y="659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37</xdr:row>
      <xdr:rowOff>24288</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3131800" y="63679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39</xdr:row>
      <xdr:rowOff>19755</xdr:rowOff>
    </xdr:from>
    <xdr:to>
      <xdr:col>81</xdr:col>
      <xdr:colOff>95250</xdr:colOff>
      <xdr:row>39</xdr:row>
      <xdr:rowOff>121355</xdr:rowOff>
    </xdr:to>
    <xdr:sp macro="" textlink="">
      <xdr:nvSpPr>
        <xdr:cNvPr id="397" name="楕円 396">
          <a:extLst>
            <a:ext uri="{FF2B5EF4-FFF2-40B4-BE49-F238E27FC236}">
              <a16:creationId xmlns:a16="http://schemas.microsoft.com/office/drawing/2014/main" id="{00000000-0008-0000-0300-00008D010000}"/>
            </a:ext>
          </a:extLst>
        </xdr:cNvPr>
        <xdr:cNvSpPr/>
      </xdr:nvSpPr>
      <xdr:spPr>
        <a:xfrm>
          <a:off x="169672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38</xdr:row>
      <xdr:rowOff>36282</xdr:rowOff>
    </xdr:from>
    <xdr:ext cx="762000" cy="259045"/>
    <xdr:sp macro="" textlink="">
      <xdr:nvSpPr>
        <xdr:cNvPr id="398" name="公債費負担の状況該当値テキスト">
          <a:extLst>
            <a:ext uri="{FF2B5EF4-FFF2-40B4-BE49-F238E27FC236}">
              <a16:creationId xmlns:a16="http://schemas.microsoft.com/office/drawing/2014/main" id="{00000000-0008-0000-0300-00008E010000}"/>
            </a:ext>
          </a:extLst>
        </xdr:cNvPr>
        <xdr:cNvSpPr txBox="1"/>
      </xdr:nvSpPr>
      <xdr:spPr>
        <a:xfrm>
          <a:off x="17106900" y="6551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39</xdr:row>
      <xdr:rowOff>19755</xdr:rowOff>
    </xdr:from>
    <xdr:to>
      <xdr:col>77</xdr:col>
      <xdr:colOff>95250</xdr:colOff>
      <xdr:row>39</xdr:row>
      <xdr:rowOff>121355</xdr:rowOff>
    </xdr:to>
    <xdr:sp macro="" textlink="">
      <xdr:nvSpPr>
        <xdr:cNvPr id="399" name="楕円 398">
          <a:extLst>
            <a:ext uri="{FF2B5EF4-FFF2-40B4-BE49-F238E27FC236}">
              <a16:creationId xmlns:a16="http://schemas.microsoft.com/office/drawing/2014/main" id="{00000000-0008-0000-0300-00008F010000}"/>
            </a:ext>
          </a:extLst>
        </xdr:cNvPr>
        <xdr:cNvSpPr/>
      </xdr:nvSpPr>
      <xdr:spPr>
        <a:xfrm>
          <a:off x="16129000" y="6706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39</xdr:row>
      <xdr:rowOff>106132</xdr:rowOff>
    </xdr:from>
    <xdr:ext cx="736600" cy="259045"/>
    <xdr:sp macro="" textlink="">
      <xdr:nvSpPr>
        <xdr:cNvPr id="400" name="テキスト ボックス 399">
          <a:extLst>
            <a:ext uri="{FF2B5EF4-FFF2-40B4-BE49-F238E27FC236}">
              <a16:creationId xmlns:a16="http://schemas.microsoft.com/office/drawing/2014/main" id="{00000000-0008-0000-0300-000090010000}"/>
            </a:ext>
          </a:extLst>
        </xdr:cNvPr>
        <xdr:cNvSpPr txBox="1"/>
      </xdr:nvSpPr>
      <xdr:spPr>
        <a:xfrm>
          <a:off x="15798800" y="679268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39</xdr:row>
      <xdr:rowOff>86783</xdr:rowOff>
    </xdr:from>
    <xdr:to>
      <xdr:col>73</xdr:col>
      <xdr:colOff>44450</xdr:colOff>
      <xdr:row>40</xdr:row>
      <xdr:rowOff>16933</xdr:rowOff>
    </xdr:to>
    <xdr:sp macro="" textlink="">
      <xdr:nvSpPr>
        <xdr:cNvPr id="401" name="楕円 400">
          <a:extLst>
            <a:ext uri="{FF2B5EF4-FFF2-40B4-BE49-F238E27FC236}">
              <a16:creationId xmlns:a16="http://schemas.microsoft.com/office/drawing/2014/main" id="{00000000-0008-0000-0300-000091010000}"/>
            </a:ext>
          </a:extLst>
        </xdr:cNvPr>
        <xdr:cNvSpPr/>
      </xdr:nvSpPr>
      <xdr:spPr>
        <a:xfrm>
          <a:off x="15240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1710</xdr:rowOff>
    </xdr:from>
    <xdr:ext cx="762000" cy="259045"/>
    <xdr:sp macro="" textlink="">
      <xdr:nvSpPr>
        <xdr:cNvPr id="402" name="テキスト ボックス 401">
          <a:extLst>
            <a:ext uri="{FF2B5EF4-FFF2-40B4-BE49-F238E27FC236}">
              <a16:creationId xmlns:a16="http://schemas.microsoft.com/office/drawing/2014/main" id="{00000000-0008-0000-0300-000092010000}"/>
            </a:ext>
          </a:extLst>
        </xdr:cNvPr>
        <xdr:cNvSpPr txBox="1"/>
      </xdr:nvSpPr>
      <xdr:spPr>
        <a:xfrm>
          <a:off x="14909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100189</xdr:rowOff>
    </xdr:from>
    <xdr:to>
      <xdr:col>68</xdr:col>
      <xdr:colOff>203200</xdr:colOff>
      <xdr:row>40</xdr:row>
      <xdr:rowOff>30339</xdr:rowOff>
    </xdr:to>
    <xdr:sp macro="" textlink="">
      <xdr:nvSpPr>
        <xdr:cNvPr id="403" name="楕円 402">
          <a:extLst>
            <a:ext uri="{FF2B5EF4-FFF2-40B4-BE49-F238E27FC236}">
              <a16:creationId xmlns:a16="http://schemas.microsoft.com/office/drawing/2014/main" id="{00000000-0008-0000-0300-000093010000}"/>
            </a:ext>
          </a:extLst>
        </xdr:cNvPr>
        <xdr:cNvSpPr/>
      </xdr:nvSpPr>
      <xdr:spPr>
        <a:xfrm>
          <a:off x="14351000" y="6786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15116</xdr:rowOff>
    </xdr:from>
    <xdr:ext cx="762000" cy="259045"/>
    <xdr:sp macro="" textlink="">
      <xdr:nvSpPr>
        <xdr:cNvPr id="404" name="テキスト ボックス 403">
          <a:extLst>
            <a:ext uri="{FF2B5EF4-FFF2-40B4-BE49-F238E27FC236}">
              <a16:creationId xmlns:a16="http://schemas.microsoft.com/office/drawing/2014/main" id="{00000000-0008-0000-0300-000094010000}"/>
            </a:ext>
          </a:extLst>
        </xdr:cNvPr>
        <xdr:cNvSpPr txBox="1"/>
      </xdr:nvSpPr>
      <xdr:spPr>
        <a:xfrm>
          <a:off x="14020800" y="68731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86783</xdr:rowOff>
    </xdr:from>
    <xdr:to>
      <xdr:col>64</xdr:col>
      <xdr:colOff>152400</xdr:colOff>
      <xdr:row>40</xdr:row>
      <xdr:rowOff>16933</xdr:rowOff>
    </xdr:to>
    <xdr:sp macro="" textlink="">
      <xdr:nvSpPr>
        <xdr:cNvPr id="405" name="楕円 404">
          <a:extLst>
            <a:ext uri="{FF2B5EF4-FFF2-40B4-BE49-F238E27FC236}">
              <a16:creationId xmlns:a16="http://schemas.microsoft.com/office/drawing/2014/main" id="{00000000-0008-0000-0300-000095010000}"/>
            </a:ext>
          </a:extLst>
        </xdr:cNvPr>
        <xdr:cNvSpPr/>
      </xdr:nvSpPr>
      <xdr:spPr>
        <a:xfrm>
          <a:off x="13462000" y="677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1710</xdr:rowOff>
    </xdr:from>
    <xdr:ext cx="762000" cy="259045"/>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3131800" y="68597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8" name="テキスト ボックス 407">
          <a:extLst>
            <a:ext uri="{FF2B5EF4-FFF2-40B4-BE49-F238E27FC236}">
              <a16:creationId xmlns:a16="http://schemas.microsoft.com/office/drawing/2014/main" id="{00000000-0008-0000-0300-000098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[21.6%]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将来負担比率は、</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財政調整基金の取崩額の増加、クリーンセンター施設再整備の進捗による地方債現在高の増加などがあったものの、土地開発公社の保有地処分により負債額が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減少した</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ことなどにより、前年度と</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比較し</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て</a:t>
          </a:r>
          <a:r>
            <a:rPr kumimoji="1" lang="en-US" altLang="ja-JP" sz="1200">
              <a:solidFill>
                <a:schemeClr val="dk1"/>
              </a:solidFill>
              <a:effectLst/>
              <a:latin typeface="ＭＳ Ｐゴシック" panose="020B0600070205080204" pitchFamily="50" charset="-128"/>
              <a:ea typeface="ＭＳ Ｐゴシック" panose="020B0600070205080204" pitchFamily="50" charset="-128"/>
              <a:cs typeface="+mn-cs"/>
            </a:rPr>
            <a:t>0.3</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ポイント</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改善</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した。</a:t>
          </a:r>
          <a:endParaRPr lang="ja-JP" altLang="ja-JP" sz="1200">
            <a:effectLst/>
            <a:latin typeface="ＭＳ Ｐゴシック" panose="020B0600070205080204" pitchFamily="50" charset="-128"/>
            <a:ea typeface="ＭＳ Ｐゴシック" panose="020B0600070205080204" pitchFamily="50" charset="-128"/>
          </a:endParaRPr>
        </a:p>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　</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一方で、依然として類似団体平均は上回っており、</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公共施設の老朽化対策の進捗に伴</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う市債借入の増加が、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将来負担比率</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に影響することが</a:t>
          </a:r>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見込まれるため、</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現行水準の維持に努めていく。</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1" name="直線コネクタ 420">
          <a:extLst>
            <a:ext uri="{FF2B5EF4-FFF2-40B4-BE49-F238E27FC236}">
              <a16:creationId xmlns:a16="http://schemas.microsoft.com/office/drawing/2014/main" id="{00000000-0008-0000-0300-0000A5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3" name="直線コネクタ 422">
          <a:extLst>
            <a:ext uri="{FF2B5EF4-FFF2-40B4-BE49-F238E27FC236}">
              <a16:creationId xmlns:a16="http://schemas.microsoft.com/office/drawing/2014/main" id="{00000000-0008-0000-0300-0000A7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4" name="テキスト ボックス 423">
          <a:extLst>
            <a:ext uri="{FF2B5EF4-FFF2-40B4-BE49-F238E27FC236}">
              <a16:creationId xmlns:a16="http://schemas.microsoft.com/office/drawing/2014/main" id="{00000000-0008-0000-0300-0000A8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5" name="直線コネクタ 424">
          <a:extLst>
            <a:ext uri="{FF2B5EF4-FFF2-40B4-BE49-F238E27FC236}">
              <a16:creationId xmlns:a16="http://schemas.microsoft.com/office/drawing/2014/main" id="{00000000-0008-0000-0300-0000A9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6" name="テキスト ボックス 425">
          <a:extLst>
            <a:ext uri="{FF2B5EF4-FFF2-40B4-BE49-F238E27FC236}">
              <a16:creationId xmlns:a16="http://schemas.microsoft.com/office/drawing/2014/main" id="{00000000-0008-0000-0300-0000AA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7" name="直線コネクタ 426">
          <a:extLst>
            <a:ext uri="{FF2B5EF4-FFF2-40B4-BE49-F238E27FC236}">
              <a16:creationId xmlns:a16="http://schemas.microsoft.com/office/drawing/2014/main" id="{00000000-0008-0000-0300-0000AB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8" name="テキスト ボックス 427">
          <a:extLst>
            <a:ext uri="{FF2B5EF4-FFF2-40B4-BE49-F238E27FC236}">
              <a16:creationId xmlns:a16="http://schemas.microsoft.com/office/drawing/2014/main" id="{00000000-0008-0000-0300-0000AC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9" name="直線コネクタ 428">
          <a:extLst>
            <a:ext uri="{FF2B5EF4-FFF2-40B4-BE49-F238E27FC236}">
              <a16:creationId xmlns:a16="http://schemas.microsoft.com/office/drawing/2014/main" id="{00000000-0008-0000-0300-0000AD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30" name="テキスト ボックス 429">
          <a:extLst>
            <a:ext uri="{FF2B5EF4-FFF2-40B4-BE49-F238E27FC236}">
              <a16:creationId xmlns:a16="http://schemas.microsoft.com/office/drawing/2014/main" id="{00000000-0008-0000-0300-0000AE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31" name="直線コネクタ 430">
          <a:extLst>
            <a:ext uri="{FF2B5EF4-FFF2-40B4-BE49-F238E27FC236}">
              <a16:creationId xmlns:a16="http://schemas.microsoft.com/office/drawing/2014/main" id="{00000000-0008-0000-0300-0000AF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32" name="テキスト ボックス 431">
          <a:extLst>
            <a:ext uri="{FF2B5EF4-FFF2-40B4-BE49-F238E27FC236}">
              <a16:creationId xmlns:a16="http://schemas.microsoft.com/office/drawing/2014/main" id="{00000000-0008-0000-0300-0000B0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3" name="直線コネクタ 432">
          <a:extLst>
            <a:ext uri="{FF2B5EF4-FFF2-40B4-BE49-F238E27FC236}">
              <a16:creationId xmlns:a16="http://schemas.microsoft.com/office/drawing/2014/main" id="{00000000-0008-0000-0300-0000B1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4" name="将来負担の状況グラフ枠">
          <a:extLst>
            <a:ext uri="{FF2B5EF4-FFF2-40B4-BE49-F238E27FC236}">
              <a16:creationId xmlns:a16="http://schemas.microsoft.com/office/drawing/2014/main" id="{00000000-0008-0000-0300-0000B2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22</xdr:row>
      <xdr:rowOff>129011</xdr:rowOff>
    </xdr:to>
    <xdr:cxnSp macro="">
      <xdr:nvCxnSpPr>
        <xdr:cNvPr id="435" name="直線コネクタ 434">
          <a:extLst>
            <a:ext uri="{FF2B5EF4-FFF2-40B4-BE49-F238E27FC236}">
              <a16:creationId xmlns:a16="http://schemas.microsoft.com/office/drawing/2014/main" id="{00000000-0008-0000-0300-0000B3010000}"/>
            </a:ext>
          </a:extLst>
        </xdr:cNvPr>
        <xdr:cNvCxnSpPr/>
      </xdr:nvCxnSpPr>
      <xdr:spPr>
        <a:xfrm flipV="1">
          <a:off x="17018000" y="2370667"/>
          <a:ext cx="0" cy="153024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101088</xdr:rowOff>
    </xdr:from>
    <xdr:ext cx="762000" cy="259045"/>
    <xdr:sp macro="" textlink="">
      <xdr:nvSpPr>
        <xdr:cNvPr id="436" name="将来負担の状況最小値テキスト">
          <a:extLst>
            <a:ext uri="{FF2B5EF4-FFF2-40B4-BE49-F238E27FC236}">
              <a16:creationId xmlns:a16="http://schemas.microsoft.com/office/drawing/2014/main" id="{00000000-0008-0000-0300-0000B4010000}"/>
            </a:ext>
          </a:extLst>
        </xdr:cNvPr>
        <xdr:cNvSpPr txBox="1"/>
      </xdr:nvSpPr>
      <xdr:spPr>
        <a:xfrm>
          <a:off x="17106900" y="3872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76.1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129011</xdr:rowOff>
    </xdr:from>
    <xdr:to>
      <xdr:col>81</xdr:col>
      <xdr:colOff>133350</xdr:colOff>
      <xdr:row>22</xdr:row>
      <xdr:rowOff>129011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a:off x="16929100" y="39009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56744</xdr:rowOff>
    </xdr:from>
    <xdr:ext cx="762000" cy="259045"/>
    <xdr:sp macro="" textlink="">
      <xdr:nvSpPr>
        <xdr:cNvPr id="438" name="将来負担の状況最大値テキスト">
          <a:extLst>
            <a:ext uri="{FF2B5EF4-FFF2-40B4-BE49-F238E27FC236}">
              <a16:creationId xmlns:a16="http://schemas.microsoft.com/office/drawing/2014/main" id="{00000000-0008-0000-0300-0000B6010000}"/>
            </a:ext>
          </a:extLst>
        </xdr:cNvPr>
        <xdr:cNvSpPr txBox="1"/>
      </xdr:nvSpPr>
      <xdr:spPr>
        <a:xfrm>
          <a:off x="17106900" y="21141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9" name="直線コネクタ 438">
          <a:extLst>
            <a:ext uri="{FF2B5EF4-FFF2-40B4-BE49-F238E27FC236}">
              <a16:creationId xmlns:a16="http://schemas.microsoft.com/office/drawing/2014/main" id="{00000000-0008-0000-0300-0000B7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16</xdr:row>
      <xdr:rowOff>61807</xdr:rowOff>
    </xdr:from>
    <xdr:to>
      <xdr:col>81</xdr:col>
      <xdr:colOff>44450</xdr:colOff>
      <xdr:row>16</xdr:row>
      <xdr:rowOff>67839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6179800" y="2805007"/>
          <a:ext cx="838200" cy="6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14</xdr:row>
      <xdr:rowOff>72301</xdr:rowOff>
    </xdr:from>
    <xdr:ext cx="762000" cy="259045"/>
    <xdr:sp macro="" textlink="">
      <xdr:nvSpPr>
        <xdr:cNvPr id="441" name="将来負担の状況平均値テキスト">
          <a:extLst>
            <a:ext uri="{FF2B5EF4-FFF2-40B4-BE49-F238E27FC236}">
              <a16:creationId xmlns:a16="http://schemas.microsoft.com/office/drawing/2014/main" id="{00000000-0008-0000-0300-0000B9010000}"/>
            </a:ext>
          </a:extLst>
        </xdr:cNvPr>
        <xdr:cNvSpPr txBox="1"/>
      </xdr:nvSpPr>
      <xdr:spPr>
        <a:xfrm>
          <a:off x="17106900" y="247260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15</xdr:row>
      <xdr:rowOff>55774</xdr:rowOff>
    </xdr:from>
    <xdr:to>
      <xdr:col>81</xdr:col>
      <xdr:colOff>95250</xdr:colOff>
      <xdr:row>15</xdr:row>
      <xdr:rowOff>157374</xdr:rowOff>
    </xdr:to>
    <xdr:sp macro="" textlink="">
      <xdr:nvSpPr>
        <xdr:cNvPr id="442" name="フローチャート: 判断 441">
          <a:extLst>
            <a:ext uri="{FF2B5EF4-FFF2-40B4-BE49-F238E27FC236}">
              <a16:creationId xmlns:a16="http://schemas.microsoft.com/office/drawing/2014/main" id="{00000000-0008-0000-0300-0000BA010000}"/>
            </a:ext>
          </a:extLst>
        </xdr:cNvPr>
        <xdr:cNvSpPr/>
      </xdr:nvSpPr>
      <xdr:spPr>
        <a:xfrm>
          <a:off x="16967200" y="2627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16</xdr:row>
      <xdr:rowOff>17568</xdr:rowOff>
    </xdr:from>
    <xdr:to>
      <xdr:col>77</xdr:col>
      <xdr:colOff>44450</xdr:colOff>
      <xdr:row>16</xdr:row>
      <xdr:rowOff>67839</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5290800" y="2760768"/>
          <a:ext cx="889000" cy="502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15</xdr:row>
      <xdr:rowOff>21590</xdr:rowOff>
    </xdr:from>
    <xdr:to>
      <xdr:col>77</xdr:col>
      <xdr:colOff>95250</xdr:colOff>
      <xdr:row>15</xdr:row>
      <xdr:rowOff>123190</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6129000" y="259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13</xdr:row>
      <xdr:rowOff>133367</xdr:rowOff>
    </xdr:from>
    <xdr:ext cx="7366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5798800" y="2362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128693</xdr:rowOff>
    </xdr:from>
    <xdr:to>
      <xdr:col>72</xdr:col>
      <xdr:colOff>203200</xdr:colOff>
      <xdr:row>16</xdr:row>
      <xdr:rowOff>17568</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a:off x="14401800" y="2700443"/>
          <a:ext cx="889000" cy="60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14</xdr:row>
      <xdr:rowOff>138748</xdr:rowOff>
    </xdr:from>
    <xdr:to>
      <xdr:col>73</xdr:col>
      <xdr:colOff>44450</xdr:colOff>
      <xdr:row>15</xdr:row>
      <xdr:rowOff>68898</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5240000" y="2539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13</xdr:row>
      <xdr:rowOff>79075</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909800" y="2307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128693</xdr:rowOff>
    </xdr:from>
    <xdr:to>
      <xdr:col>68</xdr:col>
      <xdr:colOff>152400</xdr:colOff>
      <xdr:row>16</xdr:row>
      <xdr:rowOff>104034</xdr:rowOff>
    </xdr:to>
    <xdr:cxnSp macro="">
      <xdr:nvCxnSpPr>
        <xdr:cNvPr id="449" name="直線コネクタ 448">
          <a:extLst>
            <a:ext uri="{FF2B5EF4-FFF2-40B4-BE49-F238E27FC236}">
              <a16:creationId xmlns:a16="http://schemas.microsoft.com/office/drawing/2014/main" id="{00000000-0008-0000-0300-0000C1010000}"/>
            </a:ext>
          </a:extLst>
        </xdr:cNvPr>
        <xdr:cNvCxnSpPr/>
      </xdr:nvCxnSpPr>
      <xdr:spPr>
        <a:xfrm flipV="1">
          <a:off x="13512800" y="2700443"/>
          <a:ext cx="889000" cy="1467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15</xdr:row>
      <xdr:rowOff>11536</xdr:rowOff>
    </xdr:from>
    <xdr:to>
      <xdr:col>68</xdr:col>
      <xdr:colOff>203200</xdr:colOff>
      <xdr:row>15</xdr:row>
      <xdr:rowOff>113136</xdr:rowOff>
    </xdr:to>
    <xdr:sp macro="" textlink="">
      <xdr:nvSpPr>
        <xdr:cNvPr id="450" name="フローチャート: 判断 449">
          <a:extLst>
            <a:ext uri="{FF2B5EF4-FFF2-40B4-BE49-F238E27FC236}">
              <a16:creationId xmlns:a16="http://schemas.microsoft.com/office/drawing/2014/main" id="{00000000-0008-0000-0300-0000C2010000}"/>
            </a:ext>
          </a:extLst>
        </xdr:cNvPr>
        <xdr:cNvSpPr/>
      </xdr:nvSpPr>
      <xdr:spPr>
        <a:xfrm>
          <a:off x="14351000" y="25832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123313</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4020800" y="2352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110067</xdr:rowOff>
    </xdr:from>
    <xdr:to>
      <xdr:col>64</xdr:col>
      <xdr:colOff>152400</xdr:colOff>
      <xdr:row>16</xdr:row>
      <xdr:rowOff>40217</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3462000" y="2681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14</xdr:row>
      <xdr:rowOff>50394</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131800" y="2450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7" name="テキスト ボックス 456">
          <a:extLst>
            <a:ext uri="{FF2B5EF4-FFF2-40B4-BE49-F238E27FC236}">
              <a16:creationId xmlns:a16="http://schemas.microsoft.com/office/drawing/2014/main" id="{00000000-0008-0000-0300-0000C9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16</xdr:row>
      <xdr:rowOff>11007</xdr:rowOff>
    </xdr:from>
    <xdr:to>
      <xdr:col>81</xdr:col>
      <xdr:colOff>95250</xdr:colOff>
      <xdr:row>16</xdr:row>
      <xdr:rowOff>112607</xdr:rowOff>
    </xdr:to>
    <xdr:sp macro="" textlink="">
      <xdr:nvSpPr>
        <xdr:cNvPr id="459" name="楕円 458">
          <a:extLst>
            <a:ext uri="{FF2B5EF4-FFF2-40B4-BE49-F238E27FC236}">
              <a16:creationId xmlns:a16="http://schemas.microsoft.com/office/drawing/2014/main" id="{00000000-0008-0000-0300-0000CB010000}"/>
            </a:ext>
          </a:extLst>
        </xdr:cNvPr>
        <xdr:cNvSpPr/>
      </xdr:nvSpPr>
      <xdr:spPr>
        <a:xfrm>
          <a:off x="16967200" y="27542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15</xdr:row>
      <xdr:rowOff>154534</xdr:rowOff>
    </xdr:from>
    <xdr:ext cx="762000" cy="259045"/>
    <xdr:sp macro="" textlink="">
      <xdr:nvSpPr>
        <xdr:cNvPr id="460" name="将来負担の状況該当値テキスト">
          <a:extLst>
            <a:ext uri="{FF2B5EF4-FFF2-40B4-BE49-F238E27FC236}">
              <a16:creationId xmlns:a16="http://schemas.microsoft.com/office/drawing/2014/main" id="{00000000-0008-0000-0300-0000CC010000}"/>
            </a:ext>
          </a:extLst>
        </xdr:cNvPr>
        <xdr:cNvSpPr txBox="1"/>
      </xdr:nvSpPr>
      <xdr:spPr>
        <a:xfrm>
          <a:off x="17106900" y="27262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16</xdr:row>
      <xdr:rowOff>17039</xdr:rowOff>
    </xdr:from>
    <xdr:to>
      <xdr:col>77</xdr:col>
      <xdr:colOff>95250</xdr:colOff>
      <xdr:row>16</xdr:row>
      <xdr:rowOff>118639</xdr:rowOff>
    </xdr:to>
    <xdr:sp macro="" textlink="">
      <xdr:nvSpPr>
        <xdr:cNvPr id="461" name="楕円 460">
          <a:extLst>
            <a:ext uri="{FF2B5EF4-FFF2-40B4-BE49-F238E27FC236}">
              <a16:creationId xmlns:a16="http://schemas.microsoft.com/office/drawing/2014/main" id="{00000000-0008-0000-0300-0000CD010000}"/>
            </a:ext>
          </a:extLst>
        </xdr:cNvPr>
        <xdr:cNvSpPr/>
      </xdr:nvSpPr>
      <xdr:spPr>
        <a:xfrm>
          <a:off x="16129000" y="2760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16</xdr:row>
      <xdr:rowOff>103416</xdr:rowOff>
    </xdr:from>
    <xdr:ext cx="7366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5798800" y="28466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15</xdr:row>
      <xdr:rowOff>138218</xdr:rowOff>
    </xdr:from>
    <xdr:to>
      <xdr:col>73</xdr:col>
      <xdr:colOff>44450</xdr:colOff>
      <xdr:row>16</xdr:row>
      <xdr:rowOff>68368</xdr:rowOff>
    </xdr:to>
    <xdr:sp macro="" textlink="">
      <xdr:nvSpPr>
        <xdr:cNvPr id="463" name="楕円 462">
          <a:extLst>
            <a:ext uri="{FF2B5EF4-FFF2-40B4-BE49-F238E27FC236}">
              <a16:creationId xmlns:a16="http://schemas.microsoft.com/office/drawing/2014/main" id="{00000000-0008-0000-0300-0000CF010000}"/>
            </a:ext>
          </a:extLst>
        </xdr:cNvPr>
        <xdr:cNvSpPr/>
      </xdr:nvSpPr>
      <xdr:spPr>
        <a:xfrm>
          <a:off x="15240000" y="2709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16</xdr:row>
      <xdr:rowOff>53145</xdr:rowOff>
    </xdr:from>
    <xdr:ext cx="762000" cy="259045"/>
    <xdr:sp macro="" textlink="">
      <xdr:nvSpPr>
        <xdr:cNvPr id="464" name="テキスト ボックス 463">
          <a:extLst>
            <a:ext uri="{FF2B5EF4-FFF2-40B4-BE49-F238E27FC236}">
              <a16:creationId xmlns:a16="http://schemas.microsoft.com/office/drawing/2014/main" id="{00000000-0008-0000-0300-0000D0010000}"/>
            </a:ext>
          </a:extLst>
        </xdr:cNvPr>
        <xdr:cNvSpPr txBox="1"/>
      </xdr:nvSpPr>
      <xdr:spPr>
        <a:xfrm>
          <a:off x="14909800" y="27963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15</xdr:row>
      <xdr:rowOff>77893</xdr:rowOff>
    </xdr:from>
    <xdr:to>
      <xdr:col>68</xdr:col>
      <xdr:colOff>203200</xdr:colOff>
      <xdr:row>16</xdr:row>
      <xdr:rowOff>8043</xdr:rowOff>
    </xdr:to>
    <xdr:sp macro="" textlink="">
      <xdr:nvSpPr>
        <xdr:cNvPr id="465" name="楕円 464">
          <a:extLst>
            <a:ext uri="{FF2B5EF4-FFF2-40B4-BE49-F238E27FC236}">
              <a16:creationId xmlns:a16="http://schemas.microsoft.com/office/drawing/2014/main" id="{00000000-0008-0000-0300-0000D1010000}"/>
            </a:ext>
          </a:extLst>
        </xdr:cNvPr>
        <xdr:cNvSpPr/>
      </xdr:nvSpPr>
      <xdr:spPr>
        <a:xfrm>
          <a:off x="14351000" y="26496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164270</xdr:rowOff>
    </xdr:from>
    <xdr:ext cx="762000" cy="259045"/>
    <xdr:sp macro="" textlink="">
      <xdr:nvSpPr>
        <xdr:cNvPr id="466" name="テキスト ボックス 465">
          <a:extLst>
            <a:ext uri="{FF2B5EF4-FFF2-40B4-BE49-F238E27FC236}">
              <a16:creationId xmlns:a16="http://schemas.microsoft.com/office/drawing/2014/main" id="{00000000-0008-0000-0300-0000D2010000}"/>
            </a:ext>
          </a:extLst>
        </xdr:cNvPr>
        <xdr:cNvSpPr txBox="1"/>
      </xdr:nvSpPr>
      <xdr:spPr>
        <a:xfrm>
          <a:off x="14020800" y="2736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16</xdr:row>
      <xdr:rowOff>53234</xdr:rowOff>
    </xdr:from>
    <xdr:to>
      <xdr:col>64</xdr:col>
      <xdr:colOff>152400</xdr:colOff>
      <xdr:row>16</xdr:row>
      <xdr:rowOff>154834</xdr:rowOff>
    </xdr:to>
    <xdr:sp macro="" textlink="">
      <xdr:nvSpPr>
        <xdr:cNvPr id="467" name="楕円 466">
          <a:extLst>
            <a:ext uri="{FF2B5EF4-FFF2-40B4-BE49-F238E27FC236}">
              <a16:creationId xmlns:a16="http://schemas.microsoft.com/office/drawing/2014/main" id="{00000000-0008-0000-0300-0000D3010000}"/>
            </a:ext>
          </a:extLst>
        </xdr:cNvPr>
        <xdr:cNvSpPr/>
      </xdr:nvSpPr>
      <xdr:spPr>
        <a:xfrm>
          <a:off x="13462000" y="2796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16</xdr:row>
      <xdr:rowOff>139611</xdr:rowOff>
    </xdr:from>
    <xdr:ext cx="762000" cy="259045"/>
    <xdr:sp macro="" textlink="">
      <xdr:nvSpPr>
        <xdr:cNvPr id="468" name="テキスト ボックス 467">
          <a:extLst>
            <a:ext uri="{FF2B5EF4-FFF2-40B4-BE49-F238E27FC236}">
              <a16:creationId xmlns:a16="http://schemas.microsoft.com/office/drawing/2014/main" id="{00000000-0008-0000-0300-0000D4010000}"/>
            </a:ext>
          </a:extLst>
        </xdr:cNvPr>
        <xdr:cNvSpPr txBox="1"/>
      </xdr:nvSpPr>
      <xdr:spPr>
        <a:xfrm>
          <a:off x="13131800" y="28828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305,902
296,472
92.78
126,613,075
125,697,306
347,989
64,413,629
86,934,454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人件費に係る経常収支比率は、職員数の増や給与水準のベースアップ</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、会計年度任用職員への勤勉手当の支給</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などにより、前年度に比べ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増加し</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たが、類似団体平均は下回っている。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給与水準のベースアップによる人件費の増加が見込まれる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ため、事業の取捨選択や</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適正な人員配置を実施し、人件費の適正化に努める。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88900</xdr:rowOff>
    </xdr:from>
    <xdr:to>
      <xdr:col>24</xdr:col>
      <xdr:colOff>25400</xdr:colOff>
      <xdr:row>41</xdr:row>
      <xdr:rowOff>158750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918200"/>
          <a:ext cx="0" cy="1270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130827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716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158750</xdr:rowOff>
    </xdr:from>
    <xdr:to>
      <xdr:col>24</xdr:col>
      <xdr:colOff>114300</xdr:colOff>
      <xdr:row>41</xdr:row>
      <xdr:rowOff>158750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718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3827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661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88900</xdr:rowOff>
    </xdr:from>
    <xdr:to>
      <xdr:col>24</xdr:col>
      <xdr:colOff>114300</xdr:colOff>
      <xdr:row>34</xdr:row>
      <xdr:rowOff>88900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918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6350</xdr:rowOff>
    </xdr:from>
    <xdr:to>
      <xdr:col>24</xdr:col>
      <xdr:colOff>25400</xdr:colOff>
      <xdr:row>36</xdr:row>
      <xdr:rowOff>38100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007100"/>
          <a:ext cx="838200" cy="203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149877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322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6350</xdr:rowOff>
    </xdr:from>
    <xdr:to>
      <xdr:col>24</xdr:col>
      <xdr:colOff>76200</xdr:colOff>
      <xdr:row>37</xdr:row>
      <xdr:rowOff>107950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5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34</xdr:row>
      <xdr:rowOff>101600</xdr:rowOff>
    </xdr:from>
    <xdr:to>
      <xdr:col>19</xdr:col>
      <xdr:colOff>187325</xdr:colOff>
      <xdr:row>35</xdr:row>
      <xdr:rowOff>6350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59309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0</xdr:rowOff>
    </xdr:from>
    <xdr:to>
      <xdr:col>20</xdr:col>
      <xdr:colOff>38100</xdr:colOff>
      <xdr:row>36</xdr:row>
      <xdr:rowOff>101600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36</xdr:row>
      <xdr:rowOff>86377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2585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34</xdr:row>
      <xdr:rowOff>50800</xdr:rowOff>
    </xdr:from>
    <xdr:to>
      <xdr:col>15</xdr:col>
      <xdr:colOff>98425</xdr:colOff>
      <xdr:row>34</xdr:row>
      <xdr:rowOff>101600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5880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38100</xdr:rowOff>
    </xdr:from>
    <xdr:to>
      <xdr:col>15</xdr:col>
      <xdr:colOff>149225</xdr:colOff>
      <xdr:row>36</xdr:row>
      <xdr:rowOff>139700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1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36</xdr:row>
      <xdr:rowOff>124477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29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34</xdr:row>
      <xdr:rowOff>50800</xdr:rowOff>
    </xdr:from>
    <xdr:to>
      <xdr:col>11</xdr:col>
      <xdr:colOff>9525</xdr:colOff>
      <xdr:row>35</xdr:row>
      <xdr:rowOff>44450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5880100"/>
          <a:ext cx="889000" cy="165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158750</xdr:rowOff>
    </xdr:from>
    <xdr:to>
      <xdr:col>11</xdr:col>
      <xdr:colOff>60325</xdr:colOff>
      <xdr:row>36</xdr:row>
      <xdr:rowOff>88900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5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73677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139700</xdr:rowOff>
    </xdr:from>
    <xdr:to>
      <xdr:col>6</xdr:col>
      <xdr:colOff>171450</xdr:colOff>
      <xdr:row>37</xdr:row>
      <xdr:rowOff>69850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54627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39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35</xdr:row>
      <xdr:rowOff>158750</xdr:rowOff>
    </xdr:from>
    <xdr:to>
      <xdr:col>24</xdr:col>
      <xdr:colOff>76200</xdr:colOff>
      <xdr:row>36</xdr:row>
      <xdr:rowOff>88900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159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3827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34</xdr:row>
      <xdr:rowOff>127000</xdr:rowOff>
    </xdr:from>
    <xdr:to>
      <xdr:col>20</xdr:col>
      <xdr:colOff>38100</xdr:colOff>
      <xdr:row>35</xdr:row>
      <xdr:rowOff>57150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5956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33</xdr:row>
      <xdr:rowOff>67327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725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34</xdr:row>
      <xdr:rowOff>50800</xdr:rowOff>
    </xdr:from>
    <xdr:to>
      <xdr:col>15</xdr:col>
      <xdr:colOff>149225</xdr:colOff>
      <xdr:row>34</xdr:row>
      <xdr:rowOff>152400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5880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32</xdr:row>
      <xdr:rowOff>162577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64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34</xdr:row>
      <xdr:rowOff>0</xdr:rowOff>
    </xdr:from>
    <xdr:to>
      <xdr:col>11</xdr:col>
      <xdr:colOff>60325</xdr:colOff>
      <xdr:row>34</xdr:row>
      <xdr:rowOff>101600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5829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32</xdr:row>
      <xdr:rowOff>111777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598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34</xdr:row>
      <xdr:rowOff>165100</xdr:rowOff>
    </xdr:from>
    <xdr:to>
      <xdr:col>6</xdr:col>
      <xdr:colOff>171450</xdr:colOff>
      <xdr:row>35</xdr:row>
      <xdr:rowOff>95250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5994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33</xdr:row>
      <xdr:rowOff>105427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76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物件費に係る経常収支比率は、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ふるさと納税寄附の増加に伴うお礼品代の増加や物価高騰などの影響により、前年度と比較して</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ポイント増加し、類似団体平均を上回ることとなった。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物価高騰の影響による消耗品費、</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委託料の増加など</a:t>
          </a:r>
          <a:r>
            <a:rPr kumimoji="1" lang="ja-JP" altLang="en-US" sz="1200" b="0" i="0" baseline="0">
              <a:solidFill>
                <a:schemeClr val="dk1"/>
              </a:solidFill>
              <a:effectLst/>
              <a:latin typeface="ＭＳ ゴシック" panose="020B0609070205080204" pitchFamily="49" charset="-128"/>
              <a:ea typeface="ＭＳ ゴシック" panose="020B0609070205080204" pitchFamily="49" charset="-128"/>
              <a:cs typeface="+mn-cs"/>
            </a:rPr>
            <a:t>が</a:t>
          </a:r>
          <a:r>
            <a:rPr kumimoji="1" lang="ja-JP" altLang="ja-JP" sz="1200" b="0" i="0" baseline="0">
              <a:solidFill>
                <a:schemeClr val="dk1"/>
              </a:solidFill>
              <a:effectLst/>
              <a:latin typeface="ＭＳ ゴシック" panose="020B0609070205080204" pitchFamily="49" charset="-128"/>
              <a:ea typeface="ＭＳ ゴシック" panose="020B0609070205080204" pitchFamily="49" charset="-128"/>
              <a:cs typeface="+mn-cs"/>
            </a:rPr>
            <a:t>見込まれるため、事業の見直し等による経費の削減に努める。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107950</xdr:rowOff>
    </xdr:from>
    <xdr:to>
      <xdr:col>82</xdr:col>
      <xdr:colOff>107950</xdr:colOff>
      <xdr:row>21</xdr:row>
      <xdr:rowOff>120650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336800"/>
          <a:ext cx="0" cy="1384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92727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93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120650</xdr:rowOff>
    </xdr:from>
    <xdr:to>
      <xdr:col>82</xdr:col>
      <xdr:colOff>196850</xdr:colOff>
      <xdr:row>21</xdr:row>
      <xdr:rowOff>120650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72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12</xdr:row>
      <xdr:rowOff>22877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208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107950</xdr:rowOff>
    </xdr:from>
    <xdr:to>
      <xdr:col>82</xdr:col>
      <xdr:colOff>196850</xdr:colOff>
      <xdr:row>13</xdr:row>
      <xdr:rowOff>107950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336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152400</xdr:rowOff>
    </xdr:from>
    <xdr:to>
      <xdr:col>82</xdr:col>
      <xdr:colOff>107950</xdr:colOff>
      <xdr:row>18</xdr:row>
      <xdr:rowOff>25400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5671800" y="2895600"/>
          <a:ext cx="8382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73677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816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57150</xdr:rowOff>
    </xdr:from>
    <xdr:to>
      <xdr:col>82</xdr:col>
      <xdr:colOff>158750</xdr:colOff>
      <xdr:row>17</xdr:row>
      <xdr:rowOff>158750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7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101600</xdr:rowOff>
    </xdr:from>
    <xdr:to>
      <xdr:col>78</xdr:col>
      <xdr:colOff>69850</xdr:colOff>
      <xdr:row>16</xdr:row>
      <xdr:rowOff>152400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8448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114300</xdr:rowOff>
    </xdr:from>
    <xdr:to>
      <xdr:col>78</xdr:col>
      <xdr:colOff>120650</xdr:colOff>
      <xdr:row>17</xdr:row>
      <xdr:rowOff>44450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29227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43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16</xdr:row>
      <xdr:rowOff>12700</xdr:rowOff>
    </xdr:from>
    <xdr:to>
      <xdr:col>73</xdr:col>
      <xdr:colOff>180975</xdr:colOff>
      <xdr:row>16</xdr:row>
      <xdr:rowOff>101600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755900"/>
          <a:ext cx="889000" cy="88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63500</xdr:rowOff>
    </xdr:from>
    <xdr:to>
      <xdr:col>74</xdr:col>
      <xdr:colOff>31750</xdr:colOff>
      <xdr:row>16</xdr:row>
      <xdr:rowOff>165100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0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149877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893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16</xdr:row>
      <xdr:rowOff>12700</xdr:rowOff>
    </xdr:from>
    <xdr:to>
      <xdr:col>69</xdr:col>
      <xdr:colOff>92075</xdr:colOff>
      <xdr:row>16</xdr:row>
      <xdr:rowOff>76200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755900"/>
          <a:ext cx="889000" cy="63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107950</xdr:rowOff>
    </xdr:from>
    <xdr:to>
      <xdr:col>69</xdr:col>
      <xdr:colOff>142875</xdr:colOff>
      <xdr:row>16</xdr:row>
      <xdr:rowOff>38100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79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48277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146050</xdr:rowOff>
    </xdr:from>
    <xdr:to>
      <xdr:col>65</xdr:col>
      <xdr:colOff>53975</xdr:colOff>
      <xdr:row>16</xdr:row>
      <xdr:rowOff>76200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717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14</xdr:row>
      <xdr:rowOff>86377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24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146050</xdr:rowOff>
    </xdr:from>
    <xdr:to>
      <xdr:col>82</xdr:col>
      <xdr:colOff>158750</xdr:colOff>
      <xdr:row>18</xdr:row>
      <xdr:rowOff>76200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306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17</xdr:row>
      <xdr:rowOff>118127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101600</xdr:rowOff>
    </xdr:from>
    <xdr:to>
      <xdr:col>78</xdr:col>
      <xdr:colOff>120650</xdr:colOff>
      <xdr:row>17</xdr:row>
      <xdr:rowOff>31750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84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15</xdr:row>
      <xdr:rowOff>41927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6136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16</xdr:row>
      <xdr:rowOff>50800</xdr:rowOff>
    </xdr:from>
    <xdr:to>
      <xdr:col>74</xdr:col>
      <xdr:colOff>31750</xdr:colOff>
      <xdr:row>16</xdr:row>
      <xdr:rowOff>152400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79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162577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56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133350</xdr:rowOff>
    </xdr:from>
    <xdr:to>
      <xdr:col>69</xdr:col>
      <xdr:colOff>142875</xdr:colOff>
      <xdr:row>16</xdr:row>
      <xdr:rowOff>63500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705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48277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16</xdr:row>
      <xdr:rowOff>25400</xdr:rowOff>
    </xdr:from>
    <xdr:to>
      <xdr:col>65</xdr:col>
      <xdr:colOff>53975</xdr:colOff>
      <xdr:row>16</xdr:row>
      <xdr:rowOff>127000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76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111777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85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扶助費に係る経常収支比率は、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前年度と同じ</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18.1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％であったが、依然として類似団体平均を大きく上回っている。これは、</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私立保育園の開園に伴う児童福祉費の増加やサービス利用の増加に伴う障がい者福祉費の増加</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が要因として挙げられる。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今後も</a:t>
          </a:r>
          <a:r>
            <a:rPr kumimoji="0" lang="ja-JP" altLang="en-US" sz="1200">
              <a:solidFill>
                <a:schemeClr val="dk1"/>
              </a:solidFill>
              <a:effectLst/>
              <a:latin typeface="ＭＳ ゴシック" panose="020B0609070205080204" pitchFamily="49" charset="-128"/>
              <a:ea typeface="ＭＳ ゴシック" panose="020B0609070205080204" pitchFamily="49" charset="-128"/>
              <a:cs typeface="+mn-cs"/>
            </a:rPr>
            <a:t>児童福祉や障がい者福祉費を始めとして、扶助費は増加が見込まれるため、市単独の扶助費の見直しを進めていく。</a:t>
          </a:r>
          <a:endParaRPr kumimoji="0"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62</xdr:row>
      <xdr:rowOff>29028</xdr:rowOff>
    </xdr:from>
    <xdr:to>
      <xdr:col>26</xdr:col>
      <xdr:colOff>184150</xdr:colOff>
      <xdr:row>62</xdr:row>
      <xdr:rowOff>29028</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58255</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60</xdr:row>
      <xdr:rowOff>45357</xdr:rowOff>
    </xdr:from>
    <xdr:to>
      <xdr:col>26</xdr:col>
      <xdr:colOff>184150</xdr:colOff>
      <xdr:row>60</xdr:row>
      <xdr:rowOff>45357</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59</xdr:row>
      <xdr:rowOff>74584</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61685</xdr:rowOff>
    </xdr:from>
    <xdr:to>
      <xdr:col>26</xdr:col>
      <xdr:colOff>184150</xdr:colOff>
      <xdr:row>58</xdr:row>
      <xdr:rowOff>61685</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90912</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78015</xdr:rowOff>
    </xdr:from>
    <xdr:to>
      <xdr:col>26</xdr:col>
      <xdr:colOff>184150</xdr:colOff>
      <xdr:row>56</xdr:row>
      <xdr:rowOff>78015</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107242</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54</xdr:row>
      <xdr:rowOff>94343</xdr:rowOff>
    </xdr:from>
    <xdr:to>
      <xdr:col>26</xdr:col>
      <xdr:colOff>184150</xdr:colOff>
      <xdr:row>54</xdr:row>
      <xdr:rowOff>94343</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53</xdr:row>
      <xdr:rowOff>123570</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110672</xdr:rowOff>
    </xdr:from>
    <xdr:to>
      <xdr:col>26</xdr:col>
      <xdr:colOff>184150</xdr:colOff>
      <xdr:row>52</xdr:row>
      <xdr:rowOff>110672</xdr:rowOff>
    </xdr:to>
    <xdr:cxnSp macro="">
      <xdr:nvCxnSpPr>
        <xdr:cNvPr id="180" name="直線コネクタ 179">
          <a:extLst>
            <a:ext uri="{FF2B5EF4-FFF2-40B4-BE49-F238E27FC236}">
              <a16:creationId xmlns:a16="http://schemas.microsoft.com/office/drawing/2014/main" id="{00000000-0008-0000-0400-0000B4000000}"/>
            </a:ext>
          </a:extLst>
        </xdr:cNvPr>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51</xdr:row>
      <xdr:rowOff>139899</xdr:rowOff>
    </xdr:from>
    <xdr:ext cx="508000" cy="259045"/>
    <xdr:sp macro="" textlink="">
      <xdr:nvSpPr>
        <xdr:cNvPr id="181" name="テキスト ボックス 180">
          <a:extLst>
            <a:ext uri="{FF2B5EF4-FFF2-40B4-BE49-F238E27FC236}">
              <a16:creationId xmlns:a16="http://schemas.microsoft.com/office/drawing/2014/main" id="{00000000-0008-0000-0400-0000B5000000}"/>
            </a:ext>
          </a:extLst>
        </xdr:cNvPr>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83" name="テキスト ボックス 182">
          <a:extLst>
            <a:ext uri="{FF2B5EF4-FFF2-40B4-BE49-F238E27FC236}">
              <a16:creationId xmlns:a16="http://schemas.microsoft.com/office/drawing/2014/main" id="{00000000-0008-0000-0400-0000B7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4" name="扶助費グラフ枠">
          <a:extLst>
            <a:ext uri="{FF2B5EF4-FFF2-40B4-BE49-F238E27FC236}">
              <a16:creationId xmlns:a16="http://schemas.microsoft.com/office/drawing/2014/main" id="{00000000-0008-0000-0400-0000B8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135165</xdr:rowOff>
    </xdr:from>
    <xdr:to>
      <xdr:col>24</xdr:col>
      <xdr:colOff>25400</xdr:colOff>
      <xdr:row>62</xdr:row>
      <xdr:rowOff>78015</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4826000" y="9222015"/>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50092</xdr:rowOff>
    </xdr:from>
    <xdr:ext cx="762000" cy="259045"/>
    <xdr:sp macro="" textlink="">
      <xdr:nvSpPr>
        <xdr:cNvPr id="186" name="扶助費最小値テキスト">
          <a:extLst>
            <a:ext uri="{FF2B5EF4-FFF2-40B4-BE49-F238E27FC236}">
              <a16:creationId xmlns:a16="http://schemas.microsoft.com/office/drawing/2014/main" id="{00000000-0008-0000-0400-0000BA000000}"/>
            </a:ext>
          </a:extLst>
        </xdr:cNvPr>
        <xdr:cNvSpPr txBox="1"/>
      </xdr:nvSpPr>
      <xdr:spPr>
        <a:xfrm>
          <a:off x="4914900" y="10679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78015</xdr:rowOff>
    </xdr:from>
    <xdr:to>
      <xdr:col>24</xdr:col>
      <xdr:colOff>114300</xdr:colOff>
      <xdr:row>62</xdr:row>
      <xdr:rowOff>78015</xdr:rowOff>
    </xdr:to>
    <xdr:cxnSp macro="">
      <xdr:nvCxnSpPr>
        <xdr:cNvPr id="187" name="直線コネクタ 186">
          <a:extLst>
            <a:ext uri="{FF2B5EF4-FFF2-40B4-BE49-F238E27FC236}">
              <a16:creationId xmlns:a16="http://schemas.microsoft.com/office/drawing/2014/main" id="{00000000-0008-0000-0400-0000BB000000}"/>
            </a:ext>
          </a:extLst>
        </xdr:cNvPr>
        <xdr:cNvCxnSpPr/>
      </xdr:nvCxnSpPr>
      <xdr:spPr>
        <a:xfrm>
          <a:off x="4737100" y="1070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50092</xdr:rowOff>
    </xdr:from>
    <xdr:ext cx="762000" cy="259045"/>
    <xdr:sp macro="" textlink="">
      <xdr:nvSpPr>
        <xdr:cNvPr id="188" name="扶助費最大値テキスト">
          <a:extLst>
            <a:ext uri="{FF2B5EF4-FFF2-40B4-BE49-F238E27FC236}">
              <a16:creationId xmlns:a16="http://schemas.microsoft.com/office/drawing/2014/main" id="{00000000-0008-0000-0400-0000BC000000}"/>
            </a:ext>
          </a:extLst>
        </xdr:cNvPr>
        <xdr:cNvSpPr txBox="1"/>
      </xdr:nvSpPr>
      <xdr:spPr>
        <a:xfrm>
          <a:off x="4914900" y="8965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135165</xdr:rowOff>
    </xdr:from>
    <xdr:to>
      <xdr:col>24</xdr:col>
      <xdr:colOff>114300</xdr:colOff>
      <xdr:row>53</xdr:row>
      <xdr:rowOff>135165</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4737100" y="92220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62</xdr:row>
      <xdr:rowOff>45357</xdr:rowOff>
    </xdr:from>
    <xdr:to>
      <xdr:col>24</xdr:col>
      <xdr:colOff>25400</xdr:colOff>
      <xdr:row>62</xdr:row>
      <xdr:rowOff>45357</xdr:rowOff>
    </xdr:to>
    <xdr:cxnSp macro="">
      <xdr:nvCxnSpPr>
        <xdr:cNvPr id="190" name="直線コネクタ 189">
          <a:extLst>
            <a:ext uri="{FF2B5EF4-FFF2-40B4-BE49-F238E27FC236}">
              <a16:creationId xmlns:a16="http://schemas.microsoft.com/office/drawing/2014/main" id="{00000000-0008-0000-0400-0000BE000000}"/>
            </a:ext>
          </a:extLst>
        </xdr:cNvPr>
        <xdr:cNvCxnSpPr/>
      </xdr:nvCxnSpPr>
      <xdr:spPr>
        <a:xfrm>
          <a:off x="3987800" y="10675257"/>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43742</xdr:rowOff>
    </xdr:from>
    <xdr:ext cx="762000" cy="259045"/>
    <xdr:sp macro="" textlink="">
      <xdr:nvSpPr>
        <xdr:cNvPr id="191" name="扶助費平均値テキスト">
          <a:extLst>
            <a:ext uri="{FF2B5EF4-FFF2-40B4-BE49-F238E27FC236}">
              <a16:creationId xmlns:a16="http://schemas.microsoft.com/office/drawing/2014/main" id="{00000000-0008-0000-0400-0000BF000000}"/>
            </a:ext>
          </a:extLst>
        </xdr:cNvPr>
        <xdr:cNvSpPr txBox="1"/>
      </xdr:nvSpPr>
      <xdr:spPr>
        <a:xfrm>
          <a:off x="4914900" y="981639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58</xdr:row>
      <xdr:rowOff>27215</xdr:rowOff>
    </xdr:from>
    <xdr:to>
      <xdr:col>24</xdr:col>
      <xdr:colOff>76200</xdr:colOff>
      <xdr:row>58</xdr:row>
      <xdr:rowOff>128815</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4775200" y="99713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60</xdr:row>
      <xdr:rowOff>159657</xdr:rowOff>
    </xdr:from>
    <xdr:to>
      <xdr:col>19</xdr:col>
      <xdr:colOff>187325</xdr:colOff>
      <xdr:row>62</xdr:row>
      <xdr:rowOff>45357</xdr:rowOff>
    </xdr:to>
    <xdr:cxnSp macro="">
      <xdr:nvCxnSpPr>
        <xdr:cNvPr id="193" name="直線コネクタ 192">
          <a:extLst>
            <a:ext uri="{FF2B5EF4-FFF2-40B4-BE49-F238E27FC236}">
              <a16:creationId xmlns:a16="http://schemas.microsoft.com/office/drawing/2014/main" id="{00000000-0008-0000-0400-0000C1000000}"/>
            </a:ext>
          </a:extLst>
        </xdr:cNvPr>
        <xdr:cNvCxnSpPr/>
      </xdr:nvCxnSpPr>
      <xdr:spPr>
        <a:xfrm>
          <a:off x="3098800" y="10446657"/>
          <a:ext cx="8890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57</xdr:row>
      <xdr:rowOff>149678</xdr:rowOff>
    </xdr:from>
    <xdr:to>
      <xdr:col>20</xdr:col>
      <xdr:colOff>38100</xdr:colOff>
      <xdr:row>58</xdr:row>
      <xdr:rowOff>79828</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3937000" y="9922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90005</xdr:rowOff>
    </xdr:from>
    <xdr:ext cx="7366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3606800" y="96912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59</xdr:row>
      <xdr:rowOff>167822</xdr:rowOff>
    </xdr:from>
    <xdr:to>
      <xdr:col>15</xdr:col>
      <xdr:colOff>98425</xdr:colOff>
      <xdr:row>60</xdr:row>
      <xdr:rowOff>159657</xdr:rowOff>
    </xdr:to>
    <xdr:cxnSp macro="">
      <xdr:nvCxnSpPr>
        <xdr:cNvPr id="196" name="直線コネクタ 195">
          <a:extLst>
            <a:ext uri="{FF2B5EF4-FFF2-40B4-BE49-F238E27FC236}">
              <a16:creationId xmlns:a16="http://schemas.microsoft.com/office/drawing/2014/main" id="{00000000-0008-0000-0400-0000C4000000}"/>
            </a:ext>
          </a:extLst>
        </xdr:cNvPr>
        <xdr:cNvCxnSpPr/>
      </xdr:nvCxnSpPr>
      <xdr:spPr>
        <a:xfrm>
          <a:off x="2209800" y="10283372"/>
          <a:ext cx="889000" cy="163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57</xdr:row>
      <xdr:rowOff>35378</xdr:rowOff>
    </xdr:from>
    <xdr:to>
      <xdr:col>15</xdr:col>
      <xdr:colOff>149225</xdr:colOff>
      <xdr:row>57</xdr:row>
      <xdr:rowOff>136978</xdr:rowOff>
    </xdr:to>
    <xdr:sp macro="" textlink="">
      <xdr:nvSpPr>
        <xdr:cNvPr id="197" name="フローチャート: 判断 196">
          <a:extLst>
            <a:ext uri="{FF2B5EF4-FFF2-40B4-BE49-F238E27FC236}">
              <a16:creationId xmlns:a16="http://schemas.microsoft.com/office/drawing/2014/main" id="{00000000-0008-0000-0400-0000C5000000}"/>
            </a:ext>
          </a:extLst>
        </xdr:cNvPr>
        <xdr:cNvSpPr/>
      </xdr:nvSpPr>
      <xdr:spPr>
        <a:xfrm>
          <a:off x="3048000" y="9808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147155</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717800" y="95769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59</xdr:row>
      <xdr:rowOff>167822</xdr:rowOff>
    </xdr:from>
    <xdr:to>
      <xdr:col>11</xdr:col>
      <xdr:colOff>9525</xdr:colOff>
      <xdr:row>60</xdr:row>
      <xdr:rowOff>45357</xdr:rowOff>
    </xdr:to>
    <xdr:cxnSp macro="">
      <xdr:nvCxnSpPr>
        <xdr:cNvPr id="199" name="直線コネクタ 198">
          <a:extLst>
            <a:ext uri="{FF2B5EF4-FFF2-40B4-BE49-F238E27FC236}">
              <a16:creationId xmlns:a16="http://schemas.microsoft.com/office/drawing/2014/main" id="{00000000-0008-0000-0400-0000C7000000}"/>
            </a:ext>
          </a:extLst>
        </xdr:cNvPr>
        <xdr:cNvCxnSpPr/>
      </xdr:nvCxnSpPr>
      <xdr:spPr>
        <a:xfrm flipV="1">
          <a:off x="1320800" y="10283372"/>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125185</xdr:rowOff>
    </xdr:from>
    <xdr:to>
      <xdr:col>11</xdr:col>
      <xdr:colOff>60325</xdr:colOff>
      <xdr:row>57</xdr:row>
      <xdr:rowOff>55335</xdr:rowOff>
    </xdr:to>
    <xdr:sp macro="" textlink="">
      <xdr:nvSpPr>
        <xdr:cNvPr id="200" name="フローチャート: 判断 199">
          <a:extLst>
            <a:ext uri="{FF2B5EF4-FFF2-40B4-BE49-F238E27FC236}">
              <a16:creationId xmlns:a16="http://schemas.microsoft.com/office/drawing/2014/main" id="{00000000-0008-0000-0400-0000C8000000}"/>
            </a:ext>
          </a:extLst>
        </xdr:cNvPr>
        <xdr:cNvSpPr/>
      </xdr:nvSpPr>
      <xdr:spPr>
        <a:xfrm>
          <a:off x="2159000" y="9726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65512</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1828800" y="9495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2722</xdr:rowOff>
    </xdr:from>
    <xdr:to>
      <xdr:col>6</xdr:col>
      <xdr:colOff>171450</xdr:colOff>
      <xdr:row>57</xdr:row>
      <xdr:rowOff>104322</xdr:rowOff>
    </xdr:to>
    <xdr:sp macro="" textlink="">
      <xdr:nvSpPr>
        <xdr:cNvPr id="202" name="フローチャート: 判断 201">
          <a:extLst>
            <a:ext uri="{FF2B5EF4-FFF2-40B4-BE49-F238E27FC236}">
              <a16:creationId xmlns:a16="http://schemas.microsoft.com/office/drawing/2014/main" id="{00000000-0008-0000-0400-0000CA000000}"/>
            </a:ext>
          </a:extLst>
        </xdr:cNvPr>
        <xdr:cNvSpPr/>
      </xdr:nvSpPr>
      <xdr:spPr>
        <a:xfrm>
          <a:off x="1270000" y="97753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114499</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939800" y="95442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5" name="テキスト ボックス 204">
          <a:extLst>
            <a:ext uri="{FF2B5EF4-FFF2-40B4-BE49-F238E27FC236}">
              <a16:creationId xmlns:a16="http://schemas.microsoft.com/office/drawing/2014/main" id="{00000000-0008-0000-0400-0000CD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7" name="テキスト ボックス 206">
          <a:extLst>
            <a:ext uri="{FF2B5EF4-FFF2-40B4-BE49-F238E27FC236}">
              <a16:creationId xmlns:a16="http://schemas.microsoft.com/office/drawing/2014/main" id="{00000000-0008-0000-0400-0000CF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166007</xdr:rowOff>
    </xdr:from>
    <xdr:to>
      <xdr:col>24</xdr:col>
      <xdr:colOff>76200</xdr:colOff>
      <xdr:row>62</xdr:row>
      <xdr:rowOff>96157</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4775200" y="1062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61</xdr:row>
      <xdr:rowOff>74584</xdr:rowOff>
    </xdr:from>
    <xdr:ext cx="762000" cy="259045"/>
    <xdr:sp macro="" textlink="">
      <xdr:nvSpPr>
        <xdr:cNvPr id="210" name="扶助費該当値テキスト">
          <a:extLst>
            <a:ext uri="{FF2B5EF4-FFF2-40B4-BE49-F238E27FC236}">
              <a16:creationId xmlns:a16="http://schemas.microsoft.com/office/drawing/2014/main" id="{00000000-0008-0000-0400-0000D2000000}"/>
            </a:ext>
          </a:extLst>
        </xdr:cNvPr>
        <xdr:cNvSpPr txBox="1"/>
      </xdr:nvSpPr>
      <xdr:spPr>
        <a:xfrm>
          <a:off x="4914900" y="10533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166007</xdr:rowOff>
    </xdr:from>
    <xdr:to>
      <xdr:col>20</xdr:col>
      <xdr:colOff>38100</xdr:colOff>
      <xdr:row>62</xdr:row>
      <xdr:rowOff>96157</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3937000" y="10624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62</xdr:row>
      <xdr:rowOff>80934</xdr:rowOff>
    </xdr:from>
    <xdr:ext cx="7366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3606800" y="107108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60</xdr:row>
      <xdr:rowOff>108857</xdr:rowOff>
    </xdr:from>
    <xdr:to>
      <xdr:col>15</xdr:col>
      <xdr:colOff>149225</xdr:colOff>
      <xdr:row>61</xdr:row>
      <xdr:rowOff>39007</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3048000" y="103958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61</xdr:row>
      <xdr:rowOff>23784</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2717800" y="10482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59</xdr:row>
      <xdr:rowOff>117022</xdr:rowOff>
    </xdr:from>
    <xdr:to>
      <xdr:col>11</xdr:col>
      <xdr:colOff>60325</xdr:colOff>
      <xdr:row>60</xdr:row>
      <xdr:rowOff>47172</xdr:rowOff>
    </xdr:to>
    <xdr:sp macro="" textlink="">
      <xdr:nvSpPr>
        <xdr:cNvPr id="215" name="楕円 214">
          <a:extLst>
            <a:ext uri="{FF2B5EF4-FFF2-40B4-BE49-F238E27FC236}">
              <a16:creationId xmlns:a16="http://schemas.microsoft.com/office/drawing/2014/main" id="{00000000-0008-0000-0400-0000D7000000}"/>
            </a:ext>
          </a:extLst>
        </xdr:cNvPr>
        <xdr:cNvSpPr/>
      </xdr:nvSpPr>
      <xdr:spPr>
        <a:xfrm>
          <a:off x="2159000" y="10232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60</xdr:row>
      <xdr:rowOff>31949</xdr:rowOff>
    </xdr:from>
    <xdr:ext cx="762000" cy="259045"/>
    <xdr:sp macro="" textlink="">
      <xdr:nvSpPr>
        <xdr:cNvPr id="216" name="テキスト ボックス 215">
          <a:extLst>
            <a:ext uri="{FF2B5EF4-FFF2-40B4-BE49-F238E27FC236}">
              <a16:creationId xmlns:a16="http://schemas.microsoft.com/office/drawing/2014/main" id="{00000000-0008-0000-0400-0000D8000000}"/>
            </a:ext>
          </a:extLst>
        </xdr:cNvPr>
        <xdr:cNvSpPr txBox="1"/>
      </xdr:nvSpPr>
      <xdr:spPr>
        <a:xfrm>
          <a:off x="1828800" y="103189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59</xdr:row>
      <xdr:rowOff>166007</xdr:rowOff>
    </xdr:from>
    <xdr:to>
      <xdr:col>6</xdr:col>
      <xdr:colOff>171450</xdr:colOff>
      <xdr:row>60</xdr:row>
      <xdr:rowOff>96157</xdr:rowOff>
    </xdr:to>
    <xdr:sp macro="" textlink="">
      <xdr:nvSpPr>
        <xdr:cNvPr id="217" name="楕円 216">
          <a:extLst>
            <a:ext uri="{FF2B5EF4-FFF2-40B4-BE49-F238E27FC236}">
              <a16:creationId xmlns:a16="http://schemas.microsoft.com/office/drawing/2014/main" id="{00000000-0008-0000-0400-0000D9000000}"/>
            </a:ext>
          </a:extLst>
        </xdr:cNvPr>
        <xdr:cNvSpPr/>
      </xdr:nvSpPr>
      <xdr:spPr>
        <a:xfrm>
          <a:off x="1270000" y="10281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60</xdr:row>
      <xdr:rowOff>80934</xdr:rowOff>
    </xdr:from>
    <xdr:ext cx="762000" cy="259045"/>
    <xdr:sp macro="" textlink="">
      <xdr:nvSpPr>
        <xdr:cNvPr id="218" name="テキスト ボックス 217">
          <a:extLst>
            <a:ext uri="{FF2B5EF4-FFF2-40B4-BE49-F238E27FC236}">
              <a16:creationId xmlns:a16="http://schemas.microsoft.com/office/drawing/2014/main" id="{00000000-0008-0000-0400-0000DA000000}"/>
            </a:ext>
          </a:extLst>
        </xdr:cNvPr>
        <xdr:cNvSpPr txBox="1"/>
      </xdr:nvSpPr>
      <xdr:spPr>
        <a:xfrm>
          <a:off x="939800" y="103679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5" name="正方形/長方形 224">
          <a:extLst>
            <a:ext uri="{FF2B5EF4-FFF2-40B4-BE49-F238E27FC236}">
              <a16:creationId xmlns:a16="http://schemas.microsoft.com/office/drawing/2014/main" id="{00000000-0008-0000-0400-0000E1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6" name="正方形/長方形 225">
          <a:extLst>
            <a:ext uri="{FF2B5EF4-FFF2-40B4-BE49-F238E27FC236}">
              <a16:creationId xmlns:a16="http://schemas.microsoft.com/office/drawing/2014/main" id="{00000000-0008-0000-0400-0000E2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7" name="正方形/長方形 226">
          <a:extLst>
            <a:ext uri="{FF2B5EF4-FFF2-40B4-BE49-F238E27FC236}">
              <a16:creationId xmlns:a16="http://schemas.microsoft.com/office/drawing/2014/main" id="{00000000-0008-0000-0400-0000E3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8" name="正方形/長方形 227">
          <a:extLst>
            <a:ext uri="{FF2B5EF4-FFF2-40B4-BE49-F238E27FC236}">
              <a16:creationId xmlns:a16="http://schemas.microsoft.com/office/drawing/2014/main" id="{00000000-0008-0000-0400-0000E4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9" name="テキスト ボックス 228">
          <a:extLst>
            <a:ext uri="{FF2B5EF4-FFF2-40B4-BE49-F238E27FC236}">
              <a16:creationId xmlns:a16="http://schemas.microsoft.com/office/drawing/2014/main" id="{00000000-0008-0000-0400-0000E5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　主なものとして、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公共下水道事業における資本費平準化債の制度拡充</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よ</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る出資金の減少などにより、前年度に比べ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0.5</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ポイント減少し、全体としては</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0.8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ポイント減少した。</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今後は</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、公共下水道事業会計繰出金が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事業</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の進捗に伴い増加する見込みで</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ある。また、介護保険事業、後期高齢者医療事業への繰出金も増加する見込みであることから、</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市税などの経常一般財源等の確保に努める。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49</xdr:row>
      <xdr:rowOff>107950</xdr:rowOff>
    </xdr:from>
    <xdr:ext cx="298543" cy="225703"/>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3" name="直線コネクタ 242">
          <a:extLst>
            <a:ext uri="{FF2B5EF4-FFF2-40B4-BE49-F238E27FC236}">
              <a16:creationId xmlns:a16="http://schemas.microsoft.com/office/drawing/2014/main" id="{00000000-0008-0000-0400-0000F3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4" name="テキスト ボックス 243">
          <a:extLst>
            <a:ext uri="{FF2B5EF4-FFF2-40B4-BE49-F238E27FC236}">
              <a16:creationId xmlns:a16="http://schemas.microsoft.com/office/drawing/2014/main" id="{00000000-0008-0000-0400-0000F4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5" name="その他グラフ枠">
          <a:extLst>
            <a:ext uri="{FF2B5EF4-FFF2-40B4-BE49-F238E27FC236}">
              <a16:creationId xmlns:a16="http://schemas.microsoft.com/office/drawing/2014/main" id="{00000000-0008-0000-0400-0000F5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133350</xdr:rowOff>
    </xdr:from>
    <xdr:to>
      <xdr:col>82</xdr:col>
      <xdr:colOff>107950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flipV="1">
          <a:off x="16510000" y="9220200"/>
          <a:ext cx="0" cy="13081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7" name="その他最小値テキスト">
          <a:extLst>
            <a:ext uri="{FF2B5EF4-FFF2-40B4-BE49-F238E27FC236}">
              <a16:creationId xmlns:a16="http://schemas.microsoft.com/office/drawing/2014/main" id="{00000000-0008-0000-0400-0000F7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52</xdr:row>
      <xdr:rowOff>48277</xdr:rowOff>
    </xdr:from>
    <xdr:ext cx="762000" cy="259045"/>
    <xdr:sp macro="" textlink="">
      <xdr:nvSpPr>
        <xdr:cNvPr id="249" name="その他最大値テキスト">
          <a:extLst>
            <a:ext uri="{FF2B5EF4-FFF2-40B4-BE49-F238E27FC236}">
              <a16:creationId xmlns:a16="http://schemas.microsoft.com/office/drawing/2014/main" id="{00000000-0008-0000-0400-0000F9000000}"/>
            </a:ext>
          </a:extLst>
        </xdr:cNvPr>
        <xdr:cNvSpPr txBox="1"/>
      </xdr:nvSpPr>
      <xdr:spPr>
        <a:xfrm>
          <a:off x="16598900" y="896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133350</xdr:rowOff>
    </xdr:from>
    <xdr:to>
      <xdr:col>82</xdr:col>
      <xdr:colOff>196850</xdr:colOff>
      <xdr:row>53</xdr:row>
      <xdr:rowOff>133350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a:off x="16421100" y="9220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57150</xdr:rowOff>
    </xdr:from>
    <xdr:to>
      <xdr:col>82</xdr:col>
      <xdr:colOff>107950</xdr:colOff>
      <xdr:row>59</xdr:row>
      <xdr:rowOff>158750</xdr:rowOff>
    </xdr:to>
    <xdr:cxnSp macro="">
      <xdr:nvCxnSpPr>
        <xdr:cNvPr id="251" name="直線コネクタ 250">
          <a:extLst>
            <a:ext uri="{FF2B5EF4-FFF2-40B4-BE49-F238E27FC236}">
              <a16:creationId xmlns:a16="http://schemas.microsoft.com/office/drawing/2014/main" id="{00000000-0008-0000-0400-0000FB000000}"/>
            </a:ext>
          </a:extLst>
        </xdr:cNvPr>
        <xdr:cNvCxnSpPr/>
      </xdr:nvCxnSpPr>
      <xdr:spPr>
        <a:xfrm flipV="1">
          <a:off x="15671800" y="101727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29227</xdr:rowOff>
    </xdr:from>
    <xdr:ext cx="762000" cy="259045"/>
    <xdr:sp macro="" textlink="">
      <xdr:nvSpPr>
        <xdr:cNvPr id="252" name="その他平均値テキスト">
          <a:extLst>
            <a:ext uri="{FF2B5EF4-FFF2-40B4-BE49-F238E27FC236}">
              <a16:creationId xmlns:a16="http://schemas.microsoft.com/office/drawing/2014/main" id="{00000000-0008-0000-0400-0000FC000000}"/>
            </a:ext>
          </a:extLst>
        </xdr:cNvPr>
        <xdr:cNvSpPr txBox="1"/>
      </xdr:nvSpPr>
      <xdr:spPr>
        <a:xfrm>
          <a:off x="16598900" y="9801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12700</xdr:rowOff>
    </xdr:from>
    <xdr:to>
      <xdr:col>82</xdr:col>
      <xdr:colOff>158750</xdr:colOff>
      <xdr:row>58</xdr:row>
      <xdr:rowOff>114300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6459200" y="995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133350</xdr:rowOff>
    </xdr:from>
    <xdr:to>
      <xdr:col>78</xdr:col>
      <xdr:colOff>69850</xdr:colOff>
      <xdr:row>59</xdr:row>
      <xdr:rowOff>158750</xdr:rowOff>
    </xdr:to>
    <xdr:cxnSp macro="">
      <xdr:nvCxnSpPr>
        <xdr:cNvPr id="254" name="直線コネクタ 253">
          <a:extLst>
            <a:ext uri="{FF2B5EF4-FFF2-40B4-BE49-F238E27FC236}">
              <a16:creationId xmlns:a16="http://schemas.microsoft.com/office/drawing/2014/main" id="{00000000-0008-0000-0400-0000FE000000}"/>
            </a:ext>
          </a:extLst>
        </xdr:cNvPr>
        <xdr:cNvCxnSpPr/>
      </xdr:nvCxnSpPr>
      <xdr:spPr>
        <a:xfrm>
          <a:off x="14782800" y="102489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58</xdr:row>
      <xdr:rowOff>25400</xdr:rowOff>
    </xdr:from>
    <xdr:to>
      <xdr:col>78</xdr:col>
      <xdr:colOff>120650</xdr:colOff>
      <xdr:row>58</xdr:row>
      <xdr:rowOff>127000</xdr:rowOff>
    </xdr:to>
    <xdr:sp macro="" textlink="">
      <xdr:nvSpPr>
        <xdr:cNvPr id="255" name="フローチャート: 判断 254">
          <a:extLst>
            <a:ext uri="{FF2B5EF4-FFF2-40B4-BE49-F238E27FC236}">
              <a16:creationId xmlns:a16="http://schemas.microsoft.com/office/drawing/2014/main" id="{00000000-0008-0000-0400-0000FF000000}"/>
            </a:ext>
          </a:extLst>
        </xdr:cNvPr>
        <xdr:cNvSpPr/>
      </xdr:nvSpPr>
      <xdr:spPr>
        <a:xfrm>
          <a:off x="15621000" y="9969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137177</xdr:rowOff>
    </xdr:from>
    <xdr:ext cx="7366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290800" y="9738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107950</xdr:rowOff>
    </xdr:from>
    <xdr:to>
      <xdr:col>73</xdr:col>
      <xdr:colOff>180975</xdr:colOff>
      <xdr:row>59</xdr:row>
      <xdr:rowOff>133350</xdr:rowOff>
    </xdr:to>
    <xdr:cxnSp macro="">
      <xdr:nvCxnSpPr>
        <xdr:cNvPr id="257" name="直線コネクタ 256">
          <a:extLst>
            <a:ext uri="{FF2B5EF4-FFF2-40B4-BE49-F238E27FC236}">
              <a16:creationId xmlns:a16="http://schemas.microsoft.com/office/drawing/2014/main" id="{00000000-0008-0000-0400-000001010000}"/>
            </a:ext>
          </a:extLst>
        </xdr:cNvPr>
        <xdr:cNvCxnSpPr/>
      </xdr:nvCxnSpPr>
      <xdr:spPr>
        <a:xfrm>
          <a:off x="13893800" y="102235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58</xdr:row>
      <xdr:rowOff>0</xdr:rowOff>
    </xdr:from>
    <xdr:to>
      <xdr:col>74</xdr:col>
      <xdr:colOff>31750</xdr:colOff>
      <xdr:row>58</xdr:row>
      <xdr:rowOff>101600</xdr:rowOff>
    </xdr:to>
    <xdr:sp macro="" textlink="">
      <xdr:nvSpPr>
        <xdr:cNvPr id="258" name="フローチャート: 判断 257">
          <a:extLst>
            <a:ext uri="{FF2B5EF4-FFF2-40B4-BE49-F238E27FC236}">
              <a16:creationId xmlns:a16="http://schemas.microsoft.com/office/drawing/2014/main" id="{00000000-0008-0000-0400-000002010000}"/>
            </a:ext>
          </a:extLst>
        </xdr:cNvPr>
        <xdr:cNvSpPr/>
      </xdr:nvSpPr>
      <xdr:spPr>
        <a:xfrm>
          <a:off x="14732000" y="994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111777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4401800" y="971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107950</xdr:rowOff>
    </xdr:from>
    <xdr:to>
      <xdr:col>69</xdr:col>
      <xdr:colOff>92075</xdr:colOff>
      <xdr:row>59</xdr:row>
      <xdr:rowOff>158750</xdr:rowOff>
    </xdr:to>
    <xdr:cxnSp macro="">
      <xdr:nvCxnSpPr>
        <xdr:cNvPr id="260" name="直線コネクタ 259">
          <a:extLst>
            <a:ext uri="{FF2B5EF4-FFF2-40B4-BE49-F238E27FC236}">
              <a16:creationId xmlns:a16="http://schemas.microsoft.com/office/drawing/2014/main" id="{00000000-0008-0000-0400-000004010000}"/>
            </a:ext>
          </a:extLst>
        </xdr:cNvPr>
        <xdr:cNvCxnSpPr/>
      </xdr:nvCxnSpPr>
      <xdr:spPr>
        <a:xfrm flipV="1">
          <a:off x="13004800" y="102235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95250</xdr:rowOff>
    </xdr:from>
    <xdr:to>
      <xdr:col>69</xdr:col>
      <xdr:colOff>142875</xdr:colOff>
      <xdr:row>58</xdr:row>
      <xdr:rowOff>25400</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3843000" y="9867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35577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3512800" y="9636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158750</xdr:rowOff>
    </xdr:from>
    <xdr:to>
      <xdr:col>65</xdr:col>
      <xdr:colOff>53975</xdr:colOff>
      <xdr:row>58</xdr:row>
      <xdr:rowOff>88900</xdr:rowOff>
    </xdr:to>
    <xdr:sp macro="" textlink="">
      <xdr:nvSpPr>
        <xdr:cNvPr id="263" name="フローチャート: 判断 262">
          <a:extLst>
            <a:ext uri="{FF2B5EF4-FFF2-40B4-BE49-F238E27FC236}">
              <a16:creationId xmlns:a16="http://schemas.microsoft.com/office/drawing/2014/main" id="{00000000-0008-0000-0400-000007010000}"/>
            </a:ext>
          </a:extLst>
        </xdr:cNvPr>
        <xdr:cNvSpPr/>
      </xdr:nvSpPr>
      <xdr:spPr>
        <a:xfrm>
          <a:off x="12954000" y="9931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99077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2623800" y="970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8" name="テキスト ボックス 267">
          <a:extLst>
            <a:ext uri="{FF2B5EF4-FFF2-40B4-BE49-F238E27FC236}">
              <a16:creationId xmlns:a16="http://schemas.microsoft.com/office/drawing/2014/main" id="{00000000-0008-0000-0400-00000C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6350</xdr:rowOff>
    </xdr:from>
    <xdr:to>
      <xdr:col>82</xdr:col>
      <xdr:colOff>158750</xdr:colOff>
      <xdr:row>59</xdr:row>
      <xdr:rowOff>107950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64592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149877</xdr:rowOff>
    </xdr:from>
    <xdr:ext cx="762000" cy="259045"/>
    <xdr:sp macro="" textlink="">
      <xdr:nvSpPr>
        <xdr:cNvPr id="271" name="その他該当値テキスト">
          <a:extLst>
            <a:ext uri="{FF2B5EF4-FFF2-40B4-BE49-F238E27FC236}">
              <a16:creationId xmlns:a16="http://schemas.microsoft.com/office/drawing/2014/main" id="{00000000-0008-0000-0400-00000F010000}"/>
            </a:ext>
          </a:extLst>
        </xdr:cNvPr>
        <xdr:cNvSpPr txBox="1"/>
      </xdr:nvSpPr>
      <xdr:spPr>
        <a:xfrm>
          <a:off x="16598900" y="1009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107950</xdr:rowOff>
    </xdr:from>
    <xdr:to>
      <xdr:col>78</xdr:col>
      <xdr:colOff>120650</xdr:colOff>
      <xdr:row>60</xdr:row>
      <xdr:rowOff>38100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5621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22877</xdr:rowOff>
    </xdr:from>
    <xdr:ext cx="7366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5290800" y="103098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59</xdr:row>
      <xdr:rowOff>82550</xdr:rowOff>
    </xdr:from>
    <xdr:to>
      <xdr:col>74</xdr:col>
      <xdr:colOff>31750</xdr:colOff>
      <xdr:row>60</xdr:row>
      <xdr:rowOff>12700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4732000" y="1019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59</xdr:row>
      <xdr:rowOff>168927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4401800" y="10284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57150</xdr:rowOff>
    </xdr:from>
    <xdr:to>
      <xdr:col>69</xdr:col>
      <xdr:colOff>142875</xdr:colOff>
      <xdr:row>59</xdr:row>
      <xdr:rowOff>158750</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3843000" y="1017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59</xdr:row>
      <xdr:rowOff>143527</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3512800" y="1025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59</xdr:row>
      <xdr:rowOff>107950</xdr:rowOff>
    </xdr:from>
    <xdr:to>
      <xdr:col>65</xdr:col>
      <xdr:colOff>53975</xdr:colOff>
      <xdr:row>60</xdr:row>
      <xdr:rowOff>38100</xdr:rowOff>
    </xdr:to>
    <xdr:sp macro="" textlink="">
      <xdr:nvSpPr>
        <xdr:cNvPr id="278" name="楕円 277">
          <a:extLst>
            <a:ext uri="{FF2B5EF4-FFF2-40B4-BE49-F238E27FC236}">
              <a16:creationId xmlns:a16="http://schemas.microsoft.com/office/drawing/2014/main" id="{00000000-0008-0000-0400-000016010000}"/>
            </a:ext>
          </a:extLst>
        </xdr:cNvPr>
        <xdr:cNvSpPr/>
      </xdr:nvSpPr>
      <xdr:spPr>
        <a:xfrm>
          <a:off x="12954000" y="10223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60</xdr:row>
      <xdr:rowOff>22877</xdr:rowOff>
    </xdr:from>
    <xdr:ext cx="762000" cy="259045"/>
    <xdr:sp macro="" textlink="">
      <xdr:nvSpPr>
        <xdr:cNvPr id="279" name="テキスト ボックス 278">
          <a:extLst>
            <a:ext uri="{FF2B5EF4-FFF2-40B4-BE49-F238E27FC236}">
              <a16:creationId xmlns:a16="http://schemas.microsoft.com/office/drawing/2014/main" id="{00000000-0008-0000-0400-000017010000}"/>
            </a:ext>
          </a:extLst>
        </xdr:cNvPr>
        <xdr:cNvSpPr txBox="1"/>
      </xdr:nvSpPr>
      <xdr:spPr>
        <a:xfrm>
          <a:off x="12623800" y="1030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8" name="正方形/長方形 287">
          <a:extLst>
            <a:ext uri="{FF2B5EF4-FFF2-40B4-BE49-F238E27FC236}">
              <a16:creationId xmlns:a16="http://schemas.microsoft.com/office/drawing/2014/main" id="{00000000-0008-0000-0400-000020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9" name="正方形/長方形 288">
          <a:extLst>
            <a:ext uri="{FF2B5EF4-FFF2-40B4-BE49-F238E27FC236}">
              <a16:creationId xmlns:a16="http://schemas.microsoft.com/office/drawing/2014/main" id="{00000000-0008-0000-0400-000021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90" name="テキスト ボックス 289">
          <a:extLst>
            <a:ext uri="{FF2B5EF4-FFF2-40B4-BE49-F238E27FC236}">
              <a16:creationId xmlns:a16="http://schemas.microsoft.com/office/drawing/2014/main" id="{00000000-0008-0000-0400-000022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補助費等に係る経常収支比率は、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下水道使用料の値上げに伴う</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公共下水道事業会計繰出金の</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減少</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などにより</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前年度に比べ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0.7</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減少したが、類似団体平均は上回っている</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も</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補助金が担う役割やその果たすべき目的が時勢にあったものか等について適宜見直し、経費の削減に努める。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29</xdr:row>
      <xdr:rowOff>107950</xdr:rowOff>
    </xdr:from>
    <xdr:ext cx="298543" cy="225703"/>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303" name="補助費等グラフ枠">
          <a:extLst>
            <a:ext uri="{FF2B5EF4-FFF2-40B4-BE49-F238E27FC236}">
              <a16:creationId xmlns:a16="http://schemas.microsoft.com/office/drawing/2014/main" id="{00000000-0008-0000-0400-00002F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149860</xdr:rowOff>
    </xdr:from>
    <xdr:to>
      <xdr:col>82</xdr:col>
      <xdr:colOff>107950</xdr:colOff>
      <xdr:row>40</xdr:row>
      <xdr:rowOff>35560</xdr:rowOff>
    </xdr:to>
    <xdr:cxnSp macro="">
      <xdr:nvCxnSpPr>
        <xdr:cNvPr id="304" name="直線コネクタ 303">
          <a:extLst>
            <a:ext uri="{FF2B5EF4-FFF2-40B4-BE49-F238E27FC236}">
              <a16:creationId xmlns:a16="http://schemas.microsoft.com/office/drawing/2014/main" id="{00000000-0008-0000-0400-000030010000}"/>
            </a:ext>
          </a:extLst>
        </xdr:cNvPr>
        <xdr:cNvCxnSpPr/>
      </xdr:nvCxnSpPr>
      <xdr:spPr>
        <a:xfrm flipV="1">
          <a:off x="16510000" y="59791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7637</xdr:rowOff>
    </xdr:from>
    <xdr:ext cx="762000" cy="259045"/>
    <xdr:sp macro="" textlink="">
      <xdr:nvSpPr>
        <xdr:cNvPr id="305" name="補助費等最小値テキスト">
          <a:extLst>
            <a:ext uri="{FF2B5EF4-FFF2-40B4-BE49-F238E27FC236}">
              <a16:creationId xmlns:a16="http://schemas.microsoft.com/office/drawing/2014/main" id="{00000000-0008-0000-0400-000031010000}"/>
            </a:ext>
          </a:extLst>
        </xdr:cNvPr>
        <xdr:cNvSpPr txBox="1"/>
      </xdr:nvSpPr>
      <xdr:spPr>
        <a:xfrm>
          <a:off x="16598900" y="6865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35560</xdr:rowOff>
    </xdr:from>
    <xdr:to>
      <xdr:col>82</xdr:col>
      <xdr:colOff>196850</xdr:colOff>
      <xdr:row>40</xdr:row>
      <xdr:rowOff>35560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6421100" y="6893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64787</xdr:rowOff>
    </xdr:from>
    <xdr:ext cx="762000" cy="259045"/>
    <xdr:sp macro="" textlink="">
      <xdr:nvSpPr>
        <xdr:cNvPr id="307" name="補助費等最大値テキスト">
          <a:extLst>
            <a:ext uri="{FF2B5EF4-FFF2-40B4-BE49-F238E27FC236}">
              <a16:creationId xmlns:a16="http://schemas.microsoft.com/office/drawing/2014/main" id="{00000000-0008-0000-0400-000033010000}"/>
            </a:ext>
          </a:extLst>
        </xdr:cNvPr>
        <xdr:cNvSpPr txBox="1"/>
      </xdr:nvSpPr>
      <xdr:spPr>
        <a:xfrm>
          <a:off x="16598900" y="57226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149860</xdr:rowOff>
    </xdr:from>
    <xdr:to>
      <xdr:col>82</xdr:col>
      <xdr:colOff>196850</xdr:colOff>
      <xdr:row>34</xdr:row>
      <xdr:rowOff>149860</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a:off x="16421100" y="59791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170434</xdr:rowOff>
    </xdr:from>
    <xdr:to>
      <xdr:col>82</xdr:col>
      <xdr:colOff>107950</xdr:colOff>
      <xdr:row>36</xdr:row>
      <xdr:rowOff>26416</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flipV="1">
          <a:off x="15671800" y="6171184"/>
          <a:ext cx="8382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34</xdr:row>
      <xdr:rowOff>127017</xdr:rowOff>
    </xdr:from>
    <xdr:ext cx="762000" cy="259045"/>
    <xdr:sp macro="" textlink="">
      <xdr:nvSpPr>
        <xdr:cNvPr id="310" name="補助費等平均値テキスト">
          <a:extLst>
            <a:ext uri="{FF2B5EF4-FFF2-40B4-BE49-F238E27FC236}">
              <a16:creationId xmlns:a16="http://schemas.microsoft.com/office/drawing/2014/main" id="{00000000-0008-0000-0400-000036010000}"/>
            </a:ext>
          </a:extLst>
        </xdr:cNvPr>
        <xdr:cNvSpPr txBox="1"/>
      </xdr:nvSpPr>
      <xdr:spPr>
        <a:xfrm>
          <a:off x="16598900" y="5956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110490</xdr:rowOff>
    </xdr:from>
    <xdr:to>
      <xdr:col>82</xdr:col>
      <xdr:colOff>158750</xdr:colOff>
      <xdr:row>36</xdr:row>
      <xdr:rowOff>40640</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64592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161290</xdr:rowOff>
    </xdr:from>
    <xdr:to>
      <xdr:col>78</xdr:col>
      <xdr:colOff>69850</xdr:colOff>
      <xdr:row>36</xdr:row>
      <xdr:rowOff>26416</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a:off x="14782800" y="6162040"/>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119634</xdr:rowOff>
    </xdr:from>
    <xdr:to>
      <xdr:col>78</xdr:col>
      <xdr:colOff>120650</xdr:colOff>
      <xdr:row>36</xdr:row>
      <xdr:rowOff>49784</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5621000" y="6120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34</xdr:row>
      <xdr:rowOff>59961</xdr:rowOff>
    </xdr:from>
    <xdr:ext cx="7366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290800" y="58892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35</xdr:row>
      <xdr:rowOff>129286</xdr:rowOff>
    </xdr:from>
    <xdr:to>
      <xdr:col>73</xdr:col>
      <xdr:colOff>180975</xdr:colOff>
      <xdr:row>35</xdr:row>
      <xdr:rowOff>161290</xdr:rowOff>
    </xdr:to>
    <xdr:cxnSp macro="">
      <xdr:nvCxnSpPr>
        <xdr:cNvPr id="315" name="直線コネクタ 314">
          <a:extLst>
            <a:ext uri="{FF2B5EF4-FFF2-40B4-BE49-F238E27FC236}">
              <a16:creationId xmlns:a16="http://schemas.microsoft.com/office/drawing/2014/main" id="{00000000-0008-0000-0400-00003B010000}"/>
            </a:ext>
          </a:extLst>
        </xdr:cNvPr>
        <xdr:cNvCxnSpPr/>
      </xdr:nvCxnSpPr>
      <xdr:spPr>
        <a:xfrm>
          <a:off x="13893800" y="613003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35</xdr:row>
      <xdr:rowOff>110490</xdr:rowOff>
    </xdr:from>
    <xdr:to>
      <xdr:col>74</xdr:col>
      <xdr:colOff>31750</xdr:colOff>
      <xdr:row>36</xdr:row>
      <xdr:rowOff>40640</xdr:rowOff>
    </xdr:to>
    <xdr:sp macro="" textlink="">
      <xdr:nvSpPr>
        <xdr:cNvPr id="316" name="フローチャート: 判断 315">
          <a:extLst>
            <a:ext uri="{FF2B5EF4-FFF2-40B4-BE49-F238E27FC236}">
              <a16:creationId xmlns:a16="http://schemas.microsoft.com/office/drawing/2014/main" id="{00000000-0008-0000-0400-00003C010000}"/>
            </a:ext>
          </a:extLst>
        </xdr:cNvPr>
        <xdr:cNvSpPr/>
      </xdr:nvSpPr>
      <xdr:spPr>
        <a:xfrm>
          <a:off x="14732000" y="6111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34</xdr:row>
      <xdr:rowOff>50817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4401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35</xdr:row>
      <xdr:rowOff>129286</xdr:rowOff>
    </xdr:from>
    <xdr:to>
      <xdr:col>69</xdr:col>
      <xdr:colOff>92075</xdr:colOff>
      <xdr:row>35</xdr:row>
      <xdr:rowOff>161290</xdr:rowOff>
    </xdr:to>
    <xdr:cxnSp macro="">
      <xdr:nvCxnSpPr>
        <xdr:cNvPr id="318" name="直線コネクタ 317">
          <a:extLst>
            <a:ext uri="{FF2B5EF4-FFF2-40B4-BE49-F238E27FC236}">
              <a16:creationId xmlns:a16="http://schemas.microsoft.com/office/drawing/2014/main" id="{00000000-0008-0000-0400-00003E010000}"/>
            </a:ext>
          </a:extLst>
        </xdr:cNvPr>
        <xdr:cNvCxnSpPr/>
      </xdr:nvCxnSpPr>
      <xdr:spPr>
        <a:xfrm flipV="1">
          <a:off x="13004800" y="6130036"/>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35</xdr:row>
      <xdr:rowOff>92202</xdr:rowOff>
    </xdr:from>
    <xdr:to>
      <xdr:col>69</xdr:col>
      <xdr:colOff>142875</xdr:colOff>
      <xdr:row>36</xdr:row>
      <xdr:rowOff>22352</xdr:rowOff>
    </xdr:to>
    <xdr:sp macro="" textlink="">
      <xdr:nvSpPr>
        <xdr:cNvPr id="319" name="フローチャート: 判断 318">
          <a:extLst>
            <a:ext uri="{FF2B5EF4-FFF2-40B4-BE49-F238E27FC236}">
              <a16:creationId xmlns:a16="http://schemas.microsoft.com/office/drawing/2014/main" id="{00000000-0008-0000-0400-00003F010000}"/>
            </a:ext>
          </a:extLst>
        </xdr:cNvPr>
        <xdr:cNvSpPr/>
      </xdr:nvSpPr>
      <xdr:spPr>
        <a:xfrm>
          <a:off x="13843000" y="609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36</xdr:row>
      <xdr:rowOff>7129</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512800" y="61793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115062</xdr:rowOff>
    </xdr:from>
    <xdr:to>
      <xdr:col>65</xdr:col>
      <xdr:colOff>53975</xdr:colOff>
      <xdr:row>36</xdr:row>
      <xdr:rowOff>45212</xdr:rowOff>
    </xdr:to>
    <xdr:sp macro="" textlink="">
      <xdr:nvSpPr>
        <xdr:cNvPr id="321" name="フローチャート: 判断 320">
          <a:extLst>
            <a:ext uri="{FF2B5EF4-FFF2-40B4-BE49-F238E27FC236}">
              <a16:creationId xmlns:a16="http://schemas.microsoft.com/office/drawing/2014/main" id="{00000000-0008-0000-0400-000041010000}"/>
            </a:ext>
          </a:extLst>
        </xdr:cNvPr>
        <xdr:cNvSpPr/>
      </xdr:nvSpPr>
      <xdr:spPr>
        <a:xfrm>
          <a:off x="12954000" y="6115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36</xdr:row>
      <xdr:rowOff>29989</xdr:rowOff>
    </xdr:from>
    <xdr:ext cx="762000" cy="259045"/>
    <xdr:sp macro="" textlink="">
      <xdr:nvSpPr>
        <xdr:cNvPr id="322" name="テキスト ボックス 321">
          <a:extLst>
            <a:ext uri="{FF2B5EF4-FFF2-40B4-BE49-F238E27FC236}">
              <a16:creationId xmlns:a16="http://schemas.microsoft.com/office/drawing/2014/main" id="{00000000-0008-0000-0400-000042010000}"/>
            </a:ext>
          </a:extLst>
        </xdr:cNvPr>
        <xdr:cNvSpPr txBox="1"/>
      </xdr:nvSpPr>
      <xdr:spPr>
        <a:xfrm>
          <a:off x="12623800" y="6202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35</xdr:row>
      <xdr:rowOff>119634</xdr:rowOff>
    </xdr:from>
    <xdr:to>
      <xdr:col>82</xdr:col>
      <xdr:colOff>158750</xdr:colOff>
      <xdr:row>36</xdr:row>
      <xdr:rowOff>49784</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6459200" y="61203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91711</xdr:rowOff>
    </xdr:from>
    <xdr:ext cx="762000" cy="259045"/>
    <xdr:sp macro="" textlink="">
      <xdr:nvSpPr>
        <xdr:cNvPr id="329" name="補助費等該当値テキスト">
          <a:extLst>
            <a:ext uri="{FF2B5EF4-FFF2-40B4-BE49-F238E27FC236}">
              <a16:creationId xmlns:a16="http://schemas.microsoft.com/office/drawing/2014/main" id="{00000000-0008-0000-0400-000049010000}"/>
            </a:ext>
          </a:extLst>
        </xdr:cNvPr>
        <xdr:cNvSpPr txBox="1"/>
      </xdr:nvSpPr>
      <xdr:spPr>
        <a:xfrm>
          <a:off x="16598900" y="6092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147066</xdr:rowOff>
    </xdr:from>
    <xdr:to>
      <xdr:col>78</xdr:col>
      <xdr:colOff>120650</xdr:colOff>
      <xdr:row>36</xdr:row>
      <xdr:rowOff>77216</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5621000" y="6147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61993</xdr:rowOff>
    </xdr:from>
    <xdr:ext cx="7366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5290800" y="623419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35</xdr:row>
      <xdr:rowOff>110490</xdr:rowOff>
    </xdr:from>
    <xdr:to>
      <xdr:col>74</xdr:col>
      <xdr:colOff>31750</xdr:colOff>
      <xdr:row>36</xdr:row>
      <xdr:rowOff>40640</xdr:rowOff>
    </xdr:to>
    <xdr:sp macro="" textlink="">
      <xdr:nvSpPr>
        <xdr:cNvPr id="332" name="楕円 331">
          <a:extLst>
            <a:ext uri="{FF2B5EF4-FFF2-40B4-BE49-F238E27FC236}">
              <a16:creationId xmlns:a16="http://schemas.microsoft.com/office/drawing/2014/main" id="{00000000-0008-0000-0400-00004C010000}"/>
            </a:ext>
          </a:extLst>
        </xdr:cNvPr>
        <xdr:cNvSpPr/>
      </xdr:nvSpPr>
      <xdr:spPr>
        <a:xfrm>
          <a:off x="14732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36</xdr:row>
      <xdr:rowOff>25417</xdr:rowOff>
    </xdr:from>
    <xdr:ext cx="762000" cy="259045"/>
    <xdr:sp macro="" textlink="">
      <xdr:nvSpPr>
        <xdr:cNvPr id="333" name="テキスト ボックス 332">
          <a:extLst>
            <a:ext uri="{FF2B5EF4-FFF2-40B4-BE49-F238E27FC236}">
              <a16:creationId xmlns:a16="http://schemas.microsoft.com/office/drawing/2014/main" id="{00000000-0008-0000-0400-00004D010000}"/>
            </a:ext>
          </a:extLst>
        </xdr:cNvPr>
        <xdr:cNvSpPr txBox="1"/>
      </xdr:nvSpPr>
      <xdr:spPr>
        <a:xfrm>
          <a:off x="14401800" y="6197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35</xdr:row>
      <xdr:rowOff>78486</xdr:rowOff>
    </xdr:from>
    <xdr:to>
      <xdr:col>69</xdr:col>
      <xdr:colOff>142875</xdr:colOff>
      <xdr:row>36</xdr:row>
      <xdr:rowOff>8636</xdr:rowOff>
    </xdr:to>
    <xdr:sp macro="" textlink="">
      <xdr:nvSpPr>
        <xdr:cNvPr id="334" name="楕円 333">
          <a:extLst>
            <a:ext uri="{FF2B5EF4-FFF2-40B4-BE49-F238E27FC236}">
              <a16:creationId xmlns:a16="http://schemas.microsoft.com/office/drawing/2014/main" id="{00000000-0008-0000-0400-00004E010000}"/>
            </a:ext>
          </a:extLst>
        </xdr:cNvPr>
        <xdr:cNvSpPr/>
      </xdr:nvSpPr>
      <xdr:spPr>
        <a:xfrm>
          <a:off x="13843000" y="6079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18813</xdr:rowOff>
    </xdr:from>
    <xdr:ext cx="762000" cy="259045"/>
    <xdr:sp macro="" textlink="">
      <xdr:nvSpPr>
        <xdr:cNvPr id="335" name="テキスト ボックス 334">
          <a:extLst>
            <a:ext uri="{FF2B5EF4-FFF2-40B4-BE49-F238E27FC236}">
              <a16:creationId xmlns:a16="http://schemas.microsoft.com/office/drawing/2014/main" id="{00000000-0008-0000-0400-00004F010000}"/>
            </a:ext>
          </a:extLst>
        </xdr:cNvPr>
        <xdr:cNvSpPr txBox="1"/>
      </xdr:nvSpPr>
      <xdr:spPr>
        <a:xfrm>
          <a:off x="13512800" y="58481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110490</xdr:rowOff>
    </xdr:from>
    <xdr:to>
      <xdr:col>65</xdr:col>
      <xdr:colOff>53975</xdr:colOff>
      <xdr:row>36</xdr:row>
      <xdr:rowOff>40640</xdr:rowOff>
    </xdr:to>
    <xdr:sp macro="" textlink="">
      <xdr:nvSpPr>
        <xdr:cNvPr id="336" name="楕円 335">
          <a:extLst>
            <a:ext uri="{FF2B5EF4-FFF2-40B4-BE49-F238E27FC236}">
              <a16:creationId xmlns:a16="http://schemas.microsoft.com/office/drawing/2014/main" id="{00000000-0008-0000-0400-000050010000}"/>
            </a:ext>
          </a:extLst>
        </xdr:cNvPr>
        <xdr:cNvSpPr/>
      </xdr:nvSpPr>
      <xdr:spPr>
        <a:xfrm>
          <a:off x="12954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34</xdr:row>
      <xdr:rowOff>50817</xdr:rowOff>
    </xdr:from>
    <xdr:ext cx="762000" cy="259045"/>
    <xdr:sp macro="" textlink="">
      <xdr:nvSpPr>
        <xdr:cNvPr id="337" name="テキスト ボックス 336">
          <a:extLst>
            <a:ext uri="{FF2B5EF4-FFF2-40B4-BE49-F238E27FC236}">
              <a16:creationId xmlns:a16="http://schemas.microsoft.com/office/drawing/2014/main" id="{00000000-0008-0000-0400-000051010000}"/>
            </a:ext>
          </a:extLst>
        </xdr:cNvPr>
        <xdr:cNvSpPr txBox="1"/>
      </xdr:nvSpPr>
      <xdr:spPr>
        <a:xfrm>
          <a:off x="12623800" y="5880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8" name="テキスト ボックス 347">
          <a:extLst>
            <a:ext uri="{FF2B5EF4-FFF2-40B4-BE49-F238E27FC236}">
              <a16:creationId xmlns:a16="http://schemas.microsoft.com/office/drawing/2014/main" id="{00000000-0008-0000-0400-00005C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　公債費に係る経常収支比率は、</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前年度に償還を終えた金額が大きかったことから</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元利償還金</a:t>
          </a:r>
          <a:r>
            <a:rPr lang="ja-JP" altLang="en-US" sz="1200">
              <a:solidFill>
                <a:schemeClr val="dk1"/>
              </a:solidFill>
              <a:effectLst/>
              <a:latin typeface="ＭＳ ゴシック" panose="020B0609070205080204" pitchFamily="49" charset="-128"/>
              <a:ea typeface="ＭＳ ゴシック" panose="020B0609070205080204" pitchFamily="49" charset="-128"/>
              <a:cs typeface="+mn-cs"/>
            </a:rPr>
            <a:t>が</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減額となったため、前年度と比べ</a:t>
          </a:r>
          <a:r>
            <a:rPr lang="en-US" altLang="ja-JP" sz="1200">
              <a:solidFill>
                <a:schemeClr val="dk1"/>
              </a:solidFill>
              <a:effectLst/>
              <a:latin typeface="ＭＳ ゴシック" panose="020B0609070205080204" pitchFamily="49" charset="-128"/>
              <a:ea typeface="ＭＳ ゴシック" panose="020B0609070205080204" pitchFamily="49" charset="-128"/>
              <a:cs typeface="+mn-cs"/>
            </a:rPr>
            <a:t>1.1</a:t>
          </a:r>
          <a:r>
            <a:rPr lang="ja-JP" altLang="en-US" sz="1200">
              <a:solidFill>
                <a:schemeClr val="dk1"/>
              </a:solidFill>
              <a:effectLst/>
              <a:latin typeface="ＭＳ ゴシック" panose="020B0609070205080204" pitchFamily="49" charset="-128"/>
              <a:ea typeface="ＭＳ ゴシック" panose="020B0609070205080204" pitchFamily="49" charset="-128"/>
              <a:cs typeface="+mn-cs"/>
            </a:rPr>
            <a:t>ポイント</a:t>
          </a:r>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減少し</a:t>
          </a:r>
          <a:r>
            <a:rPr lang="ja-JP" altLang="en-US" sz="1200">
              <a:solidFill>
                <a:schemeClr val="dk1"/>
              </a:solidFill>
              <a:effectLst/>
              <a:latin typeface="ＭＳ ゴシック" panose="020B0609070205080204" pitchFamily="49" charset="-128"/>
              <a:ea typeface="ＭＳ ゴシック" panose="020B0609070205080204" pitchFamily="49" charset="-128"/>
              <a:cs typeface="+mn-cs"/>
            </a:rPr>
            <a:t>、類似団体平均も下回っている。</a:t>
          </a:r>
          <a:endParaRPr lang="ja-JP" altLang="ja-JP" sz="1200">
            <a:effectLst/>
            <a:latin typeface="ＭＳ ゴシック" panose="020B0609070205080204" pitchFamily="49" charset="-128"/>
            <a:ea typeface="ＭＳ ゴシック" panose="020B0609070205080204" pitchFamily="49" charset="-128"/>
          </a:endParaRPr>
        </a:p>
        <a:p>
          <a:r>
            <a:rPr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lang="ja-JP" altLang="en-US" sz="1200">
              <a:solidFill>
                <a:schemeClr val="dk1"/>
              </a:solidFill>
              <a:effectLst/>
              <a:latin typeface="ＭＳ ゴシック" panose="020B0609070205080204" pitchFamily="49" charset="-128"/>
              <a:ea typeface="ＭＳ ゴシック" panose="020B0609070205080204" pitchFamily="49" charset="-128"/>
              <a:cs typeface="+mn-cs"/>
            </a:rPr>
            <a:t>一方で、金利の上昇に伴い利子は増加傾向であり、元金も今後は増加していくことから、公債費に係る経常収支比率は今後は悪化していくことが見込まれる。現在検討を進めている公共施設のあり方の見直しを通じて、計画的な借入抑制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3</xdr:col>
      <xdr:colOff>123825</xdr:colOff>
      <xdr:row>69</xdr:row>
      <xdr:rowOff>107950</xdr:rowOff>
    </xdr:from>
    <xdr:ext cx="298543" cy="225703"/>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3" name="テキスト ボックス 362">
          <a:extLst>
            <a:ext uri="{FF2B5EF4-FFF2-40B4-BE49-F238E27FC236}">
              <a16:creationId xmlns:a16="http://schemas.microsoft.com/office/drawing/2014/main" id="{00000000-0008-0000-0400-00006B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4" name="直線コネクタ 363">
          <a:extLst>
            <a:ext uri="{FF2B5EF4-FFF2-40B4-BE49-F238E27FC236}">
              <a16:creationId xmlns:a16="http://schemas.microsoft.com/office/drawing/2014/main" id="{00000000-0008-0000-0400-00006C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5" name="テキスト ボックス 364">
          <a:extLst>
            <a:ext uri="{FF2B5EF4-FFF2-40B4-BE49-F238E27FC236}">
              <a16:creationId xmlns:a16="http://schemas.microsoft.com/office/drawing/2014/main" id="{00000000-0008-0000-0400-00006D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6" name="公債費グラフ枠">
          <a:extLst>
            <a:ext uri="{FF2B5EF4-FFF2-40B4-BE49-F238E27FC236}">
              <a16:creationId xmlns:a16="http://schemas.microsoft.com/office/drawing/2014/main" id="{00000000-0008-0000-0400-00006E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72</xdr:row>
      <xdr:rowOff>110672</xdr:rowOff>
    </xdr:from>
    <xdr:to>
      <xdr:col>24</xdr:col>
      <xdr:colOff>25400</xdr:colOff>
      <xdr:row>81</xdr:row>
      <xdr:rowOff>80736</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flipV="1">
          <a:off x="4826000" y="12455072"/>
          <a:ext cx="0" cy="15131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52813</xdr:rowOff>
    </xdr:from>
    <xdr:ext cx="762000" cy="259045"/>
    <xdr:sp macro="" textlink="">
      <xdr:nvSpPr>
        <xdr:cNvPr id="368" name="公債費最小値テキスト">
          <a:extLst>
            <a:ext uri="{FF2B5EF4-FFF2-40B4-BE49-F238E27FC236}">
              <a16:creationId xmlns:a16="http://schemas.microsoft.com/office/drawing/2014/main" id="{00000000-0008-0000-0400-000070010000}"/>
            </a:ext>
          </a:extLst>
        </xdr:cNvPr>
        <xdr:cNvSpPr txBox="1"/>
      </xdr:nvSpPr>
      <xdr:spPr>
        <a:xfrm>
          <a:off x="4914900" y="139402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80736</xdr:rowOff>
    </xdr:from>
    <xdr:to>
      <xdr:col>24</xdr:col>
      <xdr:colOff>114300</xdr:colOff>
      <xdr:row>81</xdr:row>
      <xdr:rowOff>80736</xdr:rowOff>
    </xdr:to>
    <xdr:cxnSp macro="">
      <xdr:nvCxnSpPr>
        <xdr:cNvPr id="369" name="直線コネクタ 368">
          <a:extLst>
            <a:ext uri="{FF2B5EF4-FFF2-40B4-BE49-F238E27FC236}">
              <a16:creationId xmlns:a16="http://schemas.microsoft.com/office/drawing/2014/main" id="{00000000-0008-0000-0400-000071010000}"/>
            </a:ext>
          </a:extLst>
        </xdr:cNvPr>
        <xdr:cNvCxnSpPr/>
      </xdr:nvCxnSpPr>
      <xdr:spPr>
        <a:xfrm>
          <a:off x="4737100" y="139681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25599</xdr:rowOff>
    </xdr:from>
    <xdr:ext cx="762000" cy="259045"/>
    <xdr:sp macro="" textlink="">
      <xdr:nvSpPr>
        <xdr:cNvPr id="370" name="公債費最大値テキスト">
          <a:extLst>
            <a:ext uri="{FF2B5EF4-FFF2-40B4-BE49-F238E27FC236}">
              <a16:creationId xmlns:a16="http://schemas.microsoft.com/office/drawing/2014/main" id="{00000000-0008-0000-0400-000072010000}"/>
            </a:ext>
          </a:extLst>
        </xdr:cNvPr>
        <xdr:cNvSpPr txBox="1"/>
      </xdr:nvSpPr>
      <xdr:spPr>
        <a:xfrm>
          <a:off x="4914900" y="121985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72</xdr:row>
      <xdr:rowOff>110672</xdr:rowOff>
    </xdr:from>
    <xdr:to>
      <xdr:col>24</xdr:col>
      <xdr:colOff>114300</xdr:colOff>
      <xdr:row>72</xdr:row>
      <xdr:rowOff>110672</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a:off x="4737100" y="12455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76</xdr:row>
      <xdr:rowOff>12700</xdr:rowOff>
    </xdr:from>
    <xdr:to>
      <xdr:col>24</xdr:col>
      <xdr:colOff>25400</xdr:colOff>
      <xdr:row>76</xdr:row>
      <xdr:rowOff>132443</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flipV="1">
          <a:off x="3987800" y="13042900"/>
          <a:ext cx="838200" cy="1197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53720</xdr:rowOff>
    </xdr:from>
    <xdr:ext cx="762000" cy="259045"/>
    <xdr:sp macro="" textlink="">
      <xdr:nvSpPr>
        <xdr:cNvPr id="373" name="公債費平均値テキスト">
          <a:extLst>
            <a:ext uri="{FF2B5EF4-FFF2-40B4-BE49-F238E27FC236}">
              <a16:creationId xmlns:a16="http://schemas.microsoft.com/office/drawing/2014/main" id="{00000000-0008-0000-0400-000075010000}"/>
            </a:ext>
          </a:extLst>
        </xdr:cNvPr>
        <xdr:cNvSpPr txBox="1"/>
      </xdr:nvSpPr>
      <xdr:spPr>
        <a:xfrm>
          <a:off x="4914900" y="130839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81643</xdr:rowOff>
    </xdr:from>
    <xdr:to>
      <xdr:col>24</xdr:col>
      <xdr:colOff>76200</xdr:colOff>
      <xdr:row>77</xdr:row>
      <xdr:rowOff>11793</xdr:rowOff>
    </xdr:to>
    <xdr:sp macro="" textlink="">
      <xdr:nvSpPr>
        <xdr:cNvPr id="374" name="フローチャート: 判断 373">
          <a:extLst>
            <a:ext uri="{FF2B5EF4-FFF2-40B4-BE49-F238E27FC236}">
              <a16:creationId xmlns:a16="http://schemas.microsoft.com/office/drawing/2014/main" id="{00000000-0008-0000-0400-000076010000}"/>
            </a:ext>
          </a:extLst>
        </xdr:cNvPr>
        <xdr:cNvSpPr/>
      </xdr:nvSpPr>
      <xdr:spPr>
        <a:xfrm>
          <a:off x="4775200" y="13111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76</xdr:row>
      <xdr:rowOff>132443</xdr:rowOff>
    </xdr:from>
    <xdr:to>
      <xdr:col>19</xdr:col>
      <xdr:colOff>187325</xdr:colOff>
      <xdr:row>76</xdr:row>
      <xdr:rowOff>154214</xdr:rowOff>
    </xdr:to>
    <xdr:cxnSp macro="">
      <xdr:nvCxnSpPr>
        <xdr:cNvPr id="375" name="直線コネクタ 374">
          <a:extLst>
            <a:ext uri="{FF2B5EF4-FFF2-40B4-BE49-F238E27FC236}">
              <a16:creationId xmlns:a16="http://schemas.microsoft.com/office/drawing/2014/main" id="{00000000-0008-0000-0400-000077010000}"/>
            </a:ext>
          </a:extLst>
        </xdr:cNvPr>
        <xdr:cNvCxnSpPr/>
      </xdr:nvCxnSpPr>
      <xdr:spPr>
        <a:xfrm flipV="1">
          <a:off x="3098800" y="13162643"/>
          <a:ext cx="889000" cy="21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146957</xdr:rowOff>
    </xdr:from>
    <xdr:to>
      <xdr:col>20</xdr:col>
      <xdr:colOff>38100</xdr:colOff>
      <xdr:row>77</xdr:row>
      <xdr:rowOff>77107</xdr:rowOff>
    </xdr:to>
    <xdr:sp macro="" textlink="">
      <xdr:nvSpPr>
        <xdr:cNvPr id="376" name="フローチャート: 判断 375">
          <a:extLst>
            <a:ext uri="{FF2B5EF4-FFF2-40B4-BE49-F238E27FC236}">
              <a16:creationId xmlns:a16="http://schemas.microsoft.com/office/drawing/2014/main" id="{00000000-0008-0000-0400-000078010000}"/>
            </a:ext>
          </a:extLst>
        </xdr:cNvPr>
        <xdr:cNvSpPr/>
      </xdr:nvSpPr>
      <xdr:spPr>
        <a:xfrm>
          <a:off x="3937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61884</xdr:rowOff>
    </xdr:from>
    <xdr:ext cx="7366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3606800" y="132635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76</xdr:row>
      <xdr:rowOff>154214</xdr:rowOff>
    </xdr:from>
    <xdr:to>
      <xdr:col>15</xdr:col>
      <xdr:colOff>98425</xdr:colOff>
      <xdr:row>76</xdr:row>
      <xdr:rowOff>154214</xdr:rowOff>
    </xdr:to>
    <xdr:cxnSp macro="">
      <xdr:nvCxnSpPr>
        <xdr:cNvPr id="378" name="直線コネクタ 377">
          <a:extLst>
            <a:ext uri="{FF2B5EF4-FFF2-40B4-BE49-F238E27FC236}">
              <a16:creationId xmlns:a16="http://schemas.microsoft.com/office/drawing/2014/main" id="{00000000-0008-0000-0400-00007A010000}"/>
            </a:ext>
          </a:extLst>
        </xdr:cNvPr>
        <xdr:cNvCxnSpPr/>
      </xdr:nvCxnSpPr>
      <xdr:spPr>
        <a:xfrm>
          <a:off x="2209800" y="1318441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29936</xdr:rowOff>
    </xdr:from>
    <xdr:to>
      <xdr:col>15</xdr:col>
      <xdr:colOff>149225</xdr:colOff>
      <xdr:row>77</xdr:row>
      <xdr:rowOff>131536</xdr:rowOff>
    </xdr:to>
    <xdr:sp macro="" textlink="">
      <xdr:nvSpPr>
        <xdr:cNvPr id="379" name="フローチャート: 判断 378">
          <a:extLst>
            <a:ext uri="{FF2B5EF4-FFF2-40B4-BE49-F238E27FC236}">
              <a16:creationId xmlns:a16="http://schemas.microsoft.com/office/drawing/2014/main" id="{00000000-0008-0000-0400-00007B010000}"/>
            </a:ext>
          </a:extLst>
        </xdr:cNvPr>
        <xdr:cNvSpPr/>
      </xdr:nvSpPr>
      <xdr:spPr>
        <a:xfrm>
          <a:off x="3048000" y="1323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116313</xdr:rowOff>
    </xdr:from>
    <xdr:ext cx="762000" cy="259045"/>
    <xdr:sp macro="" textlink="">
      <xdr:nvSpPr>
        <xdr:cNvPr id="380" name="テキスト ボックス 379">
          <a:extLst>
            <a:ext uri="{FF2B5EF4-FFF2-40B4-BE49-F238E27FC236}">
              <a16:creationId xmlns:a16="http://schemas.microsoft.com/office/drawing/2014/main" id="{00000000-0008-0000-0400-00007C010000}"/>
            </a:ext>
          </a:extLst>
        </xdr:cNvPr>
        <xdr:cNvSpPr txBox="1"/>
      </xdr:nvSpPr>
      <xdr:spPr>
        <a:xfrm>
          <a:off x="2717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76</xdr:row>
      <xdr:rowOff>154214</xdr:rowOff>
    </xdr:from>
    <xdr:to>
      <xdr:col>11</xdr:col>
      <xdr:colOff>9525</xdr:colOff>
      <xdr:row>77</xdr:row>
      <xdr:rowOff>80736</xdr:rowOff>
    </xdr:to>
    <xdr:cxnSp macro="">
      <xdr:nvCxnSpPr>
        <xdr:cNvPr id="381" name="直線コネクタ 380">
          <a:extLst>
            <a:ext uri="{FF2B5EF4-FFF2-40B4-BE49-F238E27FC236}">
              <a16:creationId xmlns:a16="http://schemas.microsoft.com/office/drawing/2014/main" id="{00000000-0008-0000-0400-00007D010000}"/>
            </a:ext>
          </a:extLst>
        </xdr:cNvPr>
        <xdr:cNvCxnSpPr/>
      </xdr:nvCxnSpPr>
      <xdr:spPr>
        <a:xfrm flipV="1">
          <a:off x="1320800" y="13184414"/>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146957</xdr:rowOff>
    </xdr:from>
    <xdr:to>
      <xdr:col>11</xdr:col>
      <xdr:colOff>60325</xdr:colOff>
      <xdr:row>77</xdr:row>
      <xdr:rowOff>77107</xdr:rowOff>
    </xdr:to>
    <xdr:sp macro="" textlink="">
      <xdr:nvSpPr>
        <xdr:cNvPr id="382" name="フローチャート: 判断 381">
          <a:extLst>
            <a:ext uri="{FF2B5EF4-FFF2-40B4-BE49-F238E27FC236}">
              <a16:creationId xmlns:a16="http://schemas.microsoft.com/office/drawing/2014/main" id="{00000000-0008-0000-0400-00007E010000}"/>
            </a:ext>
          </a:extLst>
        </xdr:cNvPr>
        <xdr:cNvSpPr/>
      </xdr:nvSpPr>
      <xdr:spPr>
        <a:xfrm>
          <a:off x="21590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61884</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1828800" y="13263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19050</xdr:rowOff>
    </xdr:from>
    <xdr:to>
      <xdr:col>6</xdr:col>
      <xdr:colOff>171450</xdr:colOff>
      <xdr:row>77</xdr:row>
      <xdr:rowOff>120650</xdr:rowOff>
    </xdr:to>
    <xdr:sp macro="" textlink="">
      <xdr:nvSpPr>
        <xdr:cNvPr id="384" name="フローチャート: 判断 383">
          <a:extLst>
            <a:ext uri="{FF2B5EF4-FFF2-40B4-BE49-F238E27FC236}">
              <a16:creationId xmlns:a16="http://schemas.microsoft.com/office/drawing/2014/main" id="{00000000-0008-0000-0400-000080010000}"/>
            </a:ext>
          </a:extLst>
        </xdr:cNvPr>
        <xdr:cNvSpPr/>
      </xdr:nvSpPr>
      <xdr:spPr>
        <a:xfrm>
          <a:off x="1270000" y="1322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75</xdr:row>
      <xdr:rowOff>130827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939800" y="12989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75</xdr:row>
      <xdr:rowOff>133350</xdr:rowOff>
    </xdr:from>
    <xdr:to>
      <xdr:col>24</xdr:col>
      <xdr:colOff>76200</xdr:colOff>
      <xdr:row>76</xdr:row>
      <xdr:rowOff>63500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4775200" y="12992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149877</xdr:rowOff>
    </xdr:from>
    <xdr:ext cx="762000" cy="259045"/>
    <xdr:sp macro="" textlink="">
      <xdr:nvSpPr>
        <xdr:cNvPr id="392" name="公債費該当値テキスト">
          <a:extLst>
            <a:ext uri="{FF2B5EF4-FFF2-40B4-BE49-F238E27FC236}">
              <a16:creationId xmlns:a16="http://schemas.microsoft.com/office/drawing/2014/main" id="{00000000-0008-0000-0400-000088010000}"/>
            </a:ext>
          </a:extLst>
        </xdr:cNvPr>
        <xdr:cNvSpPr txBox="1"/>
      </xdr:nvSpPr>
      <xdr:spPr>
        <a:xfrm>
          <a:off x="4914900" y="12837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76</xdr:row>
      <xdr:rowOff>81643</xdr:rowOff>
    </xdr:from>
    <xdr:to>
      <xdr:col>20</xdr:col>
      <xdr:colOff>38100</xdr:colOff>
      <xdr:row>77</xdr:row>
      <xdr:rowOff>11793</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3937000" y="1311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75</xdr:row>
      <xdr:rowOff>21970</xdr:rowOff>
    </xdr:from>
    <xdr:ext cx="7366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3606800" y="128807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76</xdr:row>
      <xdr:rowOff>103414</xdr:rowOff>
    </xdr:from>
    <xdr:to>
      <xdr:col>15</xdr:col>
      <xdr:colOff>149225</xdr:colOff>
      <xdr:row>77</xdr:row>
      <xdr:rowOff>33564</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3048000" y="1313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75</xdr:row>
      <xdr:rowOff>43742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2717800" y="1290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76</xdr:row>
      <xdr:rowOff>103414</xdr:rowOff>
    </xdr:from>
    <xdr:to>
      <xdr:col>11</xdr:col>
      <xdr:colOff>60325</xdr:colOff>
      <xdr:row>77</xdr:row>
      <xdr:rowOff>33564</xdr:rowOff>
    </xdr:to>
    <xdr:sp macro="" textlink="">
      <xdr:nvSpPr>
        <xdr:cNvPr id="397" name="楕円 396">
          <a:extLst>
            <a:ext uri="{FF2B5EF4-FFF2-40B4-BE49-F238E27FC236}">
              <a16:creationId xmlns:a16="http://schemas.microsoft.com/office/drawing/2014/main" id="{00000000-0008-0000-0400-00008D010000}"/>
            </a:ext>
          </a:extLst>
        </xdr:cNvPr>
        <xdr:cNvSpPr/>
      </xdr:nvSpPr>
      <xdr:spPr>
        <a:xfrm>
          <a:off x="2159000" y="1313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75</xdr:row>
      <xdr:rowOff>43742</xdr:rowOff>
    </xdr:from>
    <xdr:ext cx="762000" cy="259045"/>
    <xdr:sp macro="" textlink="">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828800" y="129024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29936</xdr:rowOff>
    </xdr:from>
    <xdr:to>
      <xdr:col>6</xdr:col>
      <xdr:colOff>171450</xdr:colOff>
      <xdr:row>77</xdr:row>
      <xdr:rowOff>131536</xdr:rowOff>
    </xdr:to>
    <xdr:sp macro="" textlink="">
      <xdr:nvSpPr>
        <xdr:cNvPr id="399" name="楕円 398">
          <a:extLst>
            <a:ext uri="{FF2B5EF4-FFF2-40B4-BE49-F238E27FC236}">
              <a16:creationId xmlns:a16="http://schemas.microsoft.com/office/drawing/2014/main" id="{00000000-0008-0000-0400-00008F010000}"/>
            </a:ext>
          </a:extLst>
        </xdr:cNvPr>
        <xdr:cNvSpPr/>
      </xdr:nvSpPr>
      <xdr:spPr>
        <a:xfrm>
          <a:off x="1270000" y="132315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116313</xdr:rowOff>
    </xdr:from>
    <xdr:ext cx="762000" cy="259045"/>
    <xdr:sp macro="" textlink="">
      <xdr:nvSpPr>
        <xdr:cNvPr id="400" name="テキスト ボックス 399">
          <a:extLst>
            <a:ext uri="{FF2B5EF4-FFF2-40B4-BE49-F238E27FC236}">
              <a16:creationId xmlns:a16="http://schemas.microsoft.com/office/drawing/2014/main" id="{00000000-0008-0000-0400-000090010000}"/>
            </a:ext>
          </a:extLst>
        </xdr:cNvPr>
        <xdr:cNvSpPr txBox="1"/>
      </xdr:nvSpPr>
      <xdr:spPr>
        <a:xfrm>
          <a:off x="939800" y="133179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公債費以外の経常収支比率は、前年度に比べ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ポイント増加した。</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これは、人件費などの義務的経費の増加や物価高騰などの影響による物件費を始めとした各種経費の増</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加が、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市税などの経常一般財源等の増加を</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上回ったためである。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今後も</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、給与水準のベースアップによる人件費の増加、</a:t>
          </a:r>
          <a:r>
            <a:rPr kumimoji="1" lang="ja-JP" altLang="ja-JP" sz="1200" baseline="0">
              <a:solidFill>
                <a:schemeClr val="dk1"/>
              </a:solidFill>
              <a:effectLst/>
              <a:latin typeface="ＭＳ ゴシック" panose="020B0609070205080204" pitchFamily="49" charset="-128"/>
              <a:ea typeface="ＭＳ ゴシック" panose="020B0609070205080204" pitchFamily="49" charset="-128"/>
              <a:cs typeface="+mn-cs"/>
            </a:rPr>
            <a:t>障がい者福祉費などの扶助費</a:t>
          </a:r>
          <a:r>
            <a:rPr kumimoji="1" lang="ja-JP" altLang="en-US" sz="1200" baseline="0">
              <a:solidFill>
                <a:schemeClr val="dk1"/>
              </a:solidFill>
              <a:effectLst/>
              <a:latin typeface="ＭＳ ゴシック" panose="020B0609070205080204" pitchFamily="49" charset="-128"/>
              <a:ea typeface="ＭＳ ゴシック" panose="020B0609070205080204" pitchFamily="49" charset="-128"/>
              <a:cs typeface="+mn-cs"/>
            </a:rPr>
            <a:t>の増加</a:t>
          </a:r>
          <a:r>
            <a:rPr kumimoji="1" lang="ja-JP" altLang="ja-JP" sz="1200" baseline="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baseline="0">
              <a:solidFill>
                <a:schemeClr val="dk1"/>
              </a:solidFill>
              <a:effectLst/>
              <a:latin typeface="ＭＳ ゴシック" panose="020B0609070205080204" pitchFamily="49" charset="-128"/>
              <a:ea typeface="ＭＳ ゴシック" panose="020B0609070205080204" pitchFamily="49" charset="-128"/>
              <a:cs typeface="+mn-cs"/>
            </a:rPr>
            <a:t>物価高騰の影響による物件費の増加などにより、高い水準で推移すると考えられるため、</a:t>
          </a:r>
          <a:r>
            <a:rPr kumimoji="1" lang="ja-JP" altLang="ja-JP" sz="1200" baseline="0">
              <a:solidFill>
                <a:schemeClr val="dk1"/>
              </a:solidFill>
              <a:effectLst/>
              <a:latin typeface="ＭＳ ゴシック" panose="020B0609070205080204" pitchFamily="49" charset="-128"/>
              <a:ea typeface="ＭＳ ゴシック" panose="020B0609070205080204" pitchFamily="49" charset="-128"/>
              <a:cs typeface="+mn-cs"/>
            </a:rPr>
            <a:t>事業の選択等を行い、持続可能な財政運営に努める。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oneCellAnchor>
    <xdr:from>
      <xdr:col>62</xdr:col>
      <xdr:colOff>6350</xdr:colOff>
      <xdr:row>69</xdr:row>
      <xdr:rowOff>107950</xdr:rowOff>
    </xdr:from>
    <xdr:ext cx="298543" cy="225703"/>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82</xdr:row>
      <xdr:rowOff>29029</xdr:rowOff>
    </xdr:from>
    <xdr:to>
      <xdr:col>85</xdr:col>
      <xdr:colOff>66675</xdr:colOff>
      <xdr:row>82</xdr:row>
      <xdr:rowOff>29029</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58256</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80</xdr:row>
      <xdr:rowOff>45357</xdr:rowOff>
    </xdr:from>
    <xdr:to>
      <xdr:col>85</xdr:col>
      <xdr:colOff>66675</xdr:colOff>
      <xdr:row>80</xdr:row>
      <xdr:rowOff>45357</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79</xdr:row>
      <xdr:rowOff>74584</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61686</xdr:rowOff>
    </xdr:from>
    <xdr:to>
      <xdr:col>85</xdr:col>
      <xdr:colOff>66675</xdr:colOff>
      <xdr:row>78</xdr:row>
      <xdr:rowOff>61686</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90913</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78014</xdr:rowOff>
    </xdr:from>
    <xdr:to>
      <xdr:col>85</xdr:col>
      <xdr:colOff>66675</xdr:colOff>
      <xdr:row>76</xdr:row>
      <xdr:rowOff>78014</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107241</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74</xdr:row>
      <xdr:rowOff>94343</xdr:rowOff>
    </xdr:from>
    <xdr:to>
      <xdr:col>85</xdr:col>
      <xdr:colOff>66675</xdr:colOff>
      <xdr:row>74</xdr:row>
      <xdr:rowOff>94343</xdr:rowOff>
    </xdr:to>
    <xdr:cxnSp macro="">
      <xdr:nvCxnSpPr>
        <xdr:cNvPr id="423" name="直線コネクタ 422">
          <a:extLst>
            <a:ext uri="{FF2B5EF4-FFF2-40B4-BE49-F238E27FC236}">
              <a16:creationId xmlns:a16="http://schemas.microsoft.com/office/drawing/2014/main" id="{00000000-0008-0000-0400-0000A7010000}"/>
            </a:ext>
          </a:extLst>
        </xdr:cNvPr>
        <xdr:cNvCxnSpPr/>
      </xdr:nvCxnSpPr>
      <xdr:spPr>
        <a:xfrm>
          <a:off x="12446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73</xdr:row>
      <xdr:rowOff>123570</xdr:rowOff>
    </xdr:from>
    <xdr:ext cx="508000" cy="259045"/>
    <xdr:sp macro="" textlink="">
      <xdr:nvSpPr>
        <xdr:cNvPr id="424" name="テキスト ボックス 423">
          <a:extLst>
            <a:ext uri="{FF2B5EF4-FFF2-40B4-BE49-F238E27FC236}">
              <a16:creationId xmlns:a16="http://schemas.microsoft.com/office/drawing/2014/main" id="{00000000-0008-0000-0400-0000A8010000}"/>
            </a:ext>
          </a:extLst>
        </xdr:cNvPr>
        <xdr:cNvSpPr txBox="1"/>
      </xdr:nvSpPr>
      <xdr:spPr>
        <a:xfrm>
          <a:off x="11938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110672</xdr:rowOff>
    </xdr:from>
    <xdr:to>
      <xdr:col>85</xdr:col>
      <xdr:colOff>66675</xdr:colOff>
      <xdr:row>72</xdr:row>
      <xdr:rowOff>110672</xdr:rowOff>
    </xdr:to>
    <xdr:cxnSp macro="">
      <xdr:nvCxnSpPr>
        <xdr:cNvPr id="425" name="直線コネクタ 424">
          <a:extLst>
            <a:ext uri="{FF2B5EF4-FFF2-40B4-BE49-F238E27FC236}">
              <a16:creationId xmlns:a16="http://schemas.microsoft.com/office/drawing/2014/main" id="{00000000-0008-0000-0400-0000A9010000}"/>
            </a:ext>
          </a:extLst>
        </xdr:cNvPr>
        <xdr:cNvCxnSpPr/>
      </xdr:nvCxnSpPr>
      <xdr:spPr>
        <a:xfrm>
          <a:off x="12446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71</xdr:row>
      <xdr:rowOff>139899</xdr:rowOff>
    </xdr:from>
    <xdr:ext cx="508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1938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8" name="テキスト ボックス 427">
          <a:extLst>
            <a:ext uri="{FF2B5EF4-FFF2-40B4-BE49-F238E27FC236}">
              <a16:creationId xmlns:a16="http://schemas.microsoft.com/office/drawing/2014/main" id="{00000000-0008-0000-0400-0000AC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9" name="公債費以外グラフ枠">
          <a:extLst>
            <a:ext uri="{FF2B5EF4-FFF2-40B4-BE49-F238E27FC236}">
              <a16:creationId xmlns:a16="http://schemas.microsoft.com/office/drawing/2014/main" id="{00000000-0008-0000-0400-0000AD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154215</xdr:rowOff>
    </xdr:from>
    <xdr:to>
      <xdr:col>82</xdr:col>
      <xdr:colOff>107950</xdr:colOff>
      <xdr:row>81</xdr:row>
      <xdr:rowOff>156936</xdr:rowOff>
    </xdr:to>
    <xdr:cxnSp macro="">
      <xdr:nvCxnSpPr>
        <xdr:cNvPr id="430" name="直線コネクタ 429">
          <a:extLst>
            <a:ext uri="{FF2B5EF4-FFF2-40B4-BE49-F238E27FC236}">
              <a16:creationId xmlns:a16="http://schemas.microsoft.com/office/drawing/2014/main" id="{00000000-0008-0000-0400-0000AE010000}"/>
            </a:ext>
          </a:extLst>
        </xdr:cNvPr>
        <xdr:cNvCxnSpPr/>
      </xdr:nvCxnSpPr>
      <xdr:spPr>
        <a:xfrm flipV="1">
          <a:off x="16510000" y="12498615"/>
          <a:ext cx="0" cy="15457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129013</xdr:rowOff>
    </xdr:from>
    <xdr:ext cx="762000" cy="259045"/>
    <xdr:sp macro="" textlink="">
      <xdr:nvSpPr>
        <xdr:cNvPr id="431" name="公債費以外最小値テキスト">
          <a:extLst>
            <a:ext uri="{FF2B5EF4-FFF2-40B4-BE49-F238E27FC236}">
              <a16:creationId xmlns:a16="http://schemas.microsoft.com/office/drawing/2014/main" id="{00000000-0008-0000-0400-0000AF010000}"/>
            </a:ext>
          </a:extLst>
        </xdr:cNvPr>
        <xdr:cNvSpPr txBox="1"/>
      </xdr:nvSpPr>
      <xdr:spPr>
        <a:xfrm>
          <a:off x="16598900" y="14016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156936</xdr:rowOff>
    </xdr:from>
    <xdr:to>
      <xdr:col>82</xdr:col>
      <xdr:colOff>196850</xdr:colOff>
      <xdr:row>81</xdr:row>
      <xdr:rowOff>156936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6421100" y="140443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69142</xdr:rowOff>
    </xdr:from>
    <xdr:ext cx="762000" cy="259045"/>
    <xdr:sp macro="" textlink="">
      <xdr:nvSpPr>
        <xdr:cNvPr id="433" name="公債費以外最大値テキスト">
          <a:extLst>
            <a:ext uri="{FF2B5EF4-FFF2-40B4-BE49-F238E27FC236}">
              <a16:creationId xmlns:a16="http://schemas.microsoft.com/office/drawing/2014/main" id="{00000000-0008-0000-0400-0000B1010000}"/>
            </a:ext>
          </a:extLst>
        </xdr:cNvPr>
        <xdr:cNvSpPr txBox="1"/>
      </xdr:nvSpPr>
      <xdr:spPr>
        <a:xfrm>
          <a:off x="16598900" y="12242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154215</xdr:rowOff>
    </xdr:from>
    <xdr:to>
      <xdr:col>82</xdr:col>
      <xdr:colOff>196850</xdr:colOff>
      <xdr:row>72</xdr:row>
      <xdr:rowOff>154215</xdr:rowOff>
    </xdr:to>
    <xdr:cxnSp macro="">
      <xdr:nvCxnSpPr>
        <xdr:cNvPr id="434" name="直線コネクタ 433">
          <a:extLst>
            <a:ext uri="{FF2B5EF4-FFF2-40B4-BE49-F238E27FC236}">
              <a16:creationId xmlns:a16="http://schemas.microsoft.com/office/drawing/2014/main" id="{00000000-0008-0000-0400-0000B2010000}"/>
            </a:ext>
          </a:extLst>
        </xdr:cNvPr>
        <xdr:cNvCxnSpPr/>
      </xdr:nvCxnSpPr>
      <xdr:spPr>
        <a:xfrm>
          <a:off x="16421100" y="124986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78</xdr:row>
      <xdr:rowOff>159657</xdr:rowOff>
    </xdr:from>
    <xdr:to>
      <xdr:col>82</xdr:col>
      <xdr:colOff>107950</xdr:colOff>
      <xdr:row>80</xdr:row>
      <xdr:rowOff>23586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5671800" y="13532757"/>
          <a:ext cx="838200" cy="2068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75</xdr:row>
      <xdr:rowOff>163484</xdr:rowOff>
    </xdr:from>
    <xdr:ext cx="762000" cy="259045"/>
    <xdr:sp macro="" textlink="">
      <xdr:nvSpPr>
        <xdr:cNvPr id="436" name="公債費以外平均値テキスト">
          <a:extLst>
            <a:ext uri="{FF2B5EF4-FFF2-40B4-BE49-F238E27FC236}">
              <a16:creationId xmlns:a16="http://schemas.microsoft.com/office/drawing/2014/main" id="{00000000-0008-0000-0400-0000B4010000}"/>
            </a:ext>
          </a:extLst>
        </xdr:cNvPr>
        <xdr:cNvSpPr txBox="1"/>
      </xdr:nvSpPr>
      <xdr:spPr>
        <a:xfrm>
          <a:off x="16598900" y="1302223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76</xdr:row>
      <xdr:rowOff>146957</xdr:rowOff>
    </xdr:from>
    <xdr:to>
      <xdr:col>82</xdr:col>
      <xdr:colOff>158750</xdr:colOff>
      <xdr:row>77</xdr:row>
      <xdr:rowOff>77107</xdr:rowOff>
    </xdr:to>
    <xdr:sp macro="" textlink="">
      <xdr:nvSpPr>
        <xdr:cNvPr id="437" name="フローチャート: 判断 436">
          <a:extLst>
            <a:ext uri="{FF2B5EF4-FFF2-40B4-BE49-F238E27FC236}">
              <a16:creationId xmlns:a16="http://schemas.microsoft.com/office/drawing/2014/main" id="{00000000-0008-0000-0400-0000B5010000}"/>
            </a:ext>
          </a:extLst>
        </xdr:cNvPr>
        <xdr:cNvSpPr/>
      </xdr:nvSpPr>
      <xdr:spPr>
        <a:xfrm>
          <a:off x="16459200" y="1317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132443</xdr:rowOff>
    </xdr:from>
    <xdr:to>
      <xdr:col>78</xdr:col>
      <xdr:colOff>69850</xdr:colOff>
      <xdr:row>78</xdr:row>
      <xdr:rowOff>159657</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4782800" y="13162643"/>
          <a:ext cx="889000" cy="3701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68035</xdr:rowOff>
    </xdr:from>
    <xdr:to>
      <xdr:col>78</xdr:col>
      <xdr:colOff>120650</xdr:colOff>
      <xdr:row>75</xdr:row>
      <xdr:rowOff>169636</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5621000" y="1292678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74</xdr:row>
      <xdr:rowOff>8362</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6956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148772</xdr:rowOff>
    </xdr:from>
    <xdr:to>
      <xdr:col>73</xdr:col>
      <xdr:colOff>180975</xdr:colOff>
      <xdr:row>76</xdr:row>
      <xdr:rowOff>132443</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a:off x="13893800" y="12836072"/>
          <a:ext cx="889000" cy="326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108857</xdr:rowOff>
    </xdr:from>
    <xdr:to>
      <xdr:col>74</xdr:col>
      <xdr:colOff>31750</xdr:colOff>
      <xdr:row>75</xdr:row>
      <xdr:rowOff>39007</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4732000" y="12796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49184</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4401800" y="12565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148772</xdr:rowOff>
    </xdr:from>
    <xdr:to>
      <xdr:col>69</xdr:col>
      <xdr:colOff>92075</xdr:colOff>
      <xdr:row>76</xdr:row>
      <xdr:rowOff>154214</xdr:rowOff>
    </xdr:to>
    <xdr:cxnSp macro="">
      <xdr:nvCxnSpPr>
        <xdr:cNvPr id="444" name="直線コネクタ 443">
          <a:extLst>
            <a:ext uri="{FF2B5EF4-FFF2-40B4-BE49-F238E27FC236}">
              <a16:creationId xmlns:a16="http://schemas.microsoft.com/office/drawing/2014/main" id="{00000000-0008-0000-0400-0000BC010000}"/>
            </a:ext>
          </a:extLst>
        </xdr:cNvPr>
        <xdr:cNvCxnSpPr/>
      </xdr:nvCxnSpPr>
      <xdr:spPr>
        <a:xfrm flipV="1">
          <a:off x="13004800" y="12836072"/>
          <a:ext cx="889000" cy="3483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136072</xdr:rowOff>
    </xdr:from>
    <xdr:to>
      <xdr:col>69</xdr:col>
      <xdr:colOff>142875</xdr:colOff>
      <xdr:row>73</xdr:row>
      <xdr:rowOff>66222</xdr:rowOff>
    </xdr:to>
    <xdr:sp macro="" textlink="">
      <xdr:nvSpPr>
        <xdr:cNvPr id="445" name="フローチャート: 判断 444">
          <a:extLst>
            <a:ext uri="{FF2B5EF4-FFF2-40B4-BE49-F238E27FC236}">
              <a16:creationId xmlns:a16="http://schemas.microsoft.com/office/drawing/2014/main" id="{00000000-0008-0000-0400-0000BD010000}"/>
            </a:ext>
          </a:extLst>
        </xdr:cNvPr>
        <xdr:cNvSpPr/>
      </xdr:nvSpPr>
      <xdr:spPr>
        <a:xfrm>
          <a:off x="13843000" y="12480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76399</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512800" y="12249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97972</xdr:rowOff>
    </xdr:from>
    <xdr:to>
      <xdr:col>65</xdr:col>
      <xdr:colOff>53975</xdr:colOff>
      <xdr:row>75</xdr:row>
      <xdr:rowOff>28122</xdr:rowOff>
    </xdr:to>
    <xdr:sp macro="" textlink="">
      <xdr:nvSpPr>
        <xdr:cNvPr id="447" name="フローチャート: 判断 446">
          <a:extLst>
            <a:ext uri="{FF2B5EF4-FFF2-40B4-BE49-F238E27FC236}">
              <a16:creationId xmlns:a16="http://schemas.microsoft.com/office/drawing/2014/main" id="{00000000-0008-0000-0400-0000BF010000}"/>
            </a:ext>
          </a:extLst>
        </xdr:cNvPr>
        <xdr:cNvSpPr/>
      </xdr:nvSpPr>
      <xdr:spPr>
        <a:xfrm>
          <a:off x="12954000" y="12785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73</xdr:row>
      <xdr:rowOff>38299</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2623800" y="125541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52" name="テキスト ボックス 451">
          <a:extLst>
            <a:ext uri="{FF2B5EF4-FFF2-40B4-BE49-F238E27FC236}">
              <a16:creationId xmlns:a16="http://schemas.microsoft.com/office/drawing/2014/main" id="{00000000-0008-0000-0400-0000C4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79</xdr:row>
      <xdr:rowOff>144236</xdr:rowOff>
    </xdr:from>
    <xdr:to>
      <xdr:col>82</xdr:col>
      <xdr:colOff>158750</xdr:colOff>
      <xdr:row>80</xdr:row>
      <xdr:rowOff>74386</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6459200" y="1368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79</xdr:row>
      <xdr:rowOff>116313</xdr:rowOff>
    </xdr:from>
    <xdr:ext cx="762000" cy="259045"/>
    <xdr:sp macro="" textlink="">
      <xdr:nvSpPr>
        <xdr:cNvPr id="455" name="公債費以外該当値テキスト">
          <a:extLst>
            <a:ext uri="{FF2B5EF4-FFF2-40B4-BE49-F238E27FC236}">
              <a16:creationId xmlns:a16="http://schemas.microsoft.com/office/drawing/2014/main" id="{00000000-0008-0000-0400-0000C7010000}"/>
            </a:ext>
          </a:extLst>
        </xdr:cNvPr>
        <xdr:cNvSpPr txBox="1"/>
      </xdr:nvSpPr>
      <xdr:spPr>
        <a:xfrm>
          <a:off x="16598900" y="13660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78</xdr:row>
      <xdr:rowOff>108857</xdr:rowOff>
    </xdr:from>
    <xdr:to>
      <xdr:col>78</xdr:col>
      <xdr:colOff>120650</xdr:colOff>
      <xdr:row>79</xdr:row>
      <xdr:rowOff>39007</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5621000" y="13481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79</xdr:row>
      <xdr:rowOff>23784</xdr:rowOff>
    </xdr:from>
    <xdr:ext cx="7366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5290800" y="135683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81643</xdr:rowOff>
    </xdr:from>
    <xdr:to>
      <xdr:col>74</xdr:col>
      <xdr:colOff>31750</xdr:colOff>
      <xdr:row>77</xdr:row>
      <xdr:rowOff>11793</xdr:rowOff>
    </xdr:to>
    <xdr:sp macro="" textlink="">
      <xdr:nvSpPr>
        <xdr:cNvPr id="458" name="楕円 457">
          <a:extLst>
            <a:ext uri="{FF2B5EF4-FFF2-40B4-BE49-F238E27FC236}">
              <a16:creationId xmlns:a16="http://schemas.microsoft.com/office/drawing/2014/main" id="{00000000-0008-0000-0400-0000CA010000}"/>
            </a:ext>
          </a:extLst>
        </xdr:cNvPr>
        <xdr:cNvSpPr/>
      </xdr:nvSpPr>
      <xdr:spPr>
        <a:xfrm>
          <a:off x="14732000" y="13111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168020</xdr:rowOff>
    </xdr:from>
    <xdr:ext cx="762000" cy="259045"/>
    <xdr:sp macro="" textlink="">
      <xdr:nvSpPr>
        <xdr:cNvPr id="459" name="テキスト ボックス 458">
          <a:extLst>
            <a:ext uri="{FF2B5EF4-FFF2-40B4-BE49-F238E27FC236}">
              <a16:creationId xmlns:a16="http://schemas.microsoft.com/office/drawing/2014/main" id="{00000000-0008-0000-0400-0000CB010000}"/>
            </a:ext>
          </a:extLst>
        </xdr:cNvPr>
        <xdr:cNvSpPr txBox="1"/>
      </xdr:nvSpPr>
      <xdr:spPr>
        <a:xfrm>
          <a:off x="14401800" y="131982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74</xdr:row>
      <xdr:rowOff>97972</xdr:rowOff>
    </xdr:from>
    <xdr:to>
      <xdr:col>69</xdr:col>
      <xdr:colOff>142875</xdr:colOff>
      <xdr:row>75</xdr:row>
      <xdr:rowOff>28122</xdr:rowOff>
    </xdr:to>
    <xdr:sp macro="" textlink="">
      <xdr:nvSpPr>
        <xdr:cNvPr id="460" name="楕円 459">
          <a:extLst>
            <a:ext uri="{FF2B5EF4-FFF2-40B4-BE49-F238E27FC236}">
              <a16:creationId xmlns:a16="http://schemas.microsoft.com/office/drawing/2014/main" id="{00000000-0008-0000-0400-0000CC010000}"/>
            </a:ext>
          </a:extLst>
        </xdr:cNvPr>
        <xdr:cNvSpPr/>
      </xdr:nvSpPr>
      <xdr:spPr>
        <a:xfrm>
          <a:off x="13843000" y="12785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75</xdr:row>
      <xdr:rowOff>12899</xdr:rowOff>
    </xdr:from>
    <xdr:ext cx="762000" cy="259045"/>
    <xdr:sp macro="" textlink="">
      <xdr:nvSpPr>
        <xdr:cNvPr id="461" name="テキスト ボックス 460">
          <a:extLst>
            <a:ext uri="{FF2B5EF4-FFF2-40B4-BE49-F238E27FC236}">
              <a16:creationId xmlns:a16="http://schemas.microsoft.com/office/drawing/2014/main" id="{00000000-0008-0000-0400-0000CD010000}"/>
            </a:ext>
          </a:extLst>
        </xdr:cNvPr>
        <xdr:cNvSpPr txBox="1"/>
      </xdr:nvSpPr>
      <xdr:spPr>
        <a:xfrm>
          <a:off x="13512800" y="128716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103414</xdr:rowOff>
    </xdr:from>
    <xdr:to>
      <xdr:col>65</xdr:col>
      <xdr:colOff>53975</xdr:colOff>
      <xdr:row>77</xdr:row>
      <xdr:rowOff>33564</xdr:rowOff>
    </xdr:to>
    <xdr:sp macro="" textlink="">
      <xdr:nvSpPr>
        <xdr:cNvPr id="462" name="楕円 461">
          <a:extLst>
            <a:ext uri="{FF2B5EF4-FFF2-40B4-BE49-F238E27FC236}">
              <a16:creationId xmlns:a16="http://schemas.microsoft.com/office/drawing/2014/main" id="{00000000-0008-0000-0400-0000CE010000}"/>
            </a:ext>
          </a:extLst>
        </xdr:cNvPr>
        <xdr:cNvSpPr/>
      </xdr:nvSpPr>
      <xdr:spPr>
        <a:xfrm>
          <a:off x="12954000" y="13133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77</xdr:row>
      <xdr:rowOff>18341</xdr:rowOff>
    </xdr:from>
    <xdr:ext cx="762000" cy="259045"/>
    <xdr:sp macro="" textlink="">
      <xdr:nvSpPr>
        <xdr:cNvPr id="463" name="テキスト ボックス 462">
          <a:extLst>
            <a:ext uri="{FF2B5EF4-FFF2-40B4-BE49-F238E27FC236}">
              <a16:creationId xmlns:a16="http://schemas.microsoft.com/office/drawing/2014/main" id="{00000000-0008-0000-0400-0000CF010000}"/>
            </a:ext>
          </a:extLst>
        </xdr:cNvPr>
        <xdr:cNvSpPr txBox="1"/>
      </xdr:nvSpPr>
      <xdr:spPr>
        <a:xfrm>
          <a:off x="12623800" y="13219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25415</xdr:rowOff>
    </xdr:from>
    <xdr:to>
      <xdr:col>29</xdr:col>
      <xdr:colOff>127000</xdr:colOff>
      <xdr:row>19</xdr:row>
      <xdr:rowOff>51312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58990"/>
          <a:ext cx="0" cy="139749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23389</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328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57,776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51312</xdr:rowOff>
    </xdr:from>
    <xdr:to>
      <xdr:col>30</xdr:col>
      <xdr:colOff>25400</xdr:colOff>
      <xdr:row>19</xdr:row>
      <xdr:rowOff>51312</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3564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111792</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702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25415</xdr:rowOff>
    </xdr:from>
    <xdr:to>
      <xdr:col>30</xdr:col>
      <xdr:colOff>25400</xdr:colOff>
      <xdr:row>11</xdr:row>
      <xdr:rowOff>25415</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5899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17</xdr:row>
      <xdr:rowOff>158982</xdr:rowOff>
    </xdr:from>
    <xdr:to>
      <xdr:col>29</xdr:col>
      <xdr:colOff>127000</xdr:colOff>
      <xdr:row>18</xdr:row>
      <xdr:rowOff>159015</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3121257"/>
          <a:ext cx="647700" cy="17148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9952</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6293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15</xdr:row>
      <xdr:rowOff>164875</xdr:rowOff>
    </xdr:from>
    <xdr:to>
      <xdr:col>29</xdr:col>
      <xdr:colOff>177800</xdr:colOff>
      <xdr:row>16</xdr:row>
      <xdr:rowOff>95025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78425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18</xdr:row>
      <xdr:rowOff>159015</xdr:rowOff>
    </xdr:from>
    <xdr:to>
      <xdr:col>26</xdr:col>
      <xdr:colOff>50800</xdr:colOff>
      <xdr:row>19</xdr:row>
      <xdr:rowOff>92558</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3292740"/>
          <a:ext cx="698500" cy="1049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16</xdr:row>
      <xdr:rowOff>150147</xdr:rowOff>
    </xdr:from>
    <xdr:to>
      <xdr:col>26</xdr:col>
      <xdr:colOff>101600</xdr:colOff>
      <xdr:row>17</xdr:row>
      <xdr:rowOff>80297</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94097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15</xdr:row>
      <xdr:rowOff>90474</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7098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68,944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92558</xdr:rowOff>
    </xdr:from>
    <xdr:to>
      <xdr:col>22</xdr:col>
      <xdr:colOff>114300</xdr:colOff>
      <xdr:row>19</xdr:row>
      <xdr:rowOff>129689</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3397733"/>
          <a:ext cx="698500" cy="3713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40582</xdr:rowOff>
    </xdr:from>
    <xdr:to>
      <xdr:col>22</xdr:col>
      <xdr:colOff>165100</xdr:colOff>
      <xdr:row>17</xdr:row>
      <xdr:rowOff>142182</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300285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152359</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7717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129689</xdr:rowOff>
    </xdr:from>
    <xdr:to>
      <xdr:col>18</xdr:col>
      <xdr:colOff>177800</xdr:colOff>
      <xdr:row>20</xdr:row>
      <xdr:rowOff>4840</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flipV="1">
          <a:off x="2908300" y="3434864"/>
          <a:ext cx="698500" cy="4660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60731</xdr:rowOff>
    </xdr:from>
    <xdr:to>
      <xdr:col>19</xdr:col>
      <xdr:colOff>38100</xdr:colOff>
      <xdr:row>17</xdr:row>
      <xdr:rowOff>162331</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302300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1058</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7918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17</xdr:row>
      <xdr:rowOff>79346</xdr:rowOff>
    </xdr:from>
    <xdr:to>
      <xdr:col>15</xdr:col>
      <xdr:colOff>101600</xdr:colOff>
      <xdr:row>18</xdr:row>
      <xdr:rowOff>9496</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304162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16</xdr:row>
      <xdr:rowOff>19673</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8104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17</xdr:row>
      <xdr:rowOff>108182</xdr:rowOff>
    </xdr:from>
    <xdr:to>
      <xdr:col>29</xdr:col>
      <xdr:colOff>177800</xdr:colOff>
      <xdr:row>18</xdr:row>
      <xdr:rowOff>38332</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307045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17</xdr:row>
      <xdr:rowOff>80259</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30425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64,979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18</xdr:row>
      <xdr:rowOff>108215</xdr:rowOff>
    </xdr:from>
    <xdr:to>
      <xdr:col>26</xdr:col>
      <xdr:colOff>101600</xdr:colOff>
      <xdr:row>19</xdr:row>
      <xdr:rowOff>38365</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324194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23142</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33283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41758</xdr:rowOff>
    </xdr:from>
    <xdr:to>
      <xdr:col>22</xdr:col>
      <xdr:colOff>165100</xdr:colOff>
      <xdr:row>19</xdr:row>
      <xdr:rowOff>143358</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33469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19</xdr:row>
      <xdr:rowOff>128135</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34333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78889</xdr:rowOff>
    </xdr:from>
    <xdr:to>
      <xdr:col>19</xdr:col>
      <xdr:colOff>38100</xdr:colOff>
      <xdr:row>20</xdr:row>
      <xdr:rowOff>9039</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338406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19</xdr:row>
      <xdr:rowOff>165266</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347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125490</xdr:rowOff>
    </xdr:from>
    <xdr:to>
      <xdr:col>15</xdr:col>
      <xdr:colOff>101600</xdr:colOff>
      <xdr:row>20</xdr:row>
      <xdr:rowOff>55640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343066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40417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3517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241300</xdr:rowOff>
    </xdr:from>
    <xdr:to>
      <xdr:col>33</xdr:col>
      <xdr:colOff>114300</xdr:colOff>
      <xdr:row>37</xdr:row>
      <xdr:rowOff>241300</xdr:rowOff>
    </xdr:to>
    <xdr:cxnSp macro="">
      <xdr:nvCxnSpPr>
        <xdr:cNvPr id="96" name="直線コネクタ 95">
          <a:extLst>
            <a:ext uri="{FF2B5EF4-FFF2-40B4-BE49-F238E27FC236}">
              <a16:creationId xmlns:a16="http://schemas.microsoft.com/office/drawing/2014/main" id="{00000000-0008-0000-0500-000060000000}"/>
            </a:ext>
          </a:extLst>
        </xdr:cNvPr>
        <xdr:cNvCxnSpPr/>
      </xdr:nvCxnSpPr>
      <xdr:spPr bwMode="auto">
        <a:xfrm>
          <a:off x="2159000" y="736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99077</xdr:rowOff>
    </xdr:from>
    <xdr:ext cx="762000" cy="259045"/>
    <xdr:sp macro="" textlink="">
      <xdr:nvSpPr>
        <xdr:cNvPr id="97" name="テキスト ボックス 96">
          <a:extLst>
            <a:ext uri="{FF2B5EF4-FFF2-40B4-BE49-F238E27FC236}">
              <a16:creationId xmlns:a16="http://schemas.microsoft.com/office/drawing/2014/main" id="{00000000-0008-0000-0500-000061000000}"/>
            </a:ext>
          </a:extLst>
        </xdr:cNvPr>
        <xdr:cNvSpPr txBox="1"/>
      </xdr:nvSpPr>
      <xdr:spPr>
        <a:xfrm>
          <a:off x="1384300" y="722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8" name="直線コネクタ 97">
          <a:extLst>
            <a:ext uri="{FF2B5EF4-FFF2-40B4-BE49-F238E27FC236}">
              <a16:creationId xmlns:a16="http://schemas.microsoft.com/office/drawing/2014/main" id="{00000000-0008-0000-0500-000062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9" name="テキスト ボックス 98">
          <a:extLst>
            <a:ext uri="{FF2B5EF4-FFF2-40B4-BE49-F238E27FC236}">
              <a16:creationId xmlns:a16="http://schemas.microsoft.com/office/drawing/2014/main" id="{00000000-0008-0000-0500-000063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298450</xdr:rowOff>
    </xdr:from>
    <xdr:to>
      <xdr:col>33</xdr:col>
      <xdr:colOff>114300</xdr:colOff>
      <xdr:row>33</xdr:row>
      <xdr:rowOff>298450</xdr:rowOff>
    </xdr:to>
    <xdr:cxnSp macro="">
      <xdr:nvCxnSpPr>
        <xdr:cNvPr id="100" name="直線コネクタ 99">
          <a:extLst>
            <a:ext uri="{FF2B5EF4-FFF2-40B4-BE49-F238E27FC236}">
              <a16:creationId xmlns:a16="http://schemas.microsoft.com/office/drawing/2014/main" id="{00000000-0008-0000-0500-000064000000}"/>
            </a:ext>
          </a:extLst>
        </xdr:cNvPr>
        <xdr:cNvCxnSpPr/>
      </xdr:nvCxnSpPr>
      <xdr:spPr bwMode="auto">
        <a:xfrm>
          <a:off x="2159000" y="622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156227</xdr:rowOff>
    </xdr:from>
    <xdr:ext cx="762000" cy="259045"/>
    <xdr:sp macro="" textlink="">
      <xdr:nvSpPr>
        <xdr:cNvPr id="101" name="テキスト ボックス 100">
          <a:extLst>
            <a:ext uri="{FF2B5EF4-FFF2-40B4-BE49-F238E27FC236}">
              <a16:creationId xmlns:a16="http://schemas.microsoft.com/office/drawing/2014/main" id="{00000000-0008-0000-0500-000065000000}"/>
            </a:ext>
          </a:extLst>
        </xdr:cNvPr>
        <xdr:cNvSpPr txBox="1"/>
      </xdr:nvSpPr>
      <xdr:spPr>
        <a:xfrm>
          <a:off x="1384300" y="608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2" name="直線コネクタ 101">
          <a:extLst>
            <a:ext uri="{FF2B5EF4-FFF2-40B4-BE49-F238E27FC236}">
              <a16:creationId xmlns:a16="http://schemas.microsoft.com/office/drawing/2014/main" id="{00000000-0008-0000-0500-000066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3" name="テキスト ボックス 102">
          <a:extLst>
            <a:ext uri="{FF2B5EF4-FFF2-40B4-BE49-F238E27FC236}">
              <a16:creationId xmlns:a16="http://schemas.microsoft.com/office/drawing/2014/main" id="{00000000-0008-0000-0500-000067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4" name="人口1人当たり決算額の推移グラフ枠445">
          <a:extLst>
            <a:ext uri="{FF2B5EF4-FFF2-40B4-BE49-F238E27FC236}">
              <a16:creationId xmlns:a16="http://schemas.microsoft.com/office/drawing/2014/main" id="{00000000-0008-0000-0500-000068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129572</xdr:rowOff>
    </xdr:from>
    <xdr:to>
      <xdr:col>29</xdr:col>
      <xdr:colOff>127000</xdr:colOff>
      <xdr:row>37</xdr:row>
      <xdr:rowOff>300393</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flipV="1">
          <a:off x="5651500" y="6054122"/>
          <a:ext cx="0" cy="1370971"/>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272470</xdr:rowOff>
    </xdr:from>
    <xdr:ext cx="762000" cy="259045"/>
    <xdr:sp macro="" textlink="">
      <xdr:nvSpPr>
        <xdr:cNvPr id="106" name="人口1人当たり決算額の推移最小値テキスト445">
          <a:extLst>
            <a:ext uri="{FF2B5EF4-FFF2-40B4-BE49-F238E27FC236}">
              <a16:creationId xmlns:a16="http://schemas.microsoft.com/office/drawing/2014/main" id="{00000000-0008-0000-0500-00006A000000}"/>
            </a:ext>
          </a:extLst>
        </xdr:cNvPr>
        <xdr:cNvSpPr txBox="1"/>
      </xdr:nvSpPr>
      <xdr:spPr>
        <a:xfrm>
          <a:off x="5740400" y="73971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300393</xdr:rowOff>
    </xdr:from>
    <xdr:to>
      <xdr:col>30</xdr:col>
      <xdr:colOff>25400</xdr:colOff>
      <xdr:row>37</xdr:row>
      <xdr:rowOff>300393</xdr:rowOff>
    </xdr:to>
    <xdr:cxnSp macro="">
      <xdr:nvCxnSpPr>
        <xdr:cNvPr id="107" name="直線コネクタ 106">
          <a:extLst>
            <a:ext uri="{FF2B5EF4-FFF2-40B4-BE49-F238E27FC236}">
              <a16:creationId xmlns:a16="http://schemas.microsoft.com/office/drawing/2014/main" id="{00000000-0008-0000-0500-00006B000000}"/>
            </a:ext>
          </a:extLst>
        </xdr:cNvPr>
        <xdr:cNvCxnSpPr/>
      </xdr:nvCxnSpPr>
      <xdr:spPr bwMode="auto">
        <a:xfrm>
          <a:off x="5562600" y="74250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44499</xdr:rowOff>
    </xdr:from>
    <xdr:ext cx="762000" cy="259045"/>
    <xdr:sp macro="" textlink="">
      <xdr:nvSpPr>
        <xdr:cNvPr id="108" name="人口1人当たり決算額の推移最大値テキスト445">
          <a:extLst>
            <a:ext uri="{FF2B5EF4-FFF2-40B4-BE49-F238E27FC236}">
              <a16:creationId xmlns:a16="http://schemas.microsoft.com/office/drawing/2014/main" id="{00000000-0008-0000-0500-00006C000000}"/>
            </a:ext>
          </a:extLst>
        </xdr:cNvPr>
        <xdr:cNvSpPr txBox="1"/>
      </xdr:nvSpPr>
      <xdr:spPr>
        <a:xfrm>
          <a:off x="5740400" y="5797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129572</xdr:rowOff>
    </xdr:from>
    <xdr:to>
      <xdr:col>30</xdr:col>
      <xdr:colOff>25400</xdr:colOff>
      <xdr:row>33</xdr:row>
      <xdr:rowOff>129572</xdr:rowOff>
    </xdr:to>
    <xdr:cxnSp macro="">
      <xdr:nvCxnSpPr>
        <xdr:cNvPr id="109" name="直線コネクタ 108">
          <a:extLst>
            <a:ext uri="{FF2B5EF4-FFF2-40B4-BE49-F238E27FC236}">
              <a16:creationId xmlns:a16="http://schemas.microsoft.com/office/drawing/2014/main" id="{00000000-0008-0000-0500-00006D000000}"/>
            </a:ext>
          </a:extLst>
        </xdr:cNvPr>
        <xdr:cNvCxnSpPr/>
      </xdr:nvCxnSpPr>
      <xdr:spPr bwMode="auto">
        <a:xfrm>
          <a:off x="5562600" y="605412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294621</xdr:rowOff>
    </xdr:from>
    <xdr:to>
      <xdr:col>29</xdr:col>
      <xdr:colOff>127000</xdr:colOff>
      <xdr:row>35</xdr:row>
      <xdr:rowOff>307480</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flipV="1">
          <a:off x="5003800" y="6904971"/>
          <a:ext cx="647700" cy="1285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47350</xdr:rowOff>
    </xdr:from>
    <xdr:ext cx="762000" cy="259045"/>
    <xdr:sp macro="" textlink="">
      <xdr:nvSpPr>
        <xdr:cNvPr id="111" name="人口1人当たり決算額の推移平均値テキスト445">
          <a:extLst>
            <a:ext uri="{FF2B5EF4-FFF2-40B4-BE49-F238E27FC236}">
              <a16:creationId xmlns:a16="http://schemas.microsoft.com/office/drawing/2014/main" id="{00000000-0008-0000-0500-00006F000000}"/>
            </a:ext>
          </a:extLst>
        </xdr:cNvPr>
        <xdr:cNvSpPr txBox="1"/>
      </xdr:nvSpPr>
      <xdr:spPr>
        <a:xfrm>
          <a:off x="5740400" y="66577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202273</xdr:rowOff>
    </xdr:from>
    <xdr:to>
      <xdr:col>29</xdr:col>
      <xdr:colOff>177800</xdr:colOff>
      <xdr:row>35</xdr:row>
      <xdr:rowOff>303873</xdr:rowOff>
    </xdr:to>
    <xdr:sp macro="" textlink="">
      <xdr:nvSpPr>
        <xdr:cNvPr id="112" name="フローチャート: 判断 111">
          <a:extLst>
            <a:ext uri="{FF2B5EF4-FFF2-40B4-BE49-F238E27FC236}">
              <a16:creationId xmlns:a16="http://schemas.microsoft.com/office/drawing/2014/main" id="{00000000-0008-0000-0500-000070000000}"/>
            </a:ext>
          </a:extLst>
        </xdr:cNvPr>
        <xdr:cNvSpPr/>
      </xdr:nvSpPr>
      <xdr:spPr bwMode="auto">
        <a:xfrm>
          <a:off x="5600700" y="68126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256387</xdr:rowOff>
    </xdr:from>
    <xdr:to>
      <xdr:col>26</xdr:col>
      <xdr:colOff>50800</xdr:colOff>
      <xdr:row>35</xdr:row>
      <xdr:rowOff>307480</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a:off x="4305300" y="6866737"/>
          <a:ext cx="698500" cy="5109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218218</xdr:rowOff>
    </xdr:from>
    <xdr:to>
      <xdr:col>26</xdr:col>
      <xdr:colOff>101600</xdr:colOff>
      <xdr:row>35</xdr:row>
      <xdr:rowOff>319818</xdr:rowOff>
    </xdr:to>
    <xdr:sp macro="" textlink="">
      <xdr:nvSpPr>
        <xdr:cNvPr id="114" name="フローチャート: 判断 113">
          <a:extLst>
            <a:ext uri="{FF2B5EF4-FFF2-40B4-BE49-F238E27FC236}">
              <a16:creationId xmlns:a16="http://schemas.microsoft.com/office/drawing/2014/main" id="{00000000-0008-0000-0500-000072000000}"/>
            </a:ext>
          </a:extLst>
        </xdr:cNvPr>
        <xdr:cNvSpPr/>
      </xdr:nvSpPr>
      <xdr:spPr bwMode="auto">
        <a:xfrm>
          <a:off x="4953000" y="682856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329995</xdr:rowOff>
    </xdr:from>
    <xdr:ext cx="736600" cy="259045"/>
    <xdr:sp macro="" textlink="">
      <xdr:nvSpPr>
        <xdr:cNvPr id="115" name="テキスト ボックス 114">
          <a:extLst>
            <a:ext uri="{FF2B5EF4-FFF2-40B4-BE49-F238E27FC236}">
              <a16:creationId xmlns:a16="http://schemas.microsoft.com/office/drawing/2014/main" id="{00000000-0008-0000-0500-000073000000}"/>
            </a:ext>
          </a:extLst>
        </xdr:cNvPr>
        <xdr:cNvSpPr txBox="1"/>
      </xdr:nvSpPr>
      <xdr:spPr>
        <a:xfrm>
          <a:off x="4622800" y="659744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256387</xdr:rowOff>
    </xdr:from>
    <xdr:to>
      <xdr:col>22</xdr:col>
      <xdr:colOff>114300</xdr:colOff>
      <xdr:row>35</xdr:row>
      <xdr:rowOff>326796</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3606800" y="6866737"/>
          <a:ext cx="698500" cy="7040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182270</xdr:rowOff>
    </xdr:from>
    <xdr:to>
      <xdr:col>22</xdr:col>
      <xdr:colOff>165100</xdr:colOff>
      <xdr:row>35</xdr:row>
      <xdr:rowOff>283870</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254500" y="6792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294047</xdr:rowOff>
    </xdr:from>
    <xdr:ext cx="7620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3924300" y="6561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185579</xdr:rowOff>
    </xdr:from>
    <xdr:to>
      <xdr:col>18</xdr:col>
      <xdr:colOff>177800</xdr:colOff>
      <xdr:row>35</xdr:row>
      <xdr:rowOff>326796</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a:off x="2908300" y="6795929"/>
          <a:ext cx="698500" cy="1412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292913</xdr:rowOff>
    </xdr:from>
    <xdr:to>
      <xdr:col>19</xdr:col>
      <xdr:colOff>38100</xdr:colOff>
      <xdr:row>36</xdr:row>
      <xdr:rowOff>51613</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3556000" y="690326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36390</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225800" y="69896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333775</xdr:rowOff>
    </xdr:from>
    <xdr:to>
      <xdr:col>15</xdr:col>
      <xdr:colOff>101600</xdr:colOff>
      <xdr:row>36</xdr:row>
      <xdr:rowOff>92475</xdr:rowOff>
    </xdr:to>
    <xdr:sp macro="" textlink="">
      <xdr:nvSpPr>
        <xdr:cNvPr id="122" name="フローチャート: 判断 121">
          <a:extLst>
            <a:ext uri="{FF2B5EF4-FFF2-40B4-BE49-F238E27FC236}">
              <a16:creationId xmlns:a16="http://schemas.microsoft.com/office/drawing/2014/main" id="{00000000-0008-0000-0500-00007A000000}"/>
            </a:ext>
          </a:extLst>
        </xdr:cNvPr>
        <xdr:cNvSpPr/>
      </xdr:nvSpPr>
      <xdr:spPr bwMode="auto">
        <a:xfrm>
          <a:off x="2857500" y="694412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77252</xdr:rowOff>
    </xdr:from>
    <xdr:ext cx="762000" cy="259045"/>
    <xdr:sp macro="" textlink="">
      <xdr:nvSpPr>
        <xdr:cNvPr id="123" name="テキスト ボックス 122">
          <a:extLst>
            <a:ext uri="{FF2B5EF4-FFF2-40B4-BE49-F238E27FC236}">
              <a16:creationId xmlns:a16="http://schemas.microsoft.com/office/drawing/2014/main" id="{00000000-0008-0000-0500-00007B000000}"/>
            </a:ext>
          </a:extLst>
        </xdr:cNvPr>
        <xdr:cNvSpPr txBox="1"/>
      </xdr:nvSpPr>
      <xdr:spPr>
        <a:xfrm>
          <a:off x="2527300" y="70305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243821</xdr:rowOff>
    </xdr:from>
    <xdr:to>
      <xdr:col>29</xdr:col>
      <xdr:colOff>177800</xdr:colOff>
      <xdr:row>36</xdr:row>
      <xdr:rowOff>2521</xdr:rowOff>
    </xdr:to>
    <xdr:sp macro="" textlink="">
      <xdr:nvSpPr>
        <xdr:cNvPr id="129" name="楕円 128">
          <a:extLst>
            <a:ext uri="{FF2B5EF4-FFF2-40B4-BE49-F238E27FC236}">
              <a16:creationId xmlns:a16="http://schemas.microsoft.com/office/drawing/2014/main" id="{00000000-0008-0000-0500-000081000000}"/>
            </a:ext>
          </a:extLst>
        </xdr:cNvPr>
        <xdr:cNvSpPr/>
      </xdr:nvSpPr>
      <xdr:spPr bwMode="auto">
        <a:xfrm>
          <a:off x="5600700" y="685417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35</xdr:row>
      <xdr:rowOff>215898</xdr:rowOff>
    </xdr:from>
    <xdr:ext cx="762000" cy="259045"/>
    <xdr:sp macro="" textlink="">
      <xdr:nvSpPr>
        <xdr:cNvPr id="130" name="人口1人当たり決算額の推移該当値テキスト445">
          <a:extLst>
            <a:ext uri="{FF2B5EF4-FFF2-40B4-BE49-F238E27FC236}">
              <a16:creationId xmlns:a16="http://schemas.microsoft.com/office/drawing/2014/main" id="{00000000-0008-0000-0500-000082000000}"/>
            </a:ext>
          </a:extLst>
        </xdr:cNvPr>
        <xdr:cNvSpPr txBox="1"/>
      </xdr:nvSpPr>
      <xdr:spPr>
        <a:xfrm>
          <a:off x="5740400" y="68262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8,067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256680</xdr:rowOff>
    </xdr:from>
    <xdr:to>
      <xdr:col>26</xdr:col>
      <xdr:colOff>101600</xdr:colOff>
      <xdr:row>36</xdr:row>
      <xdr:rowOff>15380</xdr:rowOff>
    </xdr:to>
    <xdr:sp macro="" textlink="">
      <xdr:nvSpPr>
        <xdr:cNvPr id="131" name="楕円 130">
          <a:extLst>
            <a:ext uri="{FF2B5EF4-FFF2-40B4-BE49-F238E27FC236}">
              <a16:creationId xmlns:a16="http://schemas.microsoft.com/office/drawing/2014/main" id="{00000000-0008-0000-0500-000083000000}"/>
            </a:ext>
          </a:extLst>
        </xdr:cNvPr>
        <xdr:cNvSpPr/>
      </xdr:nvSpPr>
      <xdr:spPr bwMode="auto">
        <a:xfrm>
          <a:off x="4953000" y="686703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36</xdr:row>
      <xdr:rowOff>157</xdr:rowOff>
    </xdr:from>
    <xdr:ext cx="736600" cy="259045"/>
    <xdr:sp macro="" textlink="">
      <xdr:nvSpPr>
        <xdr:cNvPr id="132" name="テキスト ボックス 131">
          <a:extLst>
            <a:ext uri="{FF2B5EF4-FFF2-40B4-BE49-F238E27FC236}">
              <a16:creationId xmlns:a16="http://schemas.microsoft.com/office/drawing/2014/main" id="{00000000-0008-0000-0500-000084000000}"/>
            </a:ext>
          </a:extLst>
        </xdr:cNvPr>
        <xdr:cNvSpPr txBox="1"/>
      </xdr:nvSpPr>
      <xdr:spPr>
        <a:xfrm>
          <a:off x="4622800" y="69534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205587</xdr:rowOff>
    </xdr:from>
    <xdr:to>
      <xdr:col>22</xdr:col>
      <xdr:colOff>165100</xdr:colOff>
      <xdr:row>35</xdr:row>
      <xdr:rowOff>307187</xdr:rowOff>
    </xdr:to>
    <xdr:sp macro="" textlink="">
      <xdr:nvSpPr>
        <xdr:cNvPr id="133" name="楕円 132">
          <a:extLst>
            <a:ext uri="{FF2B5EF4-FFF2-40B4-BE49-F238E27FC236}">
              <a16:creationId xmlns:a16="http://schemas.microsoft.com/office/drawing/2014/main" id="{00000000-0008-0000-0500-000085000000}"/>
            </a:ext>
          </a:extLst>
        </xdr:cNvPr>
        <xdr:cNvSpPr/>
      </xdr:nvSpPr>
      <xdr:spPr bwMode="auto">
        <a:xfrm>
          <a:off x="4254500" y="681593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291964</xdr:rowOff>
    </xdr:from>
    <xdr:ext cx="762000" cy="259045"/>
    <xdr:sp macro="" textlink="">
      <xdr:nvSpPr>
        <xdr:cNvPr id="134" name="テキスト ボックス 133">
          <a:extLst>
            <a:ext uri="{FF2B5EF4-FFF2-40B4-BE49-F238E27FC236}">
              <a16:creationId xmlns:a16="http://schemas.microsoft.com/office/drawing/2014/main" id="{00000000-0008-0000-0500-000086000000}"/>
            </a:ext>
          </a:extLst>
        </xdr:cNvPr>
        <xdr:cNvSpPr txBox="1"/>
      </xdr:nvSpPr>
      <xdr:spPr>
        <a:xfrm>
          <a:off x="3924300" y="69023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275996</xdr:rowOff>
    </xdr:from>
    <xdr:to>
      <xdr:col>19</xdr:col>
      <xdr:colOff>38100</xdr:colOff>
      <xdr:row>36</xdr:row>
      <xdr:rowOff>34696</xdr:rowOff>
    </xdr:to>
    <xdr:sp macro="" textlink="">
      <xdr:nvSpPr>
        <xdr:cNvPr id="135" name="楕円 134">
          <a:extLst>
            <a:ext uri="{FF2B5EF4-FFF2-40B4-BE49-F238E27FC236}">
              <a16:creationId xmlns:a16="http://schemas.microsoft.com/office/drawing/2014/main" id="{00000000-0008-0000-0500-000087000000}"/>
            </a:ext>
          </a:extLst>
        </xdr:cNvPr>
        <xdr:cNvSpPr/>
      </xdr:nvSpPr>
      <xdr:spPr bwMode="auto">
        <a:xfrm>
          <a:off x="3556000" y="688634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44873</xdr:rowOff>
    </xdr:from>
    <xdr:ext cx="762000" cy="259045"/>
    <xdr:sp macro="" textlink="">
      <xdr:nvSpPr>
        <xdr:cNvPr id="136" name="テキスト ボックス 135">
          <a:extLst>
            <a:ext uri="{FF2B5EF4-FFF2-40B4-BE49-F238E27FC236}">
              <a16:creationId xmlns:a16="http://schemas.microsoft.com/office/drawing/2014/main" id="{00000000-0008-0000-0500-000088000000}"/>
            </a:ext>
          </a:extLst>
        </xdr:cNvPr>
        <xdr:cNvSpPr txBox="1"/>
      </xdr:nvSpPr>
      <xdr:spPr>
        <a:xfrm>
          <a:off x="3225800" y="66552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134779</xdr:rowOff>
    </xdr:from>
    <xdr:to>
      <xdr:col>15</xdr:col>
      <xdr:colOff>101600</xdr:colOff>
      <xdr:row>35</xdr:row>
      <xdr:rowOff>236379</xdr:rowOff>
    </xdr:to>
    <xdr:sp macro="" textlink="">
      <xdr:nvSpPr>
        <xdr:cNvPr id="137" name="楕円 136">
          <a:extLst>
            <a:ext uri="{FF2B5EF4-FFF2-40B4-BE49-F238E27FC236}">
              <a16:creationId xmlns:a16="http://schemas.microsoft.com/office/drawing/2014/main" id="{00000000-0008-0000-0500-000089000000}"/>
            </a:ext>
          </a:extLst>
        </xdr:cNvPr>
        <xdr:cNvSpPr/>
      </xdr:nvSpPr>
      <xdr:spPr bwMode="auto">
        <a:xfrm>
          <a:off x="2857500" y="674512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246556</xdr:rowOff>
    </xdr:from>
    <xdr:ext cx="762000" cy="259045"/>
    <xdr:sp macro="" textlink="">
      <xdr:nvSpPr>
        <xdr:cNvPr id="138" name="テキスト ボックス 137">
          <a:extLst>
            <a:ext uri="{FF2B5EF4-FFF2-40B4-BE49-F238E27FC236}">
              <a16:creationId xmlns:a16="http://schemas.microsoft.com/office/drawing/2014/main" id="{00000000-0008-0000-0500-00008A000000}"/>
            </a:ext>
          </a:extLst>
        </xdr:cNvPr>
        <xdr:cNvSpPr txBox="1"/>
      </xdr:nvSpPr>
      <xdr:spPr>
        <a:xfrm>
          <a:off x="2527300" y="65140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305,902
296,472
92.78
126,613,075
125,697,306
347,989
64,413,629
86,934,454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87,718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98878</xdr:rowOff>
    </xdr:from>
    <xdr:to>
      <xdr:col>28</xdr:col>
      <xdr:colOff>114300</xdr:colOff>
      <xdr:row>39</xdr:row>
      <xdr:rowOff>98878</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128105</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115207</xdr:rowOff>
    </xdr:from>
    <xdr:to>
      <xdr:col>28</xdr:col>
      <xdr:colOff>114300</xdr:colOff>
      <xdr:row>37</xdr:row>
      <xdr:rowOff>115207</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144434</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131536</xdr:rowOff>
    </xdr:from>
    <xdr:to>
      <xdr:col>28</xdr:col>
      <xdr:colOff>114300</xdr:colOff>
      <xdr:row>35</xdr:row>
      <xdr:rowOff>131536</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34</xdr:row>
      <xdr:rowOff>160763</xdr:rowOff>
    </xdr:from>
    <xdr:ext cx="53129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230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147864</xdr:rowOff>
    </xdr:from>
    <xdr:to>
      <xdr:col>28</xdr:col>
      <xdr:colOff>114300</xdr:colOff>
      <xdr:row>33</xdr:row>
      <xdr:rowOff>147864</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5641</xdr:rowOff>
    </xdr:from>
    <xdr:ext cx="53129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230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164193</xdr:rowOff>
    </xdr:from>
    <xdr:to>
      <xdr:col>28</xdr:col>
      <xdr:colOff>114300</xdr:colOff>
      <xdr:row>31</xdr:row>
      <xdr:rowOff>164193</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21970</xdr:rowOff>
    </xdr:from>
    <xdr:ext cx="53129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230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9072</xdr:rowOff>
    </xdr:from>
    <xdr:to>
      <xdr:col>28</xdr:col>
      <xdr:colOff>114300</xdr:colOff>
      <xdr:row>30</xdr:row>
      <xdr:rowOff>9072</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38299</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5" name="直線コネクタ 54">
          <a:extLst>
            <a:ext uri="{FF2B5EF4-FFF2-40B4-BE49-F238E27FC236}">
              <a16:creationId xmlns:a16="http://schemas.microsoft.com/office/drawing/2014/main" id="{00000000-0008-0000-0600-000037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6" name="テキスト ボックス 55">
          <a:extLst>
            <a:ext uri="{FF2B5EF4-FFF2-40B4-BE49-F238E27FC236}">
              <a16:creationId xmlns:a16="http://schemas.microsoft.com/office/drawing/2014/main" id="{00000000-0008-0000-0600-000038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7" name="人件費グラフ枠">
          <a:extLst>
            <a:ext uri="{FF2B5EF4-FFF2-40B4-BE49-F238E27FC236}">
              <a16:creationId xmlns:a16="http://schemas.microsoft.com/office/drawing/2014/main" id="{00000000-0008-0000-0600-000039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35785</xdr:rowOff>
    </xdr:from>
    <xdr:to>
      <xdr:col>24</xdr:col>
      <xdr:colOff>62865</xdr:colOff>
      <xdr:row>38</xdr:row>
      <xdr:rowOff>124024</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flipV="1">
          <a:off x="4633595" y="5350735"/>
          <a:ext cx="1270" cy="12883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127851</xdr:rowOff>
    </xdr:from>
    <xdr:ext cx="534377" cy="259045"/>
    <xdr:sp macro="" textlink="">
      <xdr:nvSpPr>
        <xdr:cNvPr id="59" name="人件費最小値テキスト">
          <a:extLst>
            <a:ext uri="{FF2B5EF4-FFF2-40B4-BE49-F238E27FC236}">
              <a16:creationId xmlns:a16="http://schemas.microsoft.com/office/drawing/2014/main" id="{00000000-0008-0000-0600-00003B000000}"/>
            </a:ext>
          </a:extLst>
        </xdr:cNvPr>
        <xdr:cNvSpPr txBox="1"/>
      </xdr:nvSpPr>
      <xdr:spPr>
        <a:xfrm>
          <a:off x="4686300" y="66429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54,480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124024</xdr:rowOff>
    </xdr:from>
    <xdr:to>
      <xdr:col>24</xdr:col>
      <xdr:colOff>152400</xdr:colOff>
      <xdr:row>38</xdr:row>
      <xdr:rowOff>124024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6639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153912</xdr:rowOff>
    </xdr:from>
    <xdr:ext cx="534377" cy="259045"/>
    <xdr:sp macro="" textlink="">
      <xdr:nvSpPr>
        <xdr:cNvPr id="61" name="人件費最大値テキスト">
          <a:extLst>
            <a:ext uri="{FF2B5EF4-FFF2-40B4-BE49-F238E27FC236}">
              <a16:creationId xmlns:a16="http://schemas.microsoft.com/office/drawing/2014/main" id="{00000000-0008-0000-0600-00003D000000}"/>
            </a:ext>
          </a:extLst>
        </xdr:cNvPr>
        <xdr:cNvSpPr txBox="1"/>
      </xdr:nvSpPr>
      <xdr:spPr>
        <a:xfrm>
          <a:off x="4686300" y="51259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93,932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35785</xdr:rowOff>
    </xdr:from>
    <xdr:to>
      <xdr:col>24</xdr:col>
      <xdr:colOff>152400</xdr:colOff>
      <xdr:row>31</xdr:row>
      <xdr:rowOff>35785</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a:off x="4546600" y="53507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37</xdr:row>
      <xdr:rowOff>67919</xdr:rowOff>
    </xdr:from>
    <xdr:to>
      <xdr:col>24</xdr:col>
      <xdr:colOff>63500</xdr:colOff>
      <xdr:row>38</xdr:row>
      <xdr:rowOff>103614</xdr:rowOff>
    </xdr:to>
    <xdr:cxnSp macro="">
      <xdr:nvCxnSpPr>
        <xdr:cNvPr id="63" name="直線コネクタ 62">
          <a:extLst>
            <a:ext uri="{FF2B5EF4-FFF2-40B4-BE49-F238E27FC236}">
              <a16:creationId xmlns:a16="http://schemas.microsoft.com/office/drawing/2014/main" id="{00000000-0008-0000-0600-00003F000000}"/>
            </a:ext>
          </a:extLst>
        </xdr:cNvPr>
        <xdr:cNvCxnSpPr/>
      </xdr:nvCxnSpPr>
      <xdr:spPr>
        <a:xfrm flipV="1">
          <a:off x="3797300" y="6411569"/>
          <a:ext cx="838200" cy="20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98943</xdr:rowOff>
    </xdr:from>
    <xdr:ext cx="534377" cy="259045"/>
    <xdr:sp macro="" textlink="">
      <xdr:nvSpPr>
        <xdr:cNvPr id="64" name="人件費平均値テキスト">
          <a:extLst>
            <a:ext uri="{FF2B5EF4-FFF2-40B4-BE49-F238E27FC236}">
              <a16:creationId xmlns:a16="http://schemas.microsoft.com/office/drawing/2014/main" id="{00000000-0008-0000-0600-000040000000}"/>
            </a:ext>
          </a:extLst>
        </xdr:cNvPr>
        <xdr:cNvSpPr txBox="1"/>
      </xdr:nvSpPr>
      <xdr:spPr>
        <a:xfrm>
          <a:off x="4686300" y="59282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76066</xdr:rowOff>
    </xdr:from>
    <xdr:to>
      <xdr:col>24</xdr:col>
      <xdr:colOff>114300</xdr:colOff>
      <xdr:row>36</xdr:row>
      <xdr:rowOff>6216</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4584700" y="6076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103614</xdr:rowOff>
    </xdr:from>
    <xdr:to>
      <xdr:col>19</xdr:col>
      <xdr:colOff>177800</xdr:colOff>
      <xdr:row>39</xdr:row>
      <xdr:rowOff>2180</xdr:rowOff>
    </xdr:to>
    <xdr:cxnSp macro="">
      <xdr:nvCxnSpPr>
        <xdr:cNvPr id="66" name="直線コネクタ 65">
          <a:extLst>
            <a:ext uri="{FF2B5EF4-FFF2-40B4-BE49-F238E27FC236}">
              <a16:creationId xmlns:a16="http://schemas.microsoft.com/office/drawing/2014/main" id="{00000000-0008-0000-0600-000042000000}"/>
            </a:ext>
          </a:extLst>
        </xdr:cNvPr>
        <xdr:cNvCxnSpPr/>
      </xdr:nvCxnSpPr>
      <xdr:spPr>
        <a:xfrm flipV="1">
          <a:off x="2908300" y="6618714"/>
          <a:ext cx="889000" cy="7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103694</xdr:rowOff>
    </xdr:from>
    <xdr:to>
      <xdr:col>20</xdr:col>
      <xdr:colOff>38100</xdr:colOff>
      <xdr:row>37</xdr:row>
      <xdr:rowOff>33844</xdr:rowOff>
    </xdr:to>
    <xdr:sp macro="" textlink="">
      <xdr:nvSpPr>
        <xdr:cNvPr id="67" name="フローチャート: 判断 66">
          <a:extLst>
            <a:ext uri="{FF2B5EF4-FFF2-40B4-BE49-F238E27FC236}">
              <a16:creationId xmlns:a16="http://schemas.microsoft.com/office/drawing/2014/main" id="{00000000-0008-0000-0600-000043000000}"/>
            </a:ext>
          </a:extLst>
        </xdr:cNvPr>
        <xdr:cNvSpPr/>
      </xdr:nvSpPr>
      <xdr:spPr>
        <a:xfrm>
          <a:off x="3746500" y="6275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50371</xdr:rowOff>
    </xdr:from>
    <xdr:ext cx="534377" cy="259045"/>
    <xdr:sp macro="" textlink="">
      <xdr:nvSpPr>
        <xdr:cNvPr id="68" name="テキスト ボックス 67">
          <a:extLst>
            <a:ext uri="{FF2B5EF4-FFF2-40B4-BE49-F238E27FC236}">
              <a16:creationId xmlns:a16="http://schemas.microsoft.com/office/drawing/2014/main" id="{00000000-0008-0000-0600-000044000000}"/>
            </a:ext>
          </a:extLst>
        </xdr:cNvPr>
        <xdr:cNvSpPr txBox="1"/>
      </xdr:nvSpPr>
      <xdr:spPr>
        <a:xfrm>
          <a:off x="3530111" y="6051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39</xdr:row>
      <xdr:rowOff>2180</xdr:rowOff>
    </xdr:from>
    <xdr:to>
      <xdr:col>15</xdr:col>
      <xdr:colOff>50800</xdr:colOff>
      <xdr:row>39</xdr:row>
      <xdr:rowOff>27882</xdr:rowOff>
    </xdr:to>
    <xdr:cxnSp macro="">
      <xdr:nvCxnSpPr>
        <xdr:cNvPr id="69" name="直線コネクタ 68">
          <a:extLst>
            <a:ext uri="{FF2B5EF4-FFF2-40B4-BE49-F238E27FC236}">
              <a16:creationId xmlns:a16="http://schemas.microsoft.com/office/drawing/2014/main" id="{00000000-0008-0000-0600-000045000000}"/>
            </a:ext>
          </a:extLst>
        </xdr:cNvPr>
        <xdr:cNvCxnSpPr/>
      </xdr:nvCxnSpPr>
      <xdr:spPr>
        <a:xfrm flipV="1">
          <a:off x="2019300" y="6688730"/>
          <a:ext cx="889000" cy="257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116528</xdr:rowOff>
    </xdr:from>
    <xdr:to>
      <xdr:col>15</xdr:col>
      <xdr:colOff>101600</xdr:colOff>
      <xdr:row>37</xdr:row>
      <xdr:rowOff>46678</xdr:rowOff>
    </xdr:to>
    <xdr:sp macro="" textlink="">
      <xdr:nvSpPr>
        <xdr:cNvPr id="70" name="フローチャート: 判断 69">
          <a:extLst>
            <a:ext uri="{FF2B5EF4-FFF2-40B4-BE49-F238E27FC236}">
              <a16:creationId xmlns:a16="http://schemas.microsoft.com/office/drawing/2014/main" id="{00000000-0008-0000-0600-000046000000}"/>
            </a:ext>
          </a:extLst>
        </xdr:cNvPr>
        <xdr:cNvSpPr/>
      </xdr:nvSpPr>
      <xdr:spPr>
        <a:xfrm>
          <a:off x="2857500" y="62887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63205</xdr:rowOff>
    </xdr:from>
    <xdr:ext cx="534377" cy="259045"/>
    <xdr:sp macro="" textlink="">
      <xdr:nvSpPr>
        <xdr:cNvPr id="71" name="テキスト ボックス 70">
          <a:extLst>
            <a:ext uri="{FF2B5EF4-FFF2-40B4-BE49-F238E27FC236}">
              <a16:creationId xmlns:a16="http://schemas.microsoft.com/office/drawing/2014/main" id="{00000000-0008-0000-0600-000047000000}"/>
            </a:ext>
          </a:extLst>
        </xdr:cNvPr>
        <xdr:cNvSpPr txBox="1"/>
      </xdr:nvSpPr>
      <xdr:spPr>
        <a:xfrm>
          <a:off x="2641111" y="60639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39</xdr:row>
      <xdr:rowOff>27882</xdr:rowOff>
    </xdr:from>
    <xdr:to>
      <xdr:col>10</xdr:col>
      <xdr:colOff>114300</xdr:colOff>
      <xdr:row>39</xdr:row>
      <xdr:rowOff>66809</xdr:rowOff>
    </xdr:to>
    <xdr:cxnSp macro="">
      <xdr:nvCxnSpPr>
        <xdr:cNvPr id="72" name="直線コネクタ 71">
          <a:extLst>
            <a:ext uri="{FF2B5EF4-FFF2-40B4-BE49-F238E27FC236}">
              <a16:creationId xmlns:a16="http://schemas.microsoft.com/office/drawing/2014/main" id="{00000000-0008-0000-0600-000048000000}"/>
            </a:ext>
          </a:extLst>
        </xdr:cNvPr>
        <xdr:cNvCxnSpPr/>
      </xdr:nvCxnSpPr>
      <xdr:spPr>
        <a:xfrm flipV="1">
          <a:off x="1130300" y="6714432"/>
          <a:ext cx="889000" cy="38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130015</xdr:rowOff>
    </xdr:from>
    <xdr:to>
      <xdr:col>10</xdr:col>
      <xdr:colOff>165100</xdr:colOff>
      <xdr:row>37</xdr:row>
      <xdr:rowOff>60165</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968500" y="6302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76692</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1752111" y="60774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156435</xdr:rowOff>
    </xdr:from>
    <xdr:to>
      <xdr:col>6</xdr:col>
      <xdr:colOff>38100</xdr:colOff>
      <xdr:row>37</xdr:row>
      <xdr:rowOff>86585</xdr:rowOff>
    </xdr:to>
    <xdr:sp macro="" textlink="">
      <xdr:nvSpPr>
        <xdr:cNvPr id="75" name="フローチャート: 判断 74">
          <a:extLst>
            <a:ext uri="{FF2B5EF4-FFF2-40B4-BE49-F238E27FC236}">
              <a16:creationId xmlns:a16="http://schemas.microsoft.com/office/drawing/2014/main" id="{00000000-0008-0000-0600-00004B000000}"/>
            </a:ext>
          </a:extLst>
        </xdr:cNvPr>
        <xdr:cNvSpPr/>
      </xdr:nvSpPr>
      <xdr:spPr>
        <a:xfrm>
          <a:off x="1079500" y="6328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35</xdr:row>
      <xdr:rowOff>103112</xdr:rowOff>
    </xdr:from>
    <xdr:ext cx="534377"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863111" y="6103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62,432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80" name="テキスト ボックス 79">
          <a:extLst>
            <a:ext uri="{FF2B5EF4-FFF2-40B4-BE49-F238E27FC236}">
              <a16:creationId xmlns:a16="http://schemas.microsoft.com/office/drawing/2014/main" id="{00000000-0008-0000-0600-000050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17119</xdr:rowOff>
    </xdr:from>
    <xdr:to>
      <xdr:col>24</xdr:col>
      <xdr:colOff>114300</xdr:colOff>
      <xdr:row>37</xdr:row>
      <xdr:rowOff>118719</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4584700" y="6360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36</xdr:row>
      <xdr:rowOff>166996</xdr:rowOff>
    </xdr:from>
    <xdr:ext cx="534377" cy="259045"/>
    <xdr:sp macro="" textlink="">
      <xdr:nvSpPr>
        <xdr:cNvPr id="83" name="人件費該当値テキスト">
          <a:extLst>
            <a:ext uri="{FF2B5EF4-FFF2-40B4-BE49-F238E27FC236}">
              <a16:creationId xmlns:a16="http://schemas.microsoft.com/office/drawing/2014/main" id="{00000000-0008-0000-0600-000053000000}"/>
            </a:ext>
          </a:extLst>
        </xdr:cNvPr>
        <xdr:cNvSpPr txBox="1"/>
      </xdr:nvSpPr>
      <xdr:spPr>
        <a:xfrm>
          <a:off x="4686300" y="63391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52814</xdr:rowOff>
    </xdr:from>
    <xdr:to>
      <xdr:col>20</xdr:col>
      <xdr:colOff>38100</xdr:colOff>
      <xdr:row>38</xdr:row>
      <xdr:rowOff>154414</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3746500" y="6567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145541</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3530111" y="6660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55,105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122830</xdr:rowOff>
    </xdr:from>
    <xdr:to>
      <xdr:col>15</xdr:col>
      <xdr:colOff>101600</xdr:colOff>
      <xdr:row>39</xdr:row>
      <xdr:rowOff>52980</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2857500" y="6637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39</xdr:row>
      <xdr:rowOff>44107</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2641111" y="6730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148532</xdr:rowOff>
    </xdr:from>
    <xdr:to>
      <xdr:col>10</xdr:col>
      <xdr:colOff>165100</xdr:colOff>
      <xdr:row>39</xdr:row>
      <xdr:rowOff>78682</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968500" y="666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69809</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1752111" y="6756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39</xdr:row>
      <xdr:rowOff>16009</xdr:rowOff>
    </xdr:from>
    <xdr:to>
      <xdr:col>6</xdr:col>
      <xdr:colOff>38100</xdr:colOff>
      <xdr:row>39</xdr:row>
      <xdr:rowOff>117609</xdr:rowOff>
    </xdr:to>
    <xdr:sp macro="" textlink="">
      <xdr:nvSpPr>
        <xdr:cNvPr id="90" name="楕円 89">
          <a:extLst>
            <a:ext uri="{FF2B5EF4-FFF2-40B4-BE49-F238E27FC236}">
              <a16:creationId xmlns:a16="http://schemas.microsoft.com/office/drawing/2014/main" id="{00000000-0008-0000-0600-00005A000000}"/>
            </a:ext>
          </a:extLst>
        </xdr:cNvPr>
        <xdr:cNvSpPr/>
      </xdr:nvSpPr>
      <xdr:spPr>
        <a:xfrm>
          <a:off x="1079500" y="6702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108736</xdr:rowOff>
    </xdr:from>
    <xdr:ext cx="534377" cy="259045"/>
    <xdr:sp macro="" textlink="">
      <xdr:nvSpPr>
        <xdr:cNvPr id="91" name="テキスト ボックス 90">
          <a:extLst>
            <a:ext uri="{FF2B5EF4-FFF2-40B4-BE49-F238E27FC236}">
              <a16:creationId xmlns:a16="http://schemas.microsoft.com/office/drawing/2014/main" id="{00000000-0008-0000-0600-00005B000000}"/>
            </a:ext>
          </a:extLst>
        </xdr:cNvPr>
        <xdr:cNvSpPr txBox="1"/>
      </xdr:nvSpPr>
      <xdr:spPr>
        <a:xfrm>
          <a:off x="863111" y="6795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8" name="正方形/長方形 97">
          <a:extLst>
            <a:ext uri="{FF2B5EF4-FFF2-40B4-BE49-F238E27FC236}">
              <a16:creationId xmlns:a16="http://schemas.microsoft.com/office/drawing/2014/main" id="{00000000-0008-0000-0600-000062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9" name="正方形/長方形 98">
          <a:extLst>
            <a:ext uri="{FF2B5EF4-FFF2-40B4-BE49-F238E27FC236}">
              <a16:creationId xmlns:a16="http://schemas.microsoft.com/office/drawing/2014/main" id="{00000000-0008-0000-0600-000063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54</xdr:row>
      <xdr:rowOff>160762</xdr:rowOff>
    </xdr:from>
    <xdr:ext cx="53129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230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5642</xdr:rowOff>
    </xdr:from>
    <xdr:ext cx="53129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230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51</xdr:row>
      <xdr:rowOff>21970</xdr:rowOff>
    </xdr:from>
    <xdr:ext cx="53129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230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49</xdr:row>
      <xdr:rowOff>38299</xdr:rowOff>
    </xdr:from>
    <xdr:ext cx="531299" cy="259045"/>
    <xdr:sp macro="" textlink="">
      <xdr:nvSpPr>
        <xdr:cNvPr id="114" name="テキスト ボックス 113">
          <a:extLst>
            <a:ext uri="{FF2B5EF4-FFF2-40B4-BE49-F238E27FC236}">
              <a16:creationId xmlns:a16="http://schemas.microsoft.com/office/drawing/2014/main" id="{00000000-0008-0000-0600-000072000000}"/>
            </a:ext>
          </a:extLst>
        </xdr:cNvPr>
        <xdr:cNvSpPr txBox="1"/>
      </xdr:nvSpPr>
      <xdr:spPr>
        <a:xfrm>
          <a:off x="230701" y="8439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6" name="テキスト ボックス 115">
          <a:extLst>
            <a:ext uri="{FF2B5EF4-FFF2-40B4-BE49-F238E27FC236}">
              <a16:creationId xmlns:a16="http://schemas.microsoft.com/office/drawing/2014/main" id="{00000000-0008-0000-0600-000074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7" name="物件費グラフ枠">
          <a:extLst>
            <a:ext uri="{FF2B5EF4-FFF2-40B4-BE49-F238E27FC236}">
              <a16:creationId xmlns:a16="http://schemas.microsoft.com/office/drawing/2014/main" id="{00000000-0008-0000-0600-000075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64654</xdr:rowOff>
    </xdr:from>
    <xdr:to>
      <xdr:col>24</xdr:col>
      <xdr:colOff>62865</xdr:colOff>
      <xdr:row>57</xdr:row>
      <xdr:rowOff>147897</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4633595" y="8808604"/>
          <a:ext cx="1270" cy="11119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151724</xdr:rowOff>
    </xdr:from>
    <xdr:ext cx="534377" cy="259045"/>
    <xdr:sp macro="" textlink="">
      <xdr:nvSpPr>
        <xdr:cNvPr id="119" name="物件費最小値テキスト">
          <a:extLst>
            <a:ext uri="{FF2B5EF4-FFF2-40B4-BE49-F238E27FC236}">
              <a16:creationId xmlns:a16="http://schemas.microsoft.com/office/drawing/2014/main" id="{00000000-0008-0000-0600-000077000000}"/>
            </a:ext>
          </a:extLst>
        </xdr:cNvPr>
        <xdr:cNvSpPr txBox="1"/>
      </xdr:nvSpPr>
      <xdr:spPr>
        <a:xfrm>
          <a:off x="4686300" y="99243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147897</xdr:rowOff>
    </xdr:from>
    <xdr:to>
      <xdr:col>24</xdr:col>
      <xdr:colOff>152400</xdr:colOff>
      <xdr:row>57</xdr:row>
      <xdr:rowOff>147897</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4546600" y="99205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11331</xdr:rowOff>
    </xdr:from>
    <xdr:ext cx="534377" cy="259045"/>
    <xdr:sp macro="" textlink="">
      <xdr:nvSpPr>
        <xdr:cNvPr id="121" name="物件費最大値テキスト">
          <a:extLst>
            <a:ext uri="{FF2B5EF4-FFF2-40B4-BE49-F238E27FC236}">
              <a16:creationId xmlns:a16="http://schemas.microsoft.com/office/drawing/2014/main" id="{00000000-0008-0000-0600-000079000000}"/>
            </a:ext>
          </a:extLst>
        </xdr:cNvPr>
        <xdr:cNvSpPr txBox="1"/>
      </xdr:nvSpPr>
      <xdr:spPr>
        <a:xfrm>
          <a:off x="4686300" y="8583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64654</xdr:rowOff>
    </xdr:from>
    <xdr:to>
      <xdr:col>24</xdr:col>
      <xdr:colOff>152400</xdr:colOff>
      <xdr:row>51</xdr:row>
      <xdr:rowOff>64654</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a:off x="4546600" y="8808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58220</xdr:rowOff>
    </xdr:from>
    <xdr:to>
      <xdr:col>24</xdr:col>
      <xdr:colOff>63500</xdr:colOff>
      <xdr:row>57</xdr:row>
      <xdr:rowOff>51297</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flipV="1">
          <a:off x="3797300" y="9659420"/>
          <a:ext cx="838200" cy="1645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135486</xdr:rowOff>
    </xdr:from>
    <xdr:ext cx="534377" cy="259045"/>
    <xdr:sp macro="" textlink="">
      <xdr:nvSpPr>
        <xdr:cNvPr id="124" name="物件費平均値テキスト">
          <a:extLst>
            <a:ext uri="{FF2B5EF4-FFF2-40B4-BE49-F238E27FC236}">
              <a16:creationId xmlns:a16="http://schemas.microsoft.com/office/drawing/2014/main" id="{00000000-0008-0000-0600-00007C000000}"/>
            </a:ext>
          </a:extLst>
        </xdr:cNvPr>
        <xdr:cNvSpPr txBox="1"/>
      </xdr:nvSpPr>
      <xdr:spPr>
        <a:xfrm>
          <a:off x="4686300" y="922233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54</xdr:row>
      <xdr:rowOff>112609</xdr:rowOff>
    </xdr:from>
    <xdr:to>
      <xdr:col>24</xdr:col>
      <xdr:colOff>114300</xdr:colOff>
      <xdr:row>55</xdr:row>
      <xdr:rowOff>42759</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4584700" y="93709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56</xdr:row>
      <xdr:rowOff>155506</xdr:rowOff>
    </xdr:from>
    <xdr:to>
      <xdr:col>19</xdr:col>
      <xdr:colOff>177800</xdr:colOff>
      <xdr:row>57</xdr:row>
      <xdr:rowOff>51297</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a:off x="2908300" y="9756706"/>
          <a:ext cx="889000" cy="67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56602</xdr:rowOff>
    </xdr:from>
    <xdr:to>
      <xdr:col>20</xdr:col>
      <xdr:colOff>38100</xdr:colOff>
      <xdr:row>55</xdr:row>
      <xdr:rowOff>158202</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3746500" y="94863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54</xdr:row>
      <xdr:rowOff>3279</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3530111" y="9261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155506</xdr:rowOff>
    </xdr:from>
    <xdr:to>
      <xdr:col>15</xdr:col>
      <xdr:colOff>50800</xdr:colOff>
      <xdr:row>57</xdr:row>
      <xdr:rowOff>58972</xdr:rowOff>
    </xdr:to>
    <xdr:cxnSp macro="">
      <xdr:nvCxnSpPr>
        <xdr:cNvPr id="129" name="直線コネクタ 128">
          <a:extLst>
            <a:ext uri="{FF2B5EF4-FFF2-40B4-BE49-F238E27FC236}">
              <a16:creationId xmlns:a16="http://schemas.microsoft.com/office/drawing/2014/main" id="{00000000-0008-0000-0600-000081000000}"/>
            </a:ext>
          </a:extLst>
        </xdr:cNvPr>
        <xdr:cNvCxnSpPr/>
      </xdr:nvCxnSpPr>
      <xdr:spPr>
        <a:xfrm flipV="1">
          <a:off x="2019300" y="9756706"/>
          <a:ext cx="889000" cy="749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55</xdr:row>
      <xdr:rowOff>2587</xdr:rowOff>
    </xdr:from>
    <xdr:to>
      <xdr:col>15</xdr:col>
      <xdr:colOff>101600</xdr:colOff>
      <xdr:row>55</xdr:row>
      <xdr:rowOff>104187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2857500" y="9432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53</xdr:row>
      <xdr:rowOff>120714</xdr:rowOff>
    </xdr:from>
    <xdr:ext cx="534377"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2641111" y="92075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58972</xdr:rowOff>
    </xdr:from>
    <xdr:to>
      <xdr:col>10</xdr:col>
      <xdr:colOff>114300</xdr:colOff>
      <xdr:row>58</xdr:row>
      <xdr:rowOff>127127</xdr:rowOff>
    </xdr:to>
    <xdr:cxnSp macro="">
      <xdr:nvCxnSpPr>
        <xdr:cNvPr id="132" name="直線コネクタ 131">
          <a:extLst>
            <a:ext uri="{FF2B5EF4-FFF2-40B4-BE49-F238E27FC236}">
              <a16:creationId xmlns:a16="http://schemas.microsoft.com/office/drawing/2014/main" id="{00000000-0008-0000-0600-000084000000}"/>
            </a:ext>
          </a:extLst>
        </xdr:cNvPr>
        <xdr:cNvCxnSpPr/>
      </xdr:nvCxnSpPr>
      <xdr:spPr>
        <a:xfrm flipV="1">
          <a:off x="1130300" y="9831622"/>
          <a:ext cx="889000" cy="2396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55</xdr:row>
      <xdr:rowOff>87790</xdr:rowOff>
    </xdr:from>
    <xdr:to>
      <xdr:col>10</xdr:col>
      <xdr:colOff>165100</xdr:colOff>
      <xdr:row>56</xdr:row>
      <xdr:rowOff>17940</xdr:rowOff>
    </xdr:to>
    <xdr:sp macro="" textlink="">
      <xdr:nvSpPr>
        <xdr:cNvPr id="133" name="フローチャート: 判断 132">
          <a:extLst>
            <a:ext uri="{FF2B5EF4-FFF2-40B4-BE49-F238E27FC236}">
              <a16:creationId xmlns:a16="http://schemas.microsoft.com/office/drawing/2014/main" id="{00000000-0008-0000-0600-000085000000}"/>
            </a:ext>
          </a:extLst>
        </xdr:cNvPr>
        <xdr:cNvSpPr/>
      </xdr:nvSpPr>
      <xdr:spPr>
        <a:xfrm>
          <a:off x="1968500" y="9517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34467</xdr:rowOff>
    </xdr:from>
    <xdr:ext cx="534377"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752111" y="92927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56</xdr:row>
      <xdr:rowOff>155488</xdr:rowOff>
    </xdr:from>
    <xdr:to>
      <xdr:col>6</xdr:col>
      <xdr:colOff>38100</xdr:colOff>
      <xdr:row>57</xdr:row>
      <xdr:rowOff>85638</xdr:rowOff>
    </xdr:to>
    <xdr:sp macro="" textlink="">
      <xdr:nvSpPr>
        <xdr:cNvPr id="135" name="フローチャート: 判断 134">
          <a:extLst>
            <a:ext uri="{FF2B5EF4-FFF2-40B4-BE49-F238E27FC236}">
              <a16:creationId xmlns:a16="http://schemas.microsoft.com/office/drawing/2014/main" id="{00000000-0008-0000-0600-000087000000}"/>
            </a:ext>
          </a:extLst>
        </xdr:cNvPr>
        <xdr:cNvSpPr/>
      </xdr:nvSpPr>
      <xdr:spPr>
        <a:xfrm>
          <a:off x="1079500" y="97566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55</xdr:row>
      <xdr:rowOff>102165</xdr:rowOff>
    </xdr:from>
    <xdr:ext cx="534377"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863111" y="953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8" name="テキスト ボックス 137">
          <a:extLst>
            <a:ext uri="{FF2B5EF4-FFF2-40B4-BE49-F238E27FC236}">
              <a16:creationId xmlns:a16="http://schemas.microsoft.com/office/drawing/2014/main" id="{00000000-0008-0000-0600-00008A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7420</xdr:rowOff>
    </xdr:from>
    <xdr:to>
      <xdr:col>24</xdr:col>
      <xdr:colOff>114300</xdr:colOff>
      <xdr:row>56</xdr:row>
      <xdr:rowOff>109020</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4584700" y="9608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157297</xdr:rowOff>
    </xdr:from>
    <xdr:ext cx="534377" cy="259045"/>
    <xdr:sp macro="" textlink="">
      <xdr:nvSpPr>
        <xdr:cNvPr id="143" name="物件費該当値テキスト">
          <a:extLst>
            <a:ext uri="{FF2B5EF4-FFF2-40B4-BE49-F238E27FC236}">
              <a16:creationId xmlns:a16="http://schemas.microsoft.com/office/drawing/2014/main" id="{00000000-0008-0000-0600-00008F000000}"/>
            </a:ext>
          </a:extLst>
        </xdr:cNvPr>
        <xdr:cNvSpPr txBox="1"/>
      </xdr:nvSpPr>
      <xdr:spPr>
        <a:xfrm>
          <a:off x="4686300" y="9587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497</xdr:rowOff>
    </xdr:from>
    <xdr:to>
      <xdr:col>20</xdr:col>
      <xdr:colOff>38100</xdr:colOff>
      <xdr:row>57</xdr:row>
      <xdr:rowOff>102097</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3746500" y="97731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93224</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3530111" y="9865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104706</xdr:rowOff>
    </xdr:from>
    <xdr:to>
      <xdr:col>15</xdr:col>
      <xdr:colOff>101600</xdr:colOff>
      <xdr:row>57</xdr:row>
      <xdr:rowOff>34856</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2857500" y="9705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25983</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2641111" y="9798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8172</xdr:rowOff>
    </xdr:from>
    <xdr:to>
      <xdr:col>10</xdr:col>
      <xdr:colOff>165100</xdr:colOff>
      <xdr:row>57</xdr:row>
      <xdr:rowOff>109772</xdr:rowOff>
    </xdr:to>
    <xdr:sp macro="" textlink="">
      <xdr:nvSpPr>
        <xdr:cNvPr id="148" name="楕円 147">
          <a:extLst>
            <a:ext uri="{FF2B5EF4-FFF2-40B4-BE49-F238E27FC236}">
              <a16:creationId xmlns:a16="http://schemas.microsoft.com/office/drawing/2014/main" id="{00000000-0008-0000-0600-000094000000}"/>
            </a:ext>
          </a:extLst>
        </xdr:cNvPr>
        <xdr:cNvSpPr/>
      </xdr:nvSpPr>
      <xdr:spPr>
        <a:xfrm>
          <a:off x="1968500" y="9780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57</xdr:row>
      <xdr:rowOff>100899</xdr:rowOff>
    </xdr:from>
    <xdr:ext cx="534377" cy="259045"/>
    <xdr:sp macro="" textlink="">
      <xdr:nvSpPr>
        <xdr:cNvPr id="149" name="テキスト ボックス 148">
          <a:extLst>
            <a:ext uri="{FF2B5EF4-FFF2-40B4-BE49-F238E27FC236}">
              <a16:creationId xmlns:a16="http://schemas.microsoft.com/office/drawing/2014/main" id="{00000000-0008-0000-0600-000095000000}"/>
            </a:ext>
          </a:extLst>
        </xdr:cNvPr>
        <xdr:cNvSpPr txBox="1"/>
      </xdr:nvSpPr>
      <xdr:spPr>
        <a:xfrm>
          <a:off x="1752111" y="98735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76327</xdr:rowOff>
    </xdr:from>
    <xdr:to>
      <xdr:col>6</xdr:col>
      <xdr:colOff>38100</xdr:colOff>
      <xdr:row>59</xdr:row>
      <xdr:rowOff>6477</xdr:rowOff>
    </xdr:to>
    <xdr:sp macro="" textlink="">
      <xdr:nvSpPr>
        <xdr:cNvPr id="150" name="楕円 149">
          <a:extLst>
            <a:ext uri="{FF2B5EF4-FFF2-40B4-BE49-F238E27FC236}">
              <a16:creationId xmlns:a16="http://schemas.microsoft.com/office/drawing/2014/main" id="{00000000-0008-0000-0600-000096000000}"/>
            </a:ext>
          </a:extLst>
        </xdr:cNvPr>
        <xdr:cNvSpPr/>
      </xdr:nvSpPr>
      <xdr:spPr>
        <a:xfrm>
          <a:off x="1079500" y="100204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58</xdr:row>
      <xdr:rowOff>169054</xdr:rowOff>
    </xdr:from>
    <xdr:ext cx="534377" cy="259045"/>
    <xdr:sp macro="" textlink="">
      <xdr:nvSpPr>
        <xdr:cNvPr id="151" name="テキスト ボックス 150">
          <a:extLst>
            <a:ext uri="{FF2B5EF4-FFF2-40B4-BE49-F238E27FC236}">
              <a16:creationId xmlns:a16="http://schemas.microsoft.com/office/drawing/2014/main" id="{00000000-0008-0000-0600-000097000000}"/>
            </a:ext>
          </a:extLst>
        </xdr:cNvPr>
        <xdr:cNvSpPr txBox="1"/>
      </xdr:nvSpPr>
      <xdr:spPr>
        <a:xfrm>
          <a:off x="863111" y="10113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6" name="正方形/長方形 155">
          <a:extLst>
            <a:ext uri="{FF2B5EF4-FFF2-40B4-BE49-F238E27FC236}">
              <a16:creationId xmlns:a16="http://schemas.microsoft.com/office/drawing/2014/main" id="{00000000-0008-0000-0600-00009C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7" name="正方形/長方形 156">
          <a:extLst>
            <a:ext uri="{FF2B5EF4-FFF2-40B4-BE49-F238E27FC236}">
              <a16:creationId xmlns:a16="http://schemas.microsoft.com/office/drawing/2014/main" id="{00000000-0008-0000-0600-00009D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8" name="正方形/長方形 157">
          <a:extLst>
            <a:ext uri="{FF2B5EF4-FFF2-40B4-BE49-F238E27FC236}">
              <a16:creationId xmlns:a16="http://schemas.microsoft.com/office/drawing/2014/main" id="{00000000-0008-0000-0600-00009E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9" name="正方形/長方形 158">
          <a:extLst>
            <a:ext uri="{FF2B5EF4-FFF2-40B4-BE49-F238E27FC236}">
              <a16:creationId xmlns:a16="http://schemas.microsoft.com/office/drawing/2014/main" id="{00000000-0008-0000-0600-00009F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92727</xdr:rowOff>
    </xdr:from>
    <xdr:ext cx="531299" cy="259045"/>
    <xdr:sp macro="" textlink="">
      <xdr:nvSpPr>
        <xdr:cNvPr id="171" name="テキスト ボックス 170">
          <a:extLst>
            <a:ext uri="{FF2B5EF4-FFF2-40B4-BE49-F238E27FC236}">
              <a16:creationId xmlns:a16="http://schemas.microsoft.com/office/drawing/2014/main" id="{00000000-0008-0000-0600-0000AB000000}"/>
            </a:ext>
          </a:extLst>
        </xdr:cNvPr>
        <xdr:cNvSpPr txBox="1"/>
      </xdr:nvSpPr>
      <xdr:spPr>
        <a:xfrm>
          <a:off x="230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3" name="テキスト ボックス 172">
          <a:extLst>
            <a:ext uri="{FF2B5EF4-FFF2-40B4-BE49-F238E27FC236}">
              <a16:creationId xmlns:a16="http://schemas.microsoft.com/office/drawing/2014/main" id="{00000000-0008-0000-0600-0000AD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4" name="維持補修費グラフ枠">
          <a:extLst>
            <a:ext uri="{FF2B5EF4-FFF2-40B4-BE49-F238E27FC236}">
              <a16:creationId xmlns:a16="http://schemas.microsoft.com/office/drawing/2014/main" id="{00000000-0008-0000-0600-0000AE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126403</xdr:rowOff>
    </xdr:from>
    <xdr:to>
      <xdr:col>24</xdr:col>
      <xdr:colOff>62865</xdr:colOff>
      <xdr:row>79</xdr:row>
      <xdr:rowOff>21476</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4633595" y="12127903"/>
          <a:ext cx="1270" cy="14381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25303</xdr:rowOff>
    </xdr:from>
    <xdr:ext cx="378565" cy="259045"/>
    <xdr:sp macro="" textlink="">
      <xdr:nvSpPr>
        <xdr:cNvPr id="176" name="維持補修費最小値テキスト">
          <a:extLst>
            <a:ext uri="{FF2B5EF4-FFF2-40B4-BE49-F238E27FC236}">
              <a16:creationId xmlns:a16="http://schemas.microsoft.com/office/drawing/2014/main" id="{00000000-0008-0000-0600-0000B0000000}"/>
            </a:ext>
          </a:extLst>
        </xdr:cNvPr>
        <xdr:cNvSpPr txBox="1"/>
      </xdr:nvSpPr>
      <xdr:spPr>
        <a:xfrm>
          <a:off x="4686300" y="135698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21476</xdr:rowOff>
    </xdr:from>
    <xdr:to>
      <xdr:col>24</xdr:col>
      <xdr:colOff>152400</xdr:colOff>
      <xdr:row>79</xdr:row>
      <xdr:rowOff>21476</xdr:rowOff>
    </xdr:to>
    <xdr:cxnSp macro="">
      <xdr:nvCxnSpPr>
        <xdr:cNvPr id="177" name="直線コネクタ 176">
          <a:extLst>
            <a:ext uri="{FF2B5EF4-FFF2-40B4-BE49-F238E27FC236}">
              <a16:creationId xmlns:a16="http://schemas.microsoft.com/office/drawing/2014/main" id="{00000000-0008-0000-0600-0000B1000000}"/>
            </a:ext>
          </a:extLst>
        </xdr:cNvPr>
        <xdr:cNvCxnSpPr/>
      </xdr:nvCxnSpPr>
      <xdr:spPr>
        <a:xfrm>
          <a:off x="4546600" y="1356602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73080</xdr:rowOff>
    </xdr:from>
    <xdr:ext cx="534377" cy="259045"/>
    <xdr:sp macro="" textlink="">
      <xdr:nvSpPr>
        <xdr:cNvPr id="178" name="維持補修費最大値テキスト">
          <a:extLst>
            <a:ext uri="{FF2B5EF4-FFF2-40B4-BE49-F238E27FC236}">
              <a16:creationId xmlns:a16="http://schemas.microsoft.com/office/drawing/2014/main" id="{00000000-0008-0000-0600-0000B2000000}"/>
            </a:ext>
          </a:extLst>
        </xdr:cNvPr>
        <xdr:cNvSpPr txBox="1"/>
      </xdr:nvSpPr>
      <xdr:spPr>
        <a:xfrm>
          <a:off x="4686300" y="119031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38,349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126403</xdr:rowOff>
    </xdr:from>
    <xdr:to>
      <xdr:col>24</xdr:col>
      <xdr:colOff>152400</xdr:colOff>
      <xdr:row>70</xdr:row>
      <xdr:rowOff>126403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a:off x="4546600" y="12127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104915</xdr:rowOff>
    </xdr:from>
    <xdr:to>
      <xdr:col>24</xdr:col>
      <xdr:colOff>63500</xdr:colOff>
      <xdr:row>77</xdr:row>
      <xdr:rowOff>135052</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3797300" y="13306565"/>
          <a:ext cx="838200" cy="301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63822</xdr:rowOff>
    </xdr:from>
    <xdr:ext cx="469744" cy="259045"/>
    <xdr:sp macro="" textlink="">
      <xdr:nvSpPr>
        <xdr:cNvPr id="181" name="維持補修費平均値テキスト">
          <a:extLst>
            <a:ext uri="{FF2B5EF4-FFF2-40B4-BE49-F238E27FC236}">
              <a16:creationId xmlns:a16="http://schemas.microsoft.com/office/drawing/2014/main" id="{00000000-0008-0000-0600-0000B5000000}"/>
            </a:ext>
          </a:extLst>
        </xdr:cNvPr>
        <xdr:cNvSpPr txBox="1"/>
      </xdr:nvSpPr>
      <xdr:spPr>
        <a:xfrm>
          <a:off x="4686300" y="1326547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85395</xdr:rowOff>
    </xdr:from>
    <xdr:to>
      <xdr:col>24</xdr:col>
      <xdr:colOff>114300</xdr:colOff>
      <xdr:row>78</xdr:row>
      <xdr:rowOff>15545</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4584700" y="13287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104915</xdr:rowOff>
    </xdr:from>
    <xdr:to>
      <xdr:col>19</xdr:col>
      <xdr:colOff>177800</xdr:colOff>
      <xdr:row>77</xdr:row>
      <xdr:rowOff>110782</xdr:rowOff>
    </xdr:to>
    <xdr:cxnSp macro="">
      <xdr:nvCxnSpPr>
        <xdr:cNvPr id="183" name="直線コネクタ 182">
          <a:extLst>
            <a:ext uri="{FF2B5EF4-FFF2-40B4-BE49-F238E27FC236}">
              <a16:creationId xmlns:a16="http://schemas.microsoft.com/office/drawing/2014/main" id="{00000000-0008-0000-0600-0000B7000000}"/>
            </a:ext>
          </a:extLst>
        </xdr:cNvPr>
        <xdr:cNvCxnSpPr/>
      </xdr:nvCxnSpPr>
      <xdr:spPr>
        <a:xfrm flipV="1">
          <a:off x="2908300" y="13306565"/>
          <a:ext cx="889000" cy="5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115912</xdr:rowOff>
    </xdr:from>
    <xdr:to>
      <xdr:col>20</xdr:col>
      <xdr:colOff>38100</xdr:colOff>
      <xdr:row>78</xdr:row>
      <xdr:rowOff>46062</xdr:rowOff>
    </xdr:to>
    <xdr:sp macro="" textlink="">
      <xdr:nvSpPr>
        <xdr:cNvPr id="184" name="フローチャート: 判断 183">
          <a:extLst>
            <a:ext uri="{FF2B5EF4-FFF2-40B4-BE49-F238E27FC236}">
              <a16:creationId xmlns:a16="http://schemas.microsoft.com/office/drawing/2014/main" id="{00000000-0008-0000-0600-0000B8000000}"/>
            </a:ext>
          </a:extLst>
        </xdr:cNvPr>
        <xdr:cNvSpPr/>
      </xdr:nvSpPr>
      <xdr:spPr>
        <a:xfrm>
          <a:off x="3746500" y="13317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37189</xdr:rowOff>
    </xdr:from>
    <xdr:ext cx="469744" cy="259045"/>
    <xdr:sp macro="" textlink="">
      <xdr:nvSpPr>
        <xdr:cNvPr id="185" name="テキスト ボックス 184">
          <a:extLst>
            <a:ext uri="{FF2B5EF4-FFF2-40B4-BE49-F238E27FC236}">
              <a16:creationId xmlns:a16="http://schemas.microsoft.com/office/drawing/2014/main" id="{00000000-0008-0000-0600-0000B9000000}"/>
            </a:ext>
          </a:extLst>
        </xdr:cNvPr>
        <xdr:cNvSpPr txBox="1"/>
      </xdr:nvSpPr>
      <xdr:spPr>
        <a:xfrm>
          <a:off x="3562428" y="13410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102285</xdr:rowOff>
    </xdr:from>
    <xdr:to>
      <xdr:col>15</xdr:col>
      <xdr:colOff>50800</xdr:colOff>
      <xdr:row>77</xdr:row>
      <xdr:rowOff>110782</xdr:rowOff>
    </xdr:to>
    <xdr:cxnSp macro="">
      <xdr:nvCxnSpPr>
        <xdr:cNvPr id="186" name="直線コネクタ 185">
          <a:extLst>
            <a:ext uri="{FF2B5EF4-FFF2-40B4-BE49-F238E27FC236}">
              <a16:creationId xmlns:a16="http://schemas.microsoft.com/office/drawing/2014/main" id="{00000000-0008-0000-0600-0000BA000000}"/>
            </a:ext>
          </a:extLst>
        </xdr:cNvPr>
        <xdr:cNvCxnSpPr/>
      </xdr:nvCxnSpPr>
      <xdr:spPr>
        <a:xfrm>
          <a:off x="2019300" y="13303935"/>
          <a:ext cx="889000" cy="84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117742</xdr:rowOff>
    </xdr:from>
    <xdr:to>
      <xdr:col>15</xdr:col>
      <xdr:colOff>101600</xdr:colOff>
      <xdr:row>78</xdr:row>
      <xdr:rowOff>47892</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2857500" y="13319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78</xdr:row>
      <xdr:rowOff>39019</xdr:rowOff>
    </xdr:from>
    <xdr:ext cx="469744"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2673428" y="134121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102285</xdr:rowOff>
    </xdr:from>
    <xdr:to>
      <xdr:col>10</xdr:col>
      <xdr:colOff>114300</xdr:colOff>
      <xdr:row>77</xdr:row>
      <xdr:rowOff>139852</xdr:rowOff>
    </xdr:to>
    <xdr:cxnSp macro="">
      <xdr:nvCxnSpPr>
        <xdr:cNvPr id="189" name="直線コネクタ 188">
          <a:extLst>
            <a:ext uri="{FF2B5EF4-FFF2-40B4-BE49-F238E27FC236}">
              <a16:creationId xmlns:a16="http://schemas.microsoft.com/office/drawing/2014/main" id="{00000000-0008-0000-0600-0000BD000000}"/>
            </a:ext>
          </a:extLst>
        </xdr:cNvPr>
        <xdr:cNvCxnSpPr/>
      </xdr:nvCxnSpPr>
      <xdr:spPr>
        <a:xfrm flipV="1">
          <a:off x="1130300" y="13303935"/>
          <a:ext cx="889000" cy="375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122504</xdr:rowOff>
    </xdr:from>
    <xdr:to>
      <xdr:col>10</xdr:col>
      <xdr:colOff>165100</xdr:colOff>
      <xdr:row>78</xdr:row>
      <xdr:rowOff>52654</xdr:rowOff>
    </xdr:to>
    <xdr:sp macro="" textlink="">
      <xdr:nvSpPr>
        <xdr:cNvPr id="190" name="フローチャート: 判断 189">
          <a:extLst>
            <a:ext uri="{FF2B5EF4-FFF2-40B4-BE49-F238E27FC236}">
              <a16:creationId xmlns:a16="http://schemas.microsoft.com/office/drawing/2014/main" id="{00000000-0008-0000-0600-0000BE000000}"/>
            </a:ext>
          </a:extLst>
        </xdr:cNvPr>
        <xdr:cNvSpPr/>
      </xdr:nvSpPr>
      <xdr:spPr>
        <a:xfrm>
          <a:off x="1968500" y="13324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43781</xdr:rowOff>
    </xdr:from>
    <xdr:ext cx="469744"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1784428" y="134168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124904</xdr:rowOff>
    </xdr:from>
    <xdr:to>
      <xdr:col>6</xdr:col>
      <xdr:colOff>38100</xdr:colOff>
      <xdr:row>78</xdr:row>
      <xdr:rowOff>55054</xdr:rowOff>
    </xdr:to>
    <xdr:sp macro="" textlink="">
      <xdr:nvSpPr>
        <xdr:cNvPr id="192" name="フローチャート: 判断 191">
          <a:extLst>
            <a:ext uri="{FF2B5EF4-FFF2-40B4-BE49-F238E27FC236}">
              <a16:creationId xmlns:a16="http://schemas.microsoft.com/office/drawing/2014/main" id="{00000000-0008-0000-0600-0000C0000000}"/>
            </a:ext>
          </a:extLst>
        </xdr:cNvPr>
        <xdr:cNvSpPr/>
      </xdr:nvSpPr>
      <xdr:spPr>
        <a:xfrm>
          <a:off x="1079500" y="13326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46181</xdr:rowOff>
    </xdr:from>
    <xdr:ext cx="469744"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895428" y="134192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84252</xdr:rowOff>
    </xdr:from>
    <xdr:to>
      <xdr:col>24</xdr:col>
      <xdr:colOff>114300</xdr:colOff>
      <xdr:row>78</xdr:row>
      <xdr:rowOff>14402</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4584700" y="132859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107129</xdr:rowOff>
    </xdr:from>
    <xdr:ext cx="469744" cy="259045"/>
    <xdr:sp macro="" textlink="">
      <xdr:nvSpPr>
        <xdr:cNvPr id="200" name="維持補修費該当値テキスト">
          <a:extLst>
            <a:ext uri="{FF2B5EF4-FFF2-40B4-BE49-F238E27FC236}">
              <a16:creationId xmlns:a16="http://schemas.microsoft.com/office/drawing/2014/main" id="{00000000-0008-0000-0600-0000C8000000}"/>
            </a:ext>
          </a:extLst>
        </xdr:cNvPr>
        <xdr:cNvSpPr txBox="1"/>
      </xdr:nvSpPr>
      <xdr:spPr>
        <a:xfrm>
          <a:off x="4686300" y="1313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54115</xdr:rowOff>
    </xdr:from>
    <xdr:to>
      <xdr:col>20</xdr:col>
      <xdr:colOff>38100</xdr:colOff>
      <xdr:row>77</xdr:row>
      <xdr:rowOff>155715</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3746500" y="13255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792</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3562428" y="130309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59982</xdr:rowOff>
    </xdr:from>
    <xdr:to>
      <xdr:col>15</xdr:col>
      <xdr:colOff>101600</xdr:colOff>
      <xdr:row>77</xdr:row>
      <xdr:rowOff>161582</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2857500" y="13261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6659</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2673428" y="130368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51485</xdr:rowOff>
    </xdr:from>
    <xdr:to>
      <xdr:col>10</xdr:col>
      <xdr:colOff>165100</xdr:colOff>
      <xdr:row>77</xdr:row>
      <xdr:rowOff>153085</xdr:rowOff>
    </xdr:to>
    <xdr:sp macro="" textlink="">
      <xdr:nvSpPr>
        <xdr:cNvPr id="205" name="楕円 204">
          <a:extLst>
            <a:ext uri="{FF2B5EF4-FFF2-40B4-BE49-F238E27FC236}">
              <a16:creationId xmlns:a16="http://schemas.microsoft.com/office/drawing/2014/main" id="{00000000-0008-0000-0600-0000CD000000}"/>
            </a:ext>
          </a:extLst>
        </xdr:cNvPr>
        <xdr:cNvSpPr/>
      </xdr:nvSpPr>
      <xdr:spPr>
        <a:xfrm>
          <a:off x="1968500" y="13253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75</xdr:row>
      <xdr:rowOff>169612</xdr:rowOff>
    </xdr:from>
    <xdr:ext cx="469744" cy="259045"/>
    <xdr:sp macro="" textlink="">
      <xdr:nvSpPr>
        <xdr:cNvPr id="206" name="テキスト ボックス 205">
          <a:extLst>
            <a:ext uri="{FF2B5EF4-FFF2-40B4-BE49-F238E27FC236}">
              <a16:creationId xmlns:a16="http://schemas.microsoft.com/office/drawing/2014/main" id="{00000000-0008-0000-0600-0000CE000000}"/>
            </a:ext>
          </a:extLst>
        </xdr:cNvPr>
        <xdr:cNvSpPr txBox="1"/>
      </xdr:nvSpPr>
      <xdr:spPr>
        <a:xfrm>
          <a:off x="1784428" y="13028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89052</xdr:rowOff>
    </xdr:from>
    <xdr:to>
      <xdr:col>6</xdr:col>
      <xdr:colOff>38100</xdr:colOff>
      <xdr:row>78</xdr:row>
      <xdr:rowOff>19202</xdr:rowOff>
    </xdr:to>
    <xdr:sp macro="" textlink="">
      <xdr:nvSpPr>
        <xdr:cNvPr id="207" name="楕円 206">
          <a:extLst>
            <a:ext uri="{FF2B5EF4-FFF2-40B4-BE49-F238E27FC236}">
              <a16:creationId xmlns:a16="http://schemas.microsoft.com/office/drawing/2014/main" id="{00000000-0008-0000-0600-0000CF000000}"/>
            </a:ext>
          </a:extLst>
        </xdr:cNvPr>
        <xdr:cNvSpPr/>
      </xdr:nvSpPr>
      <xdr:spPr>
        <a:xfrm>
          <a:off x="1079500" y="132907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35729</xdr:rowOff>
    </xdr:from>
    <xdr:ext cx="469744" cy="259045"/>
    <xdr:sp macro="" textlink="">
      <xdr:nvSpPr>
        <xdr:cNvPr id="208" name="テキスト ボックス 207">
          <a:extLst>
            <a:ext uri="{FF2B5EF4-FFF2-40B4-BE49-F238E27FC236}">
              <a16:creationId xmlns:a16="http://schemas.microsoft.com/office/drawing/2014/main" id="{00000000-0008-0000-0600-0000D0000000}"/>
            </a:ext>
          </a:extLst>
        </xdr:cNvPr>
        <xdr:cNvSpPr txBox="1"/>
      </xdr:nvSpPr>
      <xdr:spPr>
        <a:xfrm>
          <a:off x="895428" y="130659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132,798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144434</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94</xdr:row>
      <xdr:rowOff>160763</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8" name="直線コネクタ 227">
          <a:extLst>
            <a:ext uri="{FF2B5EF4-FFF2-40B4-BE49-F238E27FC236}">
              <a16:creationId xmlns:a16="http://schemas.microsoft.com/office/drawing/2014/main" id="{00000000-0008-0000-0600-0000E4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9" name="テキスト ボックス 228">
          <a:extLst>
            <a:ext uri="{FF2B5EF4-FFF2-40B4-BE49-F238E27FC236}">
              <a16:creationId xmlns:a16="http://schemas.microsoft.com/office/drawing/2014/main" id="{00000000-0008-0000-0600-0000E5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31" name="テキスト ボックス 230">
          <a:extLst>
            <a:ext uri="{FF2B5EF4-FFF2-40B4-BE49-F238E27FC236}">
              <a16:creationId xmlns:a16="http://schemas.microsoft.com/office/drawing/2014/main" id="{00000000-0008-0000-0600-0000E7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3" name="テキスト ボックス 232">
          <a:extLst>
            <a:ext uri="{FF2B5EF4-FFF2-40B4-BE49-F238E27FC236}">
              <a16:creationId xmlns:a16="http://schemas.microsoft.com/office/drawing/2014/main" id="{00000000-0008-0000-0600-0000E9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4" name="扶助費グラフ枠">
          <a:extLst>
            <a:ext uri="{FF2B5EF4-FFF2-40B4-BE49-F238E27FC236}">
              <a16:creationId xmlns:a16="http://schemas.microsoft.com/office/drawing/2014/main" id="{00000000-0008-0000-0600-0000EA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136613</xdr:rowOff>
    </xdr:from>
    <xdr:to>
      <xdr:col>24</xdr:col>
      <xdr:colOff>62865</xdr:colOff>
      <xdr:row>98</xdr:row>
      <xdr:rowOff>25270</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flipV="1">
          <a:off x="4633595" y="15395663"/>
          <a:ext cx="1270" cy="143170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29097</xdr:rowOff>
    </xdr:from>
    <xdr:ext cx="534377" cy="259045"/>
    <xdr:sp macro="" textlink="">
      <xdr:nvSpPr>
        <xdr:cNvPr id="236" name="扶助費最小値テキスト">
          <a:extLst>
            <a:ext uri="{FF2B5EF4-FFF2-40B4-BE49-F238E27FC236}">
              <a16:creationId xmlns:a16="http://schemas.microsoft.com/office/drawing/2014/main" id="{00000000-0008-0000-0600-0000EC000000}"/>
            </a:ext>
          </a:extLst>
        </xdr:cNvPr>
        <xdr:cNvSpPr txBox="1"/>
      </xdr:nvSpPr>
      <xdr:spPr>
        <a:xfrm>
          <a:off x="4686300" y="168311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25270</xdr:rowOff>
    </xdr:from>
    <xdr:to>
      <xdr:col>24</xdr:col>
      <xdr:colOff>152400</xdr:colOff>
      <xdr:row>98</xdr:row>
      <xdr:rowOff>25270</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a:off x="4546600" y="168273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83290</xdr:rowOff>
    </xdr:from>
    <xdr:ext cx="599010" cy="259045"/>
    <xdr:sp macro="" textlink="">
      <xdr:nvSpPr>
        <xdr:cNvPr id="238" name="扶助費最大値テキスト">
          <a:extLst>
            <a:ext uri="{FF2B5EF4-FFF2-40B4-BE49-F238E27FC236}">
              <a16:creationId xmlns:a16="http://schemas.microsoft.com/office/drawing/2014/main" id="{00000000-0008-0000-0600-0000EE000000}"/>
            </a:ext>
          </a:extLst>
        </xdr:cNvPr>
        <xdr:cNvSpPr txBox="1"/>
      </xdr:nvSpPr>
      <xdr:spPr>
        <a:xfrm>
          <a:off x="4686300" y="151708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89</xdr:row>
      <xdr:rowOff>136613</xdr:rowOff>
    </xdr:from>
    <xdr:to>
      <xdr:col>24</xdr:col>
      <xdr:colOff>152400</xdr:colOff>
      <xdr:row>89</xdr:row>
      <xdr:rowOff>136613</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a:off x="4546600" y="153956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35393</xdr:rowOff>
    </xdr:from>
    <xdr:to>
      <xdr:col>24</xdr:col>
      <xdr:colOff>63500</xdr:colOff>
      <xdr:row>96</xdr:row>
      <xdr:rowOff>43932</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flipV="1">
          <a:off x="3797300" y="16323143"/>
          <a:ext cx="838200" cy="179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149427</xdr:rowOff>
    </xdr:from>
    <xdr:ext cx="599010" cy="259045"/>
    <xdr:sp macro="" textlink="">
      <xdr:nvSpPr>
        <xdr:cNvPr id="241" name="扶助費平均値テキスト">
          <a:extLst>
            <a:ext uri="{FF2B5EF4-FFF2-40B4-BE49-F238E27FC236}">
              <a16:creationId xmlns:a16="http://schemas.microsoft.com/office/drawing/2014/main" id="{00000000-0008-0000-0600-0000F1000000}"/>
            </a:ext>
          </a:extLst>
        </xdr:cNvPr>
        <xdr:cNvSpPr txBox="1"/>
      </xdr:nvSpPr>
      <xdr:spPr>
        <a:xfrm>
          <a:off x="4686300" y="162657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124,972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171000</xdr:rowOff>
    </xdr:from>
    <xdr:to>
      <xdr:col>24</xdr:col>
      <xdr:colOff>114300</xdr:colOff>
      <xdr:row>95</xdr:row>
      <xdr:rowOff>101150</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4584700" y="1628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43932</xdr:rowOff>
    </xdr:from>
    <xdr:to>
      <xdr:col>19</xdr:col>
      <xdr:colOff>177800</xdr:colOff>
      <xdr:row>96</xdr:row>
      <xdr:rowOff>166870</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2908300" y="16503132"/>
          <a:ext cx="889000" cy="1229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146312</xdr:rowOff>
    </xdr:from>
    <xdr:to>
      <xdr:col>20</xdr:col>
      <xdr:colOff>38100</xdr:colOff>
      <xdr:row>96</xdr:row>
      <xdr:rowOff>76462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3746500" y="16434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92989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3497795" y="1620928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115,984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5121</xdr:rowOff>
    </xdr:from>
    <xdr:to>
      <xdr:col>15</xdr:col>
      <xdr:colOff>50800</xdr:colOff>
      <xdr:row>96</xdr:row>
      <xdr:rowOff>166870</xdr:rowOff>
    </xdr:to>
    <xdr:cxnSp macro="">
      <xdr:nvCxnSpPr>
        <xdr:cNvPr id="246" name="直線コネクタ 245">
          <a:extLst>
            <a:ext uri="{FF2B5EF4-FFF2-40B4-BE49-F238E27FC236}">
              <a16:creationId xmlns:a16="http://schemas.microsoft.com/office/drawing/2014/main" id="{00000000-0008-0000-0600-0000F6000000}"/>
            </a:ext>
          </a:extLst>
        </xdr:cNvPr>
        <xdr:cNvCxnSpPr/>
      </xdr:nvCxnSpPr>
      <xdr:spPr>
        <a:xfrm>
          <a:off x="2019300" y="16464321"/>
          <a:ext cx="889000" cy="1617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108479</xdr:rowOff>
    </xdr:from>
    <xdr:to>
      <xdr:col>15</xdr:col>
      <xdr:colOff>101600</xdr:colOff>
      <xdr:row>97</xdr:row>
      <xdr:rowOff>38629</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2857500" y="165676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95</xdr:row>
      <xdr:rowOff>55156</xdr:rowOff>
    </xdr:from>
    <xdr:ext cx="59901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2608795" y="163429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5121</xdr:rowOff>
    </xdr:from>
    <xdr:to>
      <xdr:col>10</xdr:col>
      <xdr:colOff>114300</xdr:colOff>
      <xdr:row>98</xdr:row>
      <xdr:rowOff>78876</xdr:rowOff>
    </xdr:to>
    <xdr:cxnSp macro="">
      <xdr:nvCxnSpPr>
        <xdr:cNvPr id="249" name="直線コネクタ 248">
          <a:extLst>
            <a:ext uri="{FF2B5EF4-FFF2-40B4-BE49-F238E27FC236}">
              <a16:creationId xmlns:a16="http://schemas.microsoft.com/office/drawing/2014/main" id="{00000000-0008-0000-0600-0000F9000000}"/>
            </a:ext>
          </a:extLst>
        </xdr:cNvPr>
        <xdr:cNvCxnSpPr/>
      </xdr:nvCxnSpPr>
      <xdr:spPr>
        <a:xfrm flipV="1">
          <a:off x="1130300" y="16464321"/>
          <a:ext cx="889000" cy="4166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91235</xdr:rowOff>
    </xdr:from>
    <xdr:to>
      <xdr:col>10</xdr:col>
      <xdr:colOff>165100</xdr:colOff>
      <xdr:row>96</xdr:row>
      <xdr:rowOff>21385</xdr:rowOff>
    </xdr:to>
    <xdr:sp macro="" textlink="">
      <xdr:nvSpPr>
        <xdr:cNvPr id="250" name="フローチャート: 判断 249">
          <a:extLst>
            <a:ext uri="{FF2B5EF4-FFF2-40B4-BE49-F238E27FC236}">
              <a16:creationId xmlns:a16="http://schemas.microsoft.com/office/drawing/2014/main" id="{00000000-0008-0000-0600-0000FA000000}"/>
            </a:ext>
          </a:extLst>
        </xdr:cNvPr>
        <xdr:cNvSpPr/>
      </xdr:nvSpPr>
      <xdr:spPr>
        <a:xfrm>
          <a:off x="1968500" y="1637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94</xdr:row>
      <xdr:rowOff>37912</xdr:rowOff>
    </xdr:from>
    <xdr:ext cx="59901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719795" y="16154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119,357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152222</xdr:rowOff>
    </xdr:from>
    <xdr:to>
      <xdr:col>6</xdr:col>
      <xdr:colOff>38100</xdr:colOff>
      <xdr:row>98</xdr:row>
      <xdr:rowOff>82372</xdr:rowOff>
    </xdr:to>
    <xdr:sp macro="" textlink="">
      <xdr:nvSpPr>
        <xdr:cNvPr id="252" name="フローチャート: 判断 251">
          <a:extLst>
            <a:ext uri="{FF2B5EF4-FFF2-40B4-BE49-F238E27FC236}">
              <a16:creationId xmlns:a16="http://schemas.microsoft.com/office/drawing/2014/main" id="{00000000-0008-0000-0600-0000FC000000}"/>
            </a:ext>
          </a:extLst>
        </xdr:cNvPr>
        <xdr:cNvSpPr/>
      </xdr:nvSpPr>
      <xdr:spPr>
        <a:xfrm>
          <a:off x="1079500" y="167828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96</xdr:row>
      <xdr:rowOff>98899</xdr:rowOff>
    </xdr:from>
    <xdr:ext cx="534377"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863111" y="165580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156043</xdr:rowOff>
    </xdr:from>
    <xdr:to>
      <xdr:col>24</xdr:col>
      <xdr:colOff>114300</xdr:colOff>
      <xdr:row>95</xdr:row>
      <xdr:rowOff>86193</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4584700" y="162723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7470</xdr:rowOff>
    </xdr:from>
    <xdr:ext cx="599010" cy="259045"/>
    <xdr:sp macro="" textlink="">
      <xdr:nvSpPr>
        <xdr:cNvPr id="260" name="扶助費該当値テキスト">
          <a:extLst>
            <a:ext uri="{FF2B5EF4-FFF2-40B4-BE49-F238E27FC236}">
              <a16:creationId xmlns:a16="http://schemas.microsoft.com/office/drawing/2014/main" id="{00000000-0008-0000-0600-000004010000}"/>
            </a:ext>
          </a:extLst>
        </xdr:cNvPr>
        <xdr:cNvSpPr txBox="1"/>
      </xdr:nvSpPr>
      <xdr:spPr>
        <a:xfrm>
          <a:off x="4686300" y="16123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164582</xdr:rowOff>
    </xdr:from>
    <xdr:to>
      <xdr:col>20</xdr:col>
      <xdr:colOff>38100</xdr:colOff>
      <xdr:row>96</xdr:row>
      <xdr:rowOff>94732</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3746500" y="16452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85859</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3497795" y="16545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116070</xdr:rowOff>
    </xdr:from>
    <xdr:to>
      <xdr:col>15</xdr:col>
      <xdr:colOff>101600</xdr:colOff>
      <xdr:row>97</xdr:row>
      <xdr:rowOff>46220</xdr:rowOff>
    </xdr:to>
    <xdr:sp macro="" textlink="">
      <xdr:nvSpPr>
        <xdr:cNvPr id="263" name="楕円 262">
          <a:extLst>
            <a:ext uri="{FF2B5EF4-FFF2-40B4-BE49-F238E27FC236}">
              <a16:creationId xmlns:a16="http://schemas.microsoft.com/office/drawing/2014/main" id="{00000000-0008-0000-0600-000007010000}"/>
            </a:ext>
          </a:extLst>
        </xdr:cNvPr>
        <xdr:cNvSpPr/>
      </xdr:nvSpPr>
      <xdr:spPr>
        <a:xfrm>
          <a:off x="2857500" y="16575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97</xdr:row>
      <xdr:rowOff>37347</xdr:rowOff>
    </xdr:from>
    <xdr:ext cx="599010" cy="259045"/>
    <xdr:sp macro="" textlink="">
      <xdr:nvSpPr>
        <xdr:cNvPr id="264" name="テキスト ボックス 263">
          <a:extLst>
            <a:ext uri="{FF2B5EF4-FFF2-40B4-BE49-F238E27FC236}">
              <a16:creationId xmlns:a16="http://schemas.microsoft.com/office/drawing/2014/main" id="{00000000-0008-0000-0600-000008010000}"/>
            </a:ext>
          </a:extLst>
        </xdr:cNvPr>
        <xdr:cNvSpPr txBox="1"/>
      </xdr:nvSpPr>
      <xdr:spPr>
        <a:xfrm>
          <a:off x="2608795" y="16667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125771</xdr:rowOff>
    </xdr:from>
    <xdr:to>
      <xdr:col>10</xdr:col>
      <xdr:colOff>165100</xdr:colOff>
      <xdr:row>96</xdr:row>
      <xdr:rowOff>55921</xdr:rowOff>
    </xdr:to>
    <xdr:sp macro="" textlink="">
      <xdr:nvSpPr>
        <xdr:cNvPr id="265" name="楕円 264">
          <a:extLst>
            <a:ext uri="{FF2B5EF4-FFF2-40B4-BE49-F238E27FC236}">
              <a16:creationId xmlns:a16="http://schemas.microsoft.com/office/drawing/2014/main" id="{00000000-0008-0000-0600-000009010000}"/>
            </a:ext>
          </a:extLst>
        </xdr:cNvPr>
        <xdr:cNvSpPr/>
      </xdr:nvSpPr>
      <xdr:spPr>
        <a:xfrm>
          <a:off x="1968500" y="164135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47048</xdr:rowOff>
    </xdr:from>
    <xdr:ext cx="599010" cy="259045"/>
    <xdr:sp macro="" textlink="">
      <xdr:nvSpPr>
        <xdr:cNvPr id="266" name="テキスト ボックス 265">
          <a:extLst>
            <a:ext uri="{FF2B5EF4-FFF2-40B4-BE49-F238E27FC236}">
              <a16:creationId xmlns:a16="http://schemas.microsoft.com/office/drawing/2014/main" id="{00000000-0008-0000-0600-00000A010000}"/>
            </a:ext>
          </a:extLst>
        </xdr:cNvPr>
        <xdr:cNvSpPr txBox="1"/>
      </xdr:nvSpPr>
      <xdr:spPr>
        <a:xfrm>
          <a:off x="1719795" y="16506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28076</xdr:rowOff>
    </xdr:from>
    <xdr:to>
      <xdr:col>6</xdr:col>
      <xdr:colOff>38100</xdr:colOff>
      <xdr:row>98</xdr:row>
      <xdr:rowOff>129676</xdr:rowOff>
    </xdr:to>
    <xdr:sp macro="" textlink="">
      <xdr:nvSpPr>
        <xdr:cNvPr id="267" name="楕円 266">
          <a:extLst>
            <a:ext uri="{FF2B5EF4-FFF2-40B4-BE49-F238E27FC236}">
              <a16:creationId xmlns:a16="http://schemas.microsoft.com/office/drawing/2014/main" id="{00000000-0008-0000-0600-00000B010000}"/>
            </a:ext>
          </a:extLst>
        </xdr:cNvPr>
        <xdr:cNvSpPr/>
      </xdr:nvSpPr>
      <xdr:spPr>
        <a:xfrm>
          <a:off x="1079500" y="16830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98</xdr:row>
      <xdr:rowOff>120803</xdr:rowOff>
    </xdr:from>
    <xdr:ext cx="534377" cy="259045"/>
    <xdr:sp macro="" textlink="">
      <xdr:nvSpPr>
        <xdr:cNvPr id="268" name="テキスト ボックス 267">
          <a:extLst>
            <a:ext uri="{FF2B5EF4-FFF2-40B4-BE49-F238E27FC236}">
              <a16:creationId xmlns:a16="http://schemas.microsoft.com/office/drawing/2014/main" id="{00000000-0008-0000-0600-00000C010000}"/>
            </a:ext>
          </a:extLst>
        </xdr:cNvPr>
        <xdr:cNvSpPr txBox="1"/>
      </xdr:nvSpPr>
      <xdr:spPr>
        <a:xfrm>
          <a:off x="863111" y="169229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91,725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6" name="正方形/長方形 275">
          <a:extLst>
            <a:ext uri="{FF2B5EF4-FFF2-40B4-BE49-F238E27FC236}">
              <a16:creationId xmlns:a16="http://schemas.microsoft.com/office/drawing/2014/main" id="{00000000-0008-0000-0600-000014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44450</xdr:rowOff>
    </xdr:from>
    <xdr:to>
      <xdr:col>59</xdr:col>
      <xdr:colOff>50800</xdr:colOff>
      <xdr:row>39</xdr:row>
      <xdr:rowOff>44450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73677</xdr:rowOff>
    </xdr:from>
    <xdr:ext cx="53129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72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35577</xdr:rowOff>
    </xdr:from>
    <xdr:ext cx="53129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72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33</xdr:row>
      <xdr:rowOff>168927</xdr:rowOff>
    </xdr:from>
    <xdr:ext cx="53129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72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8" name="直線コネクタ 287">
          <a:extLst>
            <a:ext uri="{FF2B5EF4-FFF2-40B4-BE49-F238E27FC236}">
              <a16:creationId xmlns:a16="http://schemas.microsoft.com/office/drawing/2014/main" id="{00000000-0008-0000-0600-000020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9" name="テキスト ボックス 288">
          <a:extLst>
            <a:ext uri="{FF2B5EF4-FFF2-40B4-BE49-F238E27FC236}">
              <a16:creationId xmlns:a16="http://schemas.microsoft.com/office/drawing/2014/main" id="{00000000-0008-0000-0600-000021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0" name="直線コネクタ 289">
          <a:extLst>
            <a:ext uri="{FF2B5EF4-FFF2-40B4-BE49-F238E27FC236}">
              <a16:creationId xmlns:a16="http://schemas.microsoft.com/office/drawing/2014/main" id="{00000000-0008-0000-0600-000022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1" name="テキスト ボックス 290">
          <a:extLst>
            <a:ext uri="{FF2B5EF4-FFF2-40B4-BE49-F238E27FC236}">
              <a16:creationId xmlns:a16="http://schemas.microsoft.com/office/drawing/2014/main" id="{00000000-0008-0000-0600-000023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2" name="補助費等グラフ枠">
          <a:extLst>
            <a:ext uri="{FF2B5EF4-FFF2-40B4-BE49-F238E27FC236}">
              <a16:creationId xmlns:a16="http://schemas.microsoft.com/office/drawing/2014/main" id="{00000000-0008-0000-0600-000024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35</xdr:row>
      <xdr:rowOff>14415</xdr:rowOff>
    </xdr:from>
    <xdr:to>
      <xdr:col>54</xdr:col>
      <xdr:colOff>189865</xdr:colOff>
      <xdr:row>39</xdr:row>
      <xdr:rowOff>122275</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flipV="1">
          <a:off x="10475595" y="6015165"/>
          <a:ext cx="1270" cy="7936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126102</xdr:rowOff>
    </xdr:from>
    <xdr:ext cx="534377" cy="259045"/>
    <xdr:sp macro="" textlink="">
      <xdr:nvSpPr>
        <xdr:cNvPr id="294" name="補助費等最小値テキスト">
          <a:extLst>
            <a:ext uri="{FF2B5EF4-FFF2-40B4-BE49-F238E27FC236}">
              <a16:creationId xmlns:a16="http://schemas.microsoft.com/office/drawing/2014/main" id="{00000000-0008-0000-0600-000026010000}"/>
            </a:ext>
          </a:extLst>
        </xdr:cNvPr>
        <xdr:cNvSpPr txBox="1"/>
      </xdr:nvSpPr>
      <xdr:spPr>
        <a:xfrm>
          <a:off x="10528300" y="6812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122275</xdr:rowOff>
    </xdr:from>
    <xdr:to>
      <xdr:col>55</xdr:col>
      <xdr:colOff>88900</xdr:colOff>
      <xdr:row>39</xdr:row>
      <xdr:rowOff>122275</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a:off x="10388600" y="68088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33</xdr:row>
      <xdr:rowOff>132542</xdr:rowOff>
    </xdr:from>
    <xdr:ext cx="534377" cy="259045"/>
    <xdr:sp macro="" textlink="">
      <xdr:nvSpPr>
        <xdr:cNvPr id="296" name="補助費等最大値テキスト">
          <a:extLst>
            <a:ext uri="{FF2B5EF4-FFF2-40B4-BE49-F238E27FC236}">
              <a16:creationId xmlns:a16="http://schemas.microsoft.com/office/drawing/2014/main" id="{00000000-0008-0000-0600-000028010000}"/>
            </a:ext>
          </a:extLst>
        </xdr:cNvPr>
        <xdr:cNvSpPr txBox="1"/>
      </xdr:nvSpPr>
      <xdr:spPr>
        <a:xfrm>
          <a:off x="10528300" y="57903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86,365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14415</xdr:rowOff>
    </xdr:from>
    <xdr:to>
      <xdr:col>55</xdr:col>
      <xdr:colOff>88900</xdr:colOff>
      <xdr:row>35</xdr:row>
      <xdr:rowOff>14415</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a:off x="10388600" y="60151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122517</xdr:rowOff>
    </xdr:from>
    <xdr:to>
      <xdr:col>55</xdr:col>
      <xdr:colOff>0</xdr:colOff>
      <xdr:row>39</xdr:row>
      <xdr:rowOff>56388</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9639300" y="6637617"/>
          <a:ext cx="838200" cy="105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44950</xdr:rowOff>
    </xdr:from>
    <xdr:ext cx="534377" cy="259045"/>
    <xdr:sp macro="" textlink="">
      <xdr:nvSpPr>
        <xdr:cNvPr id="299" name="補助費等平均値テキスト">
          <a:extLst>
            <a:ext uri="{FF2B5EF4-FFF2-40B4-BE49-F238E27FC236}">
              <a16:creationId xmlns:a16="http://schemas.microsoft.com/office/drawing/2014/main" id="{00000000-0008-0000-0600-00002B010000}"/>
            </a:ext>
          </a:extLst>
        </xdr:cNvPr>
        <xdr:cNvSpPr txBox="1"/>
      </xdr:nvSpPr>
      <xdr:spPr>
        <a:xfrm>
          <a:off x="10528300" y="638860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22072</xdr:rowOff>
    </xdr:from>
    <xdr:to>
      <xdr:col>55</xdr:col>
      <xdr:colOff>50800</xdr:colOff>
      <xdr:row>38</xdr:row>
      <xdr:rowOff>123672</xdr:rowOff>
    </xdr:to>
    <xdr:sp macro="" textlink="">
      <xdr:nvSpPr>
        <xdr:cNvPr id="300" name="フローチャート: 判断 299">
          <a:extLst>
            <a:ext uri="{FF2B5EF4-FFF2-40B4-BE49-F238E27FC236}">
              <a16:creationId xmlns:a16="http://schemas.microsoft.com/office/drawing/2014/main" id="{00000000-0008-0000-0600-00002C010000}"/>
            </a:ext>
          </a:extLst>
        </xdr:cNvPr>
        <xdr:cNvSpPr/>
      </xdr:nvSpPr>
      <xdr:spPr>
        <a:xfrm>
          <a:off x="10426700" y="6537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15202</xdr:rowOff>
    </xdr:from>
    <xdr:to>
      <xdr:col>50</xdr:col>
      <xdr:colOff>114300</xdr:colOff>
      <xdr:row>39</xdr:row>
      <xdr:rowOff>56388</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8750300" y="6701752"/>
          <a:ext cx="889000" cy="411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32893</xdr:rowOff>
    </xdr:from>
    <xdr:to>
      <xdr:col>50</xdr:col>
      <xdr:colOff>165100</xdr:colOff>
      <xdr:row>38</xdr:row>
      <xdr:rowOff>134493</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9588500" y="65479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36</xdr:row>
      <xdr:rowOff>151020</xdr:rowOff>
    </xdr:from>
    <xdr:ext cx="534377"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9372111" y="63232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40,410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15202</xdr:rowOff>
    </xdr:from>
    <xdr:to>
      <xdr:col>45</xdr:col>
      <xdr:colOff>177800</xdr:colOff>
      <xdr:row>39</xdr:row>
      <xdr:rowOff>91199</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flipV="1">
          <a:off x="7861300" y="6701752"/>
          <a:ext cx="889000" cy="75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1371</xdr:rowOff>
    </xdr:from>
    <xdr:to>
      <xdr:col>46</xdr:col>
      <xdr:colOff>38100</xdr:colOff>
      <xdr:row>38</xdr:row>
      <xdr:rowOff>102971</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8699500" y="6516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36</xdr:row>
      <xdr:rowOff>119499</xdr:rowOff>
    </xdr:from>
    <xdr:ext cx="534377"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8483111" y="62916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85014</xdr:rowOff>
    </xdr:from>
    <xdr:to>
      <xdr:col>41</xdr:col>
      <xdr:colOff>50800</xdr:colOff>
      <xdr:row>39</xdr:row>
      <xdr:rowOff>91199</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6972300" y="5399964"/>
          <a:ext cx="889000" cy="1377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68059</xdr:rowOff>
    </xdr:from>
    <xdr:to>
      <xdr:col>41</xdr:col>
      <xdr:colOff>101600</xdr:colOff>
      <xdr:row>38</xdr:row>
      <xdr:rowOff>169659</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7810500" y="658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37</xdr:row>
      <xdr:rowOff>14736</xdr:rowOff>
    </xdr:from>
    <xdr:ext cx="534377"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594111" y="6358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134023</xdr:rowOff>
    </xdr:from>
    <xdr:to>
      <xdr:col>36</xdr:col>
      <xdr:colOff>165100</xdr:colOff>
      <xdr:row>31</xdr:row>
      <xdr:rowOff>64173</xdr:rowOff>
    </xdr:to>
    <xdr:sp macro="" textlink="">
      <xdr:nvSpPr>
        <xdr:cNvPr id="310" name="フローチャート: 判断 309">
          <a:extLst>
            <a:ext uri="{FF2B5EF4-FFF2-40B4-BE49-F238E27FC236}">
              <a16:creationId xmlns:a16="http://schemas.microsoft.com/office/drawing/2014/main" id="{00000000-0008-0000-0600-000036010000}"/>
            </a:ext>
          </a:extLst>
        </xdr:cNvPr>
        <xdr:cNvSpPr/>
      </xdr:nvSpPr>
      <xdr:spPr>
        <a:xfrm>
          <a:off x="6921500" y="52775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80700</xdr:rowOff>
    </xdr:from>
    <xdr:ext cx="59901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6672795" y="50527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140,447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3" name="テキスト ボックス 312">
          <a:extLst>
            <a:ext uri="{FF2B5EF4-FFF2-40B4-BE49-F238E27FC236}">
              <a16:creationId xmlns:a16="http://schemas.microsoft.com/office/drawing/2014/main" id="{00000000-0008-0000-0600-000039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71717</xdr:rowOff>
    </xdr:from>
    <xdr:to>
      <xdr:col>55</xdr:col>
      <xdr:colOff>50800</xdr:colOff>
      <xdr:row>39</xdr:row>
      <xdr:rowOff>1867</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10426700" y="65868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50144</xdr:rowOff>
    </xdr:from>
    <xdr:ext cx="534377" cy="259045"/>
    <xdr:sp macro="" textlink="">
      <xdr:nvSpPr>
        <xdr:cNvPr id="318" name="補助費等該当値テキスト">
          <a:extLst>
            <a:ext uri="{FF2B5EF4-FFF2-40B4-BE49-F238E27FC236}">
              <a16:creationId xmlns:a16="http://schemas.microsoft.com/office/drawing/2014/main" id="{00000000-0008-0000-0600-00003E010000}"/>
            </a:ext>
          </a:extLst>
        </xdr:cNvPr>
        <xdr:cNvSpPr txBox="1"/>
      </xdr:nvSpPr>
      <xdr:spPr>
        <a:xfrm>
          <a:off x="10528300" y="65652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37,353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5588</xdr:rowOff>
    </xdr:from>
    <xdr:to>
      <xdr:col>50</xdr:col>
      <xdr:colOff>165100</xdr:colOff>
      <xdr:row>39</xdr:row>
      <xdr:rowOff>107188</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9588500" y="6692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39</xdr:row>
      <xdr:rowOff>98315</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9372111" y="6784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135852</xdr:rowOff>
    </xdr:from>
    <xdr:to>
      <xdr:col>46</xdr:col>
      <xdr:colOff>38100</xdr:colOff>
      <xdr:row>39</xdr:row>
      <xdr:rowOff>66002</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8699500" y="6650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57129</xdr:rowOff>
    </xdr:from>
    <xdr:ext cx="534377"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8483111" y="6743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39</xdr:row>
      <xdr:rowOff>40399</xdr:rowOff>
    </xdr:from>
    <xdr:to>
      <xdr:col>41</xdr:col>
      <xdr:colOff>101600</xdr:colOff>
      <xdr:row>39</xdr:row>
      <xdr:rowOff>141999</xdr:rowOff>
    </xdr:to>
    <xdr:sp macro="" textlink="">
      <xdr:nvSpPr>
        <xdr:cNvPr id="323" name="楕円 322">
          <a:extLst>
            <a:ext uri="{FF2B5EF4-FFF2-40B4-BE49-F238E27FC236}">
              <a16:creationId xmlns:a16="http://schemas.microsoft.com/office/drawing/2014/main" id="{00000000-0008-0000-0600-000043010000}"/>
            </a:ext>
          </a:extLst>
        </xdr:cNvPr>
        <xdr:cNvSpPr/>
      </xdr:nvSpPr>
      <xdr:spPr>
        <a:xfrm>
          <a:off x="7810500" y="6726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133126</xdr:rowOff>
    </xdr:from>
    <xdr:ext cx="534377" cy="259045"/>
    <xdr:sp macro="" textlink="">
      <xdr:nvSpPr>
        <xdr:cNvPr id="324" name="テキスト ボックス 323">
          <a:extLst>
            <a:ext uri="{FF2B5EF4-FFF2-40B4-BE49-F238E27FC236}">
              <a16:creationId xmlns:a16="http://schemas.microsoft.com/office/drawing/2014/main" id="{00000000-0008-0000-0600-000044010000}"/>
            </a:ext>
          </a:extLst>
        </xdr:cNvPr>
        <xdr:cNvSpPr txBox="1"/>
      </xdr:nvSpPr>
      <xdr:spPr>
        <a:xfrm>
          <a:off x="7594111" y="6819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34214</xdr:rowOff>
    </xdr:from>
    <xdr:to>
      <xdr:col>36</xdr:col>
      <xdr:colOff>165100</xdr:colOff>
      <xdr:row>31</xdr:row>
      <xdr:rowOff>135814</xdr:rowOff>
    </xdr:to>
    <xdr:sp macro="" textlink="">
      <xdr:nvSpPr>
        <xdr:cNvPr id="325" name="楕円 324">
          <a:extLst>
            <a:ext uri="{FF2B5EF4-FFF2-40B4-BE49-F238E27FC236}">
              <a16:creationId xmlns:a16="http://schemas.microsoft.com/office/drawing/2014/main" id="{00000000-0008-0000-0600-000045010000}"/>
            </a:ext>
          </a:extLst>
        </xdr:cNvPr>
        <xdr:cNvSpPr/>
      </xdr:nvSpPr>
      <xdr:spPr>
        <a:xfrm>
          <a:off x="6921500" y="53491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126941</xdr:rowOff>
    </xdr:from>
    <xdr:ext cx="599010" cy="259045"/>
    <xdr:sp macro="" textlink="">
      <xdr:nvSpPr>
        <xdr:cNvPr id="326" name="テキスト ボックス 325">
          <a:extLst>
            <a:ext uri="{FF2B5EF4-FFF2-40B4-BE49-F238E27FC236}">
              <a16:creationId xmlns:a16="http://schemas.microsoft.com/office/drawing/2014/main" id="{00000000-0008-0000-0600-000046010000}"/>
            </a:ext>
          </a:extLst>
        </xdr:cNvPr>
        <xdr:cNvSpPr txBox="1"/>
      </xdr:nvSpPr>
      <xdr:spPr>
        <a:xfrm>
          <a:off x="6672795" y="5441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5" name="テキスト ボックス 334">
          <a:extLst>
            <a:ext uri="{FF2B5EF4-FFF2-40B4-BE49-F238E27FC236}">
              <a16:creationId xmlns:a16="http://schemas.microsoft.com/office/drawing/2014/main" id="{00000000-0008-0000-0600-00004F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6" name="直線コネクタ 335">
          <a:extLst>
            <a:ext uri="{FF2B5EF4-FFF2-40B4-BE49-F238E27FC236}">
              <a16:creationId xmlns:a16="http://schemas.microsoft.com/office/drawing/2014/main" id="{00000000-0008-0000-0600-000050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60</xdr:row>
      <xdr:rowOff>111777</xdr:rowOff>
    </xdr:from>
    <xdr:ext cx="248786" cy="259045"/>
    <xdr:sp macro="" textlink="">
      <xdr:nvSpPr>
        <xdr:cNvPr id="337" name="テキスト ボックス 336">
          <a:extLst>
            <a:ext uri="{FF2B5EF4-FFF2-40B4-BE49-F238E27FC236}">
              <a16:creationId xmlns:a16="http://schemas.microsoft.com/office/drawing/2014/main" id="{00000000-0008-0000-0600-000051010000}"/>
            </a:ext>
          </a:extLst>
        </xdr:cNvPr>
        <xdr:cNvSpPr txBox="1"/>
      </xdr:nvSpPr>
      <xdr:spPr>
        <a:xfrm>
          <a:off x="6355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139700</xdr:rowOff>
    </xdr:from>
    <xdr:to>
      <xdr:col>59</xdr:col>
      <xdr:colOff>50800</xdr:colOff>
      <xdr:row>58</xdr:row>
      <xdr:rowOff>139700</xdr:rowOff>
    </xdr:to>
    <xdr:cxnSp macro="">
      <xdr:nvCxnSpPr>
        <xdr:cNvPr id="338" name="直線コネクタ 337">
          <a:extLst>
            <a:ext uri="{FF2B5EF4-FFF2-40B4-BE49-F238E27FC236}">
              <a16:creationId xmlns:a16="http://schemas.microsoft.com/office/drawing/2014/main" id="{00000000-0008-0000-0600-000052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57</xdr:row>
      <xdr:rowOff>168927</xdr:rowOff>
    </xdr:from>
    <xdr:ext cx="531299" cy="259045"/>
    <xdr:sp macro="" textlink="">
      <xdr:nvSpPr>
        <xdr:cNvPr id="339" name="テキスト ボックス 338">
          <a:extLst>
            <a:ext uri="{FF2B5EF4-FFF2-40B4-BE49-F238E27FC236}">
              <a16:creationId xmlns:a16="http://schemas.microsoft.com/office/drawing/2014/main" id="{00000000-0008-0000-0600-000053010000}"/>
            </a:ext>
          </a:extLst>
        </xdr:cNvPr>
        <xdr:cNvSpPr txBox="1"/>
      </xdr:nvSpPr>
      <xdr:spPr>
        <a:xfrm>
          <a:off x="6072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8" name="普通建設事業費グラフ枠">
          <a:extLst>
            <a:ext uri="{FF2B5EF4-FFF2-40B4-BE49-F238E27FC236}">
              <a16:creationId xmlns:a16="http://schemas.microsoft.com/office/drawing/2014/main" id="{00000000-0008-0000-0600-00005C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58479</xdr:rowOff>
    </xdr:from>
    <xdr:to>
      <xdr:col>54</xdr:col>
      <xdr:colOff>189865</xdr:colOff>
      <xdr:row>59</xdr:row>
      <xdr:rowOff>40670</xdr:rowOff>
    </xdr:to>
    <xdr:cxnSp macro="">
      <xdr:nvCxnSpPr>
        <xdr:cNvPr id="349" name="直線コネクタ 348">
          <a:extLst>
            <a:ext uri="{FF2B5EF4-FFF2-40B4-BE49-F238E27FC236}">
              <a16:creationId xmlns:a16="http://schemas.microsoft.com/office/drawing/2014/main" id="{00000000-0008-0000-0600-00005D010000}"/>
            </a:ext>
          </a:extLst>
        </xdr:cNvPr>
        <xdr:cNvCxnSpPr/>
      </xdr:nvCxnSpPr>
      <xdr:spPr>
        <a:xfrm flipV="1">
          <a:off x="10475595" y="8630979"/>
          <a:ext cx="1270" cy="1525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44497</xdr:rowOff>
    </xdr:from>
    <xdr:ext cx="534377" cy="259045"/>
    <xdr:sp macro="" textlink="">
      <xdr:nvSpPr>
        <xdr:cNvPr id="350" name="普通建設事業費最小値テキスト">
          <a:extLst>
            <a:ext uri="{FF2B5EF4-FFF2-40B4-BE49-F238E27FC236}">
              <a16:creationId xmlns:a16="http://schemas.microsoft.com/office/drawing/2014/main" id="{00000000-0008-0000-0600-00005E010000}"/>
            </a:ext>
          </a:extLst>
        </xdr:cNvPr>
        <xdr:cNvSpPr txBox="1"/>
      </xdr:nvSpPr>
      <xdr:spPr>
        <a:xfrm>
          <a:off x="10528300" y="10160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40670</xdr:rowOff>
    </xdr:from>
    <xdr:to>
      <xdr:col>55</xdr:col>
      <xdr:colOff>88900</xdr:colOff>
      <xdr:row>59</xdr:row>
      <xdr:rowOff>40670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10388600" y="10156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5156</xdr:rowOff>
    </xdr:from>
    <xdr:ext cx="534377" cy="259045"/>
    <xdr:sp macro="" textlink="">
      <xdr:nvSpPr>
        <xdr:cNvPr id="352" name="普通建設事業費最大値テキスト">
          <a:extLst>
            <a:ext uri="{FF2B5EF4-FFF2-40B4-BE49-F238E27FC236}">
              <a16:creationId xmlns:a16="http://schemas.microsoft.com/office/drawing/2014/main" id="{00000000-0008-0000-0600-000060010000}"/>
            </a:ext>
          </a:extLst>
        </xdr:cNvPr>
        <xdr:cNvSpPr txBox="1"/>
      </xdr:nvSpPr>
      <xdr:spPr>
        <a:xfrm>
          <a:off x="10528300" y="84062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83,553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50</xdr:row>
      <xdr:rowOff>58479</xdr:rowOff>
    </xdr:from>
    <xdr:to>
      <xdr:col>55</xdr:col>
      <xdr:colOff>88900</xdr:colOff>
      <xdr:row>50</xdr:row>
      <xdr:rowOff>58479</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86309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13444</xdr:rowOff>
    </xdr:from>
    <xdr:to>
      <xdr:col>55</xdr:col>
      <xdr:colOff>0</xdr:colOff>
      <xdr:row>54</xdr:row>
      <xdr:rowOff>65222</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9639300" y="9271744"/>
          <a:ext cx="838200" cy="51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52788</xdr:rowOff>
    </xdr:from>
    <xdr:ext cx="534377" cy="259045"/>
    <xdr:sp macro="" textlink="">
      <xdr:nvSpPr>
        <xdr:cNvPr id="355" name="普通建設事業費平均値テキスト">
          <a:extLst>
            <a:ext uri="{FF2B5EF4-FFF2-40B4-BE49-F238E27FC236}">
              <a16:creationId xmlns:a16="http://schemas.microsoft.com/office/drawing/2014/main" id="{00000000-0008-0000-0600-000063010000}"/>
            </a:ext>
          </a:extLst>
        </xdr:cNvPr>
        <xdr:cNvSpPr txBox="1"/>
      </xdr:nvSpPr>
      <xdr:spPr>
        <a:xfrm>
          <a:off x="10528300" y="931108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74361</xdr:rowOff>
    </xdr:from>
    <xdr:to>
      <xdr:col>55</xdr:col>
      <xdr:colOff>50800</xdr:colOff>
      <xdr:row>55</xdr:row>
      <xdr:rowOff>4511</xdr:rowOff>
    </xdr:to>
    <xdr:sp macro="" textlink="">
      <xdr:nvSpPr>
        <xdr:cNvPr id="356" name="フローチャート: 判断 355">
          <a:extLst>
            <a:ext uri="{FF2B5EF4-FFF2-40B4-BE49-F238E27FC236}">
              <a16:creationId xmlns:a16="http://schemas.microsoft.com/office/drawing/2014/main" id="{00000000-0008-0000-0600-000064010000}"/>
            </a:ext>
          </a:extLst>
        </xdr:cNvPr>
        <xdr:cNvSpPr/>
      </xdr:nvSpPr>
      <xdr:spPr>
        <a:xfrm>
          <a:off x="10426700" y="9332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53</xdr:row>
      <xdr:rowOff>67897</xdr:rowOff>
    </xdr:from>
    <xdr:to>
      <xdr:col>50</xdr:col>
      <xdr:colOff>114300</xdr:colOff>
      <xdr:row>54</xdr:row>
      <xdr:rowOff>65222</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8750300" y="9154747"/>
          <a:ext cx="889000" cy="1687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54</xdr:row>
      <xdr:rowOff>107783</xdr:rowOff>
    </xdr:from>
    <xdr:to>
      <xdr:col>50</xdr:col>
      <xdr:colOff>165100</xdr:colOff>
      <xdr:row>55</xdr:row>
      <xdr:rowOff>37933</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9588500" y="93660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29060</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9372111" y="94588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53</xdr:row>
      <xdr:rowOff>67897</xdr:rowOff>
    </xdr:from>
    <xdr:to>
      <xdr:col>45</xdr:col>
      <xdr:colOff>177800</xdr:colOff>
      <xdr:row>54</xdr:row>
      <xdr:rowOff>93797</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flipV="1">
          <a:off x="7861300" y="9154747"/>
          <a:ext cx="889000" cy="197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5849</xdr:rowOff>
    </xdr:from>
    <xdr:to>
      <xdr:col>46</xdr:col>
      <xdr:colOff>38100</xdr:colOff>
      <xdr:row>55</xdr:row>
      <xdr:rowOff>107449</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8699500" y="94355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98576</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8483111" y="95283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93797</xdr:rowOff>
    </xdr:from>
    <xdr:to>
      <xdr:col>41</xdr:col>
      <xdr:colOff>50800</xdr:colOff>
      <xdr:row>54</xdr:row>
      <xdr:rowOff>167887</xdr:rowOff>
    </xdr:to>
    <xdr:cxnSp macro="">
      <xdr:nvCxnSpPr>
        <xdr:cNvPr id="363" name="直線コネクタ 362">
          <a:extLst>
            <a:ext uri="{FF2B5EF4-FFF2-40B4-BE49-F238E27FC236}">
              <a16:creationId xmlns:a16="http://schemas.microsoft.com/office/drawing/2014/main" id="{00000000-0008-0000-0600-00006B010000}"/>
            </a:ext>
          </a:extLst>
        </xdr:cNvPr>
        <xdr:cNvCxnSpPr/>
      </xdr:nvCxnSpPr>
      <xdr:spPr>
        <a:xfrm flipV="1">
          <a:off x="6972300" y="9352097"/>
          <a:ext cx="889000" cy="740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131740</xdr:rowOff>
    </xdr:from>
    <xdr:to>
      <xdr:col>41</xdr:col>
      <xdr:colOff>101600</xdr:colOff>
      <xdr:row>56</xdr:row>
      <xdr:rowOff>61890</xdr:rowOff>
    </xdr:to>
    <xdr:sp macro="" textlink="">
      <xdr:nvSpPr>
        <xdr:cNvPr id="364" name="フローチャート: 判断 363">
          <a:extLst>
            <a:ext uri="{FF2B5EF4-FFF2-40B4-BE49-F238E27FC236}">
              <a16:creationId xmlns:a16="http://schemas.microsoft.com/office/drawing/2014/main" id="{00000000-0008-0000-0600-00006C010000}"/>
            </a:ext>
          </a:extLst>
        </xdr:cNvPr>
        <xdr:cNvSpPr/>
      </xdr:nvSpPr>
      <xdr:spPr>
        <a:xfrm>
          <a:off x="7810500" y="9561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53017</xdr:rowOff>
    </xdr:from>
    <xdr:ext cx="534377"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7594111" y="9654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71503</xdr:rowOff>
    </xdr:from>
    <xdr:to>
      <xdr:col>36</xdr:col>
      <xdr:colOff>165100</xdr:colOff>
      <xdr:row>56</xdr:row>
      <xdr:rowOff>1653</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6921500" y="95012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55</xdr:row>
      <xdr:rowOff>164230</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6705111" y="9593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43,261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53</xdr:row>
      <xdr:rowOff>134094</xdr:rowOff>
    </xdr:from>
    <xdr:to>
      <xdr:col>55</xdr:col>
      <xdr:colOff>50800</xdr:colOff>
      <xdr:row>54</xdr:row>
      <xdr:rowOff>64244</xdr:rowOff>
    </xdr:to>
    <xdr:sp macro="" textlink="">
      <xdr:nvSpPr>
        <xdr:cNvPr id="373" name="楕円 372">
          <a:extLst>
            <a:ext uri="{FF2B5EF4-FFF2-40B4-BE49-F238E27FC236}">
              <a16:creationId xmlns:a16="http://schemas.microsoft.com/office/drawing/2014/main" id="{00000000-0008-0000-0600-000075010000}"/>
            </a:ext>
          </a:extLst>
        </xdr:cNvPr>
        <xdr:cNvSpPr/>
      </xdr:nvSpPr>
      <xdr:spPr>
        <a:xfrm>
          <a:off x="10426700" y="9220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52</xdr:row>
      <xdr:rowOff>156971</xdr:rowOff>
    </xdr:from>
    <xdr:ext cx="534377" cy="259045"/>
    <xdr:sp macro="" textlink="">
      <xdr:nvSpPr>
        <xdr:cNvPr id="374" name="普通建設事業費該当値テキスト">
          <a:extLst>
            <a:ext uri="{FF2B5EF4-FFF2-40B4-BE49-F238E27FC236}">
              <a16:creationId xmlns:a16="http://schemas.microsoft.com/office/drawing/2014/main" id="{00000000-0008-0000-0600-000076010000}"/>
            </a:ext>
          </a:extLst>
        </xdr:cNvPr>
        <xdr:cNvSpPr txBox="1"/>
      </xdr:nvSpPr>
      <xdr:spPr>
        <a:xfrm>
          <a:off x="10528300" y="90723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54</xdr:row>
      <xdr:rowOff>14422</xdr:rowOff>
    </xdr:from>
    <xdr:to>
      <xdr:col>50</xdr:col>
      <xdr:colOff>165100</xdr:colOff>
      <xdr:row>54</xdr:row>
      <xdr:rowOff>116022</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9588500" y="92727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52</xdr:row>
      <xdr:rowOff>132549</xdr:rowOff>
    </xdr:from>
    <xdr:ext cx="534377" cy="259045"/>
    <xdr:sp macro="" textlink="">
      <xdr:nvSpPr>
        <xdr:cNvPr id="376" name="テキスト ボックス 375">
          <a:extLst>
            <a:ext uri="{FF2B5EF4-FFF2-40B4-BE49-F238E27FC236}">
              <a16:creationId xmlns:a16="http://schemas.microsoft.com/office/drawing/2014/main" id="{00000000-0008-0000-0600-000078010000}"/>
            </a:ext>
          </a:extLst>
        </xdr:cNvPr>
        <xdr:cNvSpPr txBox="1"/>
      </xdr:nvSpPr>
      <xdr:spPr>
        <a:xfrm>
          <a:off x="9372111" y="90479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17097</xdr:rowOff>
    </xdr:from>
    <xdr:to>
      <xdr:col>46</xdr:col>
      <xdr:colOff>38100</xdr:colOff>
      <xdr:row>53</xdr:row>
      <xdr:rowOff>118697</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8699500" y="9103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51</xdr:row>
      <xdr:rowOff>135224</xdr:rowOff>
    </xdr:from>
    <xdr:ext cx="534377"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8483111" y="88791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42997</xdr:rowOff>
    </xdr:from>
    <xdr:to>
      <xdr:col>41</xdr:col>
      <xdr:colOff>101600</xdr:colOff>
      <xdr:row>54</xdr:row>
      <xdr:rowOff>144597</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7810500" y="93012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52</xdr:row>
      <xdr:rowOff>161124</xdr:rowOff>
    </xdr:from>
    <xdr:ext cx="534377"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7594111" y="90765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117087</xdr:rowOff>
    </xdr:from>
    <xdr:to>
      <xdr:col>36</xdr:col>
      <xdr:colOff>165100</xdr:colOff>
      <xdr:row>55</xdr:row>
      <xdr:rowOff>47237</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6921500" y="9375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63764</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6705111" y="91506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3" name="直線コネクタ 392">
          <a:extLst>
            <a:ext uri="{FF2B5EF4-FFF2-40B4-BE49-F238E27FC236}">
              <a16:creationId xmlns:a16="http://schemas.microsoft.com/office/drawing/2014/main" id="{00000000-0008-0000-0600-000089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4" name="テキスト ボックス 393">
          <a:extLst>
            <a:ext uri="{FF2B5EF4-FFF2-40B4-BE49-F238E27FC236}">
              <a16:creationId xmlns:a16="http://schemas.microsoft.com/office/drawing/2014/main" id="{00000000-0008-0000-0600-00008A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普通建設事業費 （ うち新規整備　）グラフ枠">
          <a:extLst>
            <a:ext uri="{FF2B5EF4-FFF2-40B4-BE49-F238E27FC236}">
              <a16:creationId xmlns:a16="http://schemas.microsoft.com/office/drawing/2014/main" id="{00000000-0008-0000-06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112908</xdr:rowOff>
    </xdr:from>
    <xdr:to>
      <xdr:col>54</xdr:col>
      <xdr:colOff>189865</xdr:colOff>
      <xdr:row>78</xdr:row>
      <xdr:rowOff>129139</xdr:rowOff>
    </xdr:to>
    <xdr:cxnSp macro="">
      <xdr:nvCxnSpPr>
        <xdr:cNvPr id="404" name="直線コネクタ 403">
          <a:extLst>
            <a:ext uri="{FF2B5EF4-FFF2-40B4-BE49-F238E27FC236}">
              <a16:creationId xmlns:a16="http://schemas.microsoft.com/office/drawing/2014/main" id="{00000000-0008-0000-0600-000094010000}"/>
            </a:ext>
          </a:extLst>
        </xdr:cNvPr>
        <xdr:cNvCxnSpPr/>
      </xdr:nvCxnSpPr>
      <xdr:spPr>
        <a:xfrm flipV="1">
          <a:off x="10475595" y="12285858"/>
          <a:ext cx="1270" cy="12163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132966</xdr:rowOff>
    </xdr:from>
    <xdr:ext cx="378565" cy="259045"/>
    <xdr:sp macro="" textlink="">
      <xdr:nvSpPr>
        <xdr:cNvPr id="405" name="普通建設事業費 （ うち新規整備　）最小値テキスト">
          <a:extLst>
            <a:ext uri="{FF2B5EF4-FFF2-40B4-BE49-F238E27FC236}">
              <a16:creationId xmlns:a16="http://schemas.microsoft.com/office/drawing/2014/main" id="{00000000-0008-0000-0600-000095010000}"/>
            </a:ext>
          </a:extLst>
        </xdr:cNvPr>
        <xdr:cNvSpPr txBox="1"/>
      </xdr:nvSpPr>
      <xdr:spPr>
        <a:xfrm>
          <a:off x="10528300" y="1350606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129139</xdr:rowOff>
    </xdr:from>
    <xdr:to>
      <xdr:col>55</xdr:col>
      <xdr:colOff>88900</xdr:colOff>
      <xdr:row>78</xdr:row>
      <xdr:rowOff>129139</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10388600" y="13502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59585</xdr:rowOff>
    </xdr:from>
    <xdr:ext cx="534377" cy="259045"/>
    <xdr:sp macro="" textlink="">
      <xdr:nvSpPr>
        <xdr:cNvPr id="407" name="普通建設事業費 （ うち新規整備　）最大値テキスト">
          <a:extLst>
            <a:ext uri="{FF2B5EF4-FFF2-40B4-BE49-F238E27FC236}">
              <a16:creationId xmlns:a16="http://schemas.microsoft.com/office/drawing/2014/main" id="{00000000-0008-0000-0600-000097010000}"/>
            </a:ext>
          </a:extLst>
        </xdr:cNvPr>
        <xdr:cNvSpPr txBox="1"/>
      </xdr:nvSpPr>
      <xdr:spPr>
        <a:xfrm>
          <a:off x="10528300" y="120610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112908</xdr:rowOff>
    </xdr:from>
    <xdr:to>
      <xdr:col>55</xdr:col>
      <xdr:colOff>88900</xdr:colOff>
      <xdr:row>71</xdr:row>
      <xdr:rowOff>112908</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a:off x="10388600" y="122858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76</xdr:row>
      <xdr:rowOff>101639</xdr:rowOff>
    </xdr:from>
    <xdr:to>
      <xdr:col>55</xdr:col>
      <xdr:colOff>0</xdr:colOff>
      <xdr:row>78</xdr:row>
      <xdr:rowOff>111080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9639300" y="13131839"/>
          <a:ext cx="838200" cy="3523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6050</xdr:rowOff>
    </xdr:from>
    <xdr:ext cx="534377" cy="259045"/>
    <xdr:sp macro="" textlink="">
      <xdr:nvSpPr>
        <xdr:cNvPr id="410" name="普通建設事業費 （ うち新規整備　）平均値テキスト">
          <a:extLst>
            <a:ext uri="{FF2B5EF4-FFF2-40B4-BE49-F238E27FC236}">
              <a16:creationId xmlns:a16="http://schemas.microsoft.com/office/drawing/2014/main" id="{00000000-0008-0000-0600-00009A010000}"/>
            </a:ext>
          </a:extLst>
        </xdr:cNvPr>
        <xdr:cNvSpPr txBox="1"/>
      </xdr:nvSpPr>
      <xdr:spPr>
        <a:xfrm>
          <a:off x="10528300" y="1303625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154623</xdr:rowOff>
    </xdr:from>
    <xdr:to>
      <xdr:col>55</xdr:col>
      <xdr:colOff>50800</xdr:colOff>
      <xdr:row>77</xdr:row>
      <xdr:rowOff>84773</xdr:rowOff>
    </xdr:to>
    <xdr:sp macro="" textlink="">
      <xdr:nvSpPr>
        <xdr:cNvPr id="411" name="フローチャート: 判断 410">
          <a:extLst>
            <a:ext uri="{FF2B5EF4-FFF2-40B4-BE49-F238E27FC236}">
              <a16:creationId xmlns:a16="http://schemas.microsoft.com/office/drawing/2014/main" id="{00000000-0008-0000-0600-00009B010000}"/>
            </a:ext>
          </a:extLst>
        </xdr:cNvPr>
        <xdr:cNvSpPr/>
      </xdr:nvSpPr>
      <xdr:spPr>
        <a:xfrm>
          <a:off x="10426700" y="131848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74</xdr:row>
      <xdr:rowOff>148798</xdr:rowOff>
    </xdr:from>
    <xdr:to>
      <xdr:col>50</xdr:col>
      <xdr:colOff>114300</xdr:colOff>
      <xdr:row>76</xdr:row>
      <xdr:rowOff>101639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8750300" y="12836098"/>
          <a:ext cx="889000" cy="2957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86294</xdr:rowOff>
    </xdr:from>
    <xdr:to>
      <xdr:col>50</xdr:col>
      <xdr:colOff>165100</xdr:colOff>
      <xdr:row>77</xdr:row>
      <xdr:rowOff>16444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9588500" y="131164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7571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9372111" y="132092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74</xdr:row>
      <xdr:rowOff>148798</xdr:rowOff>
    </xdr:from>
    <xdr:to>
      <xdr:col>45</xdr:col>
      <xdr:colOff>177800</xdr:colOff>
      <xdr:row>76</xdr:row>
      <xdr:rowOff>145438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7861300" y="12836098"/>
          <a:ext cx="889000" cy="33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105291</xdr:rowOff>
    </xdr:from>
    <xdr:to>
      <xdr:col>46</xdr:col>
      <xdr:colOff>38100</xdr:colOff>
      <xdr:row>77</xdr:row>
      <xdr:rowOff>35441</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8699500" y="1313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26568</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8483111" y="132282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145438</xdr:rowOff>
    </xdr:from>
    <xdr:to>
      <xdr:col>41</xdr:col>
      <xdr:colOff>50800</xdr:colOff>
      <xdr:row>77</xdr:row>
      <xdr:rowOff>39802</xdr:rowOff>
    </xdr:to>
    <xdr:cxnSp macro="">
      <xdr:nvCxnSpPr>
        <xdr:cNvPr id="418" name="直線コネクタ 417">
          <a:extLst>
            <a:ext uri="{FF2B5EF4-FFF2-40B4-BE49-F238E27FC236}">
              <a16:creationId xmlns:a16="http://schemas.microsoft.com/office/drawing/2014/main" id="{00000000-0008-0000-0600-0000A2010000}"/>
            </a:ext>
          </a:extLst>
        </xdr:cNvPr>
        <xdr:cNvCxnSpPr/>
      </xdr:nvCxnSpPr>
      <xdr:spPr>
        <a:xfrm flipV="1">
          <a:off x="6972300" y="13175638"/>
          <a:ext cx="889000" cy="65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1186</xdr:rowOff>
    </xdr:from>
    <xdr:to>
      <xdr:col>41</xdr:col>
      <xdr:colOff>101600</xdr:colOff>
      <xdr:row>77</xdr:row>
      <xdr:rowOff>102786</xdr:rowOff>
    </xdr:to>
    <xdr:sp macro="" textlink="">
      <xdr:nvSpPr>
        <xdr:cNvPr id="419" name="フローチャート: 判断 418">
          <a:extLst>
            <a:ext uri="{FF2B5EF4-FFF2-40B4-BE49-F238E27FC236}">
              <a16:creationId xmlns:a16="http://schemas.microsoft.com/office/drawing/2014/main" id="{00000000-0008-0000-0600-0000A3010000}"/>
            </a:ext>
          </a:extLst>
        </xdr:cNvPr>
        <xdr:cNvSpPr/>
      </xdr:nvSpPr>
      <xdr:spPr>
        <a:xfrm>
          <a:off x="7810500" y="13202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93913</xdr:rowOff>
    </xdr:from>
    <xdr:ext cx="534377"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7594111" y="13295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11,337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18652</xdr:rowOff>
    </xdr:from>
    <xdr:to>
      <xdr:col>36</xdr:col>
      <xdr:colOff>165100</xdr:colOff>
      <xdr:row>77</xdr:row>
      <xdr:rowOff>120252</xdr:rowOff>
    </xdr:to>
    <xdr:sp macro="" textlink="">
      <xdr:nvSpPr>
        <xdr:cNvPr id="421" name="フローチャート: 判断 420">
          <a:extLst>
            <a:ext uri="{FF2B5EF4-FFF2-40B4-BE49-F238E27FC236}">
              <a16:creationId xmlns:a16="http://schemas.microsoft.com/office/drawing/2014/main" id="{00000000-0008-0000-0600-0000A5010000}"/>
            </a:ext>
          </a:extLst>
        </xdr:cNvPr>
        <xdr:cNvSpPr/>
      </xdr:nvSpPr>
      <xdr:spPr>
        <a:xfrm>
          <a:off x="6921500" y="13220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111379</xdr:rowOff>
    </xdr:from>
    <xdr:ext cx="534377"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6705111" y="133130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6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60280</xdr:rowOff>
    </xdr:from>
    <xdr:to>
      <xdr:col>55</xdr:col>
      <xdr:colOff>50800</xdr:colOff>
      <xdr:row>78</xdr:row>
      <xdr:rowOff>161880</xdr:rowOff>
    </xdr:to>
    <xdr:sp macro="" textlink="">
      <xdr:nvSpPr>
        <xdr:cNvPr id="428" name="楕円 427">
          <a:extLst>
            <a:ext uri="{FF2B5EF4-FFF2-40B4-BE49-F238E27FC236}">
              <a16:creationId xmlns:a16="http://schemas.microsoft.com/office/drawing/2014/main" id="{00000000-0008-0000-0600-0000AC010000}"/>
            </a:ext>
          </a:extLst>
        </xdr:cNvPr>
        <xdr:cNvSpPr/>
      </xdr:nvSpPr>
      <xdr:spPr>
        <a:xfrm>
          <a:off x="10426700" y="13433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146657</xdr:rowOff>
    </xdr:from>
    <xdr:ext cx="469744" cy="259045"/>
    <xdr:sp macro="" textlink="">
      <xdr:nvSpPr>
        <xdr:cNvPr id="429" name="普通建設事業費 （ うち新規整備　）該当値テキスト">
          <a:extLst>
            <a:ext uri="{FF2B5EF4-FFF2-40B4-BE49-F238E27FC236}">
              <a16:creationId xmlns:a16="http://schemas.microsoft.com/office/drawing/2014/main" id="{00000000-0008-0000-0600-0000AD010000}"/>
            </a:ext>
          </a:extLst>
        </xdr:cNvPr>
        <xdr:cNvSpPr txBox="1"/>
      </xdr:nvSpPr>
      <xdr:spPr>
        <a:xfrm>
          <a:off x="10528300" y="13348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50839</xdr:rowOff>
    </xdr:from>
    <xdr:to>
      <xdr:col>50</xdr:col>
      <xdr:colOff>165100</xdr:colOff>
      <xdr:row>76</xdr:row>
      <xdr:rowOff>152439</xdr:rowOff>
    </xdr:to>
    <xdr:sp macro="" textlink="">
      <xdr:nvSpPr>
        <xdr:cNvPr id="430" name="楕円 429">
          <a:extLst>
            <a:ext uri="{FF2B5EF4-FFF2-40B4-BE49-F238E27FC236}">
              <a16:creationId xmlns:a16="http://schemas.microsoft.com/office/drawing/2014/main" id="{00000000-0008-0000-0600-0000AE010000}"/>
            </a:ext>
          </a:extLst>
        </xdr:cNvPr>
        <xdr:cNvSpPr/>
      </xdr:nvSpPr>
      <xdr:spPr>
        <a:xfrm>
          <a:off x="9588500" y="13081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74</xdr:row>
      <xdr:rowOff>168965</xdr:rowOff>
    </xdr:from>
    <xdr:ext cx="534377"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9372111" y="128562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74</xdr:row>
      <xdr:rowOff>97998</xdr:rowOff>
    </xdr:from>
    <xdr:to>
      <xdr:col>46</xdr:col>
      <xdr:colOff>38100</xdr:colOff>
      <xdr:row>75</xdr:row>
      <xdr:rowOff>28148</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8699500" y="127852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73</xdr:row>
      <xdr:rowOff>44675</xdr:rowOff>
    </xdr:from>
    <xdr:ext cx="534377" cy="259045"/>
    <xdr:sp macro="" textlink="">
      <xdr:nvSpPr>
        <xdr:cNvPr id="433" name="テキスト ボックス 432">
          <a:extLst>
            <a:ext uri="{FF2B5EF4-FFF2-40B4-BE49-F238E27FC236}">
              <a16:creationId xmlns:a16="http://schemas.microsoft.com/office/drawing/2014/main" id="{00000000-0008-0000-0600-0000B1010000}"/>
            </a:ext>
          </a:extLst>
        </xdr:cNvPr>
        <xdr:cNvSpPr txBox="1"/>
      </xdr:nvSpPr>
      <xdr:spPr>
        <a:xfrm>
          <a:off x="8483111" y="125605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94638</xdr:rowOff>
    </xdr:from>
    <xdr:to>
      <xdr:col>41</xdr:col>
      <xdr:colOff>101600</xdr:colOff>
      <xdr:row>77</xdr:row>
      <xdr:rowOff>24788</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7810500" y="13124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75</xdr:row>
      <xdr:rowOff>41315</xdr:rowOff>
    </xdr:from>
    <xdr:ext cx="534377"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7594111" y="1290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160452</xdr:rowOff>
    </xdr:from>
    <xdr:to>
      <xdr:col>36</xdr:col>
      <xdr:colOff>165100</xdr:colOff>
      <xdr:row>77</xdr:row>
      <xdr:rowOff>90602</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6921500" y="1319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75</xdr:row>
      <xdr:rowOff>107128</xdr:rowOff>
    </xdr:from>
    <xdr:ext cx="534377"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6705111" y="129658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11,870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6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0" name="テキスト ボックス 459">
          <a:extLst>
            <a:ext uri="{FF2B5EF4-FFF2-40B4-BE49-F238E27FC236}">
              <a16:creationId xmlns:a16="http://schemas.microsoft.com/office/drawing/2014/main" id="{00000000-0008-0000-0600-0000CC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普通建設事業費 （ うち更新整備　）グラフ枠">
          <a:extLst>
            <a:ext uri="{FF2B5EF4-FFF2-40B4-BE49-F238E27FC236}">
              <a16:creationId xmlns:a16="http://schemas.microsoft.com/office/drawing/2014/main" id="{00000000-0008-0000-06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135737</xdr:rowOff>
    </xdr:from>
    <xdr:to>
      <xdr:col>54</xdr:col>
      <xdr:colOff>189865</xdr:colOff>
      <xdr:row>98</xdr:row>
      <xdr:rowOff>59613</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flipV="1">
          <a:off x="10475595" y="15566237"/>
          <a:ext cx="1270" cy="12954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63440</xdr:rowOff>
    </xdr:from>
    <xdr:ext cx="534377" cy="259045"/>
    <xdr:sp macro="" textlink="">
      <xdr:nvSpPr>
        <xdr:cNvPr id="463" name="普通建設事業費 （ うち更新整備　）最小値テキスト">
          <a:extLst>
            <a:ext uri="{FF2B5EF4-FFF2-40B4-BE49-F238E27FC236}">
              <a16:creationId xmlns:a16="http://schemas.microsoft.com/office/drawing/2014/main" id="{00000000-0008-0000-0600-0000CF010000}"/>
            </a:ext>
          </a:extLst>
        </xdr:cNvPr>
        <xdr:cNvSpPr txBox="1"/>
      </xdr:nvSpPr>
      <xdr:spPr>
        <a:xfrm>
          <a:off x="10528300" y="168655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59613</xdr:rowOff>
    </xdr:from>
    <xdr:to>
      <xdr:col>55</xdr:col>
      <xdr:colOff>88900</xdr:colOff>
      <xdr:row>98</xdr:row>
      <xdr:rowOff>59613</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68617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82414</xdr:rowOff>
    </xdr:from>
    <xdr:ext cx="534377" cy="259045"/>
    <xdr:sp macro="" textlink="">
      <xdr:nvSpPr>
        <xdr:cNvPr id="465" name="普通建設事業費 （ うち更新整備　）最大値テキスト">
          <a:extLst>
            <a:ext uri="{FF2B5EF4-FFF2-40B4-BE49-F238E27FC236}">
              <a16:creationId xmlns:a16="http://schemas.microsoft.com/office/drawing/2014/main" id="{00000000-0008-0000-0600-0000D1010000}"/>
            </a:ext>
          </a:extLst>
        </xdr:cNvPr>
        <xdr:cNvSpPr txBox="1"/>
      </xdr:nvSpPr>
      <xdr:spPr>
        <a:xfrm>
          <a:off x="10528300" y="15341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135737</xdr:rowOff>
    </xdr:from>
    <xdr:to>
      <xdr:col>55</xdr:col>
      <xdr:colOff>88900</xdr:colOff>
      <xdr:row>90</xdr:row>
      <xdr:rowOff>135737</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10388600" y="155662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90</xdr:row>
      <xdr:rowOff>139015</xdr:rowOff>
    </xdr:from>
    <xdr:to>
      <xdr:col>55</xdr:col>
      <xdr:colOff>0</xdr:colOff>
      <xdr:row>95</xdr:row>
      <xdr:rowOff>978</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9639300" y="15569515"/>
          <a:ext cx="838200" cy="7192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47248</xdr:rowOff>
    </xdr:from>
    <xdr:ext cx="534377" cy="259045"/>
    <xdr:sp macro="" textlink="">
      <xdr:nvSpPr>
        <xdr:cNvPr id="468" name="普通建設事業費 （ うち更新整備　）平均値テキスト">
          <a:extLst>
            <a:ext uri="{FF2B5EF4-FFF2-40B4-BE49-F238E27FC236}">
              <a16:creationId xmlns:a16="http://schemas.microsoft.com/office/drawing/2014/main" id="{00000000-0008-0000-0600-0000D4010000}"/>
            </a:ext>
          </a:extLst>
        </xdr:cNvPr>
        <xdr:cNvSpPr txBox="1"/>
      </xdr:nvSpPr>
      <xdr:spPr>
        <a:xfrm>
          <a:off x="10528300" y="1616354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94</xdr:row>
      <xdr:rowOff>68821</xdr:rowOff>
    </xdr:from>
    <xdr:to>
      <xdr:col>55</xdr:col>
      <xdr:colOff>50800</xdr:colOff>
      <xdr:row>94</xdr:row>
      <xdr:rowOff>170421</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10426700" y="16185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978</xdr:rowOff>
    </xdr:from>
    <xdr:to>
      <xdr:col>50</xdr:col>
      <xdr:colOff>114300</xdr:colOff>
      <xdr:row>97</xdr:row>
      <xdr:rowOff>1015</xdr:rowOff>
    </xdr:to>
    <xdr:cxnSp macro="">
      <xdr:nvCxnSpPr>
        <xdr:cNvPr id="470" name="直線コネクタ 469">
          <a:extLst>
            <a:ext uri="{FF2B5EF4-FFF2-40B4-BE49-F238E27FC236}">
              <a16:creationId xmlns:a16="http://schemas.microsoft.com/office/drawing/2014/main" id="{00000000-0008-0000-0600-0000D6010000}"/>
            </a:ext>
          </a:extLst>
        </xdr:cNvPr>
        <xdr:cNvCxnSpPr/>
      </xdr:nvCxnSpPr>
      <xdr:spPr>
        <a:xfrm flipV="1">
          <a:off x="8750300" y="16288728"/>
          <a:ext cx="889000" cy="3429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48704</xdr:rowOff>
    </xdr:from>
    <xdr:to>
      <xdr:col>50</xdr:col>
      <xdr:colOff>165100</xdr:colOff>
      <xdr:row>95</xdr:row>
      <xdr:rowOff>150304</xdr:rowOff>
    </xdr:to>
    <xdr:sp macro="" textlink="">
      <xdr:nvSpPr>
        <xdr:cNvPr id="471" name="フローチャート: 判断 470">
          <a:extLst>
            <a:ext uri="{FF2B5EF4-FFF2-40B4-BE49-F238E27FC236}">
              <a16:creationId xmlns:a16="http://schemas.microsoft.com/office/drawing/2014/main" id="{00000000-0008-0000-0600-0000D7010000}"/>
            </a:ext>
          </a:extLst>
        </xdr:cNvPr>
        <xdr:cNvSpPr/>
      </xdr:nvSpPr>
      <xdr:spPr>
        <a:xfrm>
          <a:off x="9588500" y="16336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141431</xdr:rowOff>
    </xdr:from>
    <xdr:ext cx="534377" cy="259045"/>
    <xdr:sp macro="" textlink="">
      <xdr:nvSpPr>
        <xdr:cNvPr id="472" name="テキスト ボックス 471">
          <a:extLst>
            <a:ext uri="{FF2B5EF4-FFF2-40B4-BE49-F238E27FC236}">
              <a16:creationId xmlns:a16="http://schemas.microsoft.com/office/drawing/2014/main" id="{00000000-0008-0000-0600-0000D8010000}"/>
            </a:ext>
          </a:extLst>
        </xdr:cNvPr>
        <xdr:cNvSpPr txBox="1"/>
      </xdr:nvSpPr>
      <xdr:spPr>
        <a:xfrm>
          <a:off x="9372111" y="16429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88988</xdr:rowOff>
    </xdr:from>
    <xdr:to>
      <xdr:col>45</xdr:col>
      <xdr:colOff>177800</xdr:colOff>
      <xdr:row>97</xdr:row>
      <xdr:rowOff>1015</xdr:rowOff>
    </xdr:to>
    <xdr:cxnSp macro="">
      <xdr:nvCxnSpPr>
        <xdr:cNvPr id="473" name="直線コネクタ 472">
          <a:extLst>
            <a:ext uri="{FF2B5EF4-FFF2-40B4-BE49-F238E27FC236}">
              <a16:creationId xmlns:a16="http://schemas.microsoft.com/office/drawing/2014/main" id="{00000000-0008-0000-0600-0000D9010000}"/>
            </a:ext>
          </a:extLst>
        </xdr:cNvPr>
        <xdr:cNvCxnSpPr/>
      </xdr:nvCxnSpPr>
      <xdr:spPr>
        <a:xfrm>
          <a:off x="7861300" y="16376738"/>
          <a:ext cx="889000" cy="2549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143117</xdr:rowOff>
    </xdr:from>
    <xdr:to>
      <xdr:col>46</xdr:col>
      <xdr:colOff>38100</xdr:colOff>
      <xdr:row>96</xdr:row>
      <xdr:rowOff>73267</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8699500" y="16430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89794</xdr:rowOff>
    </xdr:from>
    <xdr:ext cx="534377" cy="259045"/>
    <xdr:sp macro="" textlink="">
      <xdr:nvSpPr>
        <xdr:cNvPr id="475" name="テキスト ボックス 474">
          <a:extLst>
            <a:ext uri="{FF2B5EF4-FFF2-40B4-BE49-F238E27FC236}">
              <a16:creationId xmlns:a16="http://schemas.microsoft.com/office/drawing/2014/main" id="{00000000-0008-0000-0600-0000DB010000}"/>
            </a:ext>
          </a:extLst>
        </xdr:cNvPr>
        <xdr:cNvSpPr txBox="1"/>
      </xdr:nvSpPr>
      <xdr:spPr>
        <a:xfrm>
          <a:off x="8483111" y="16206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88988</xdr:rowOff>
    </xdr:from>
    <xdr:to>
      <xdr:col>41</xdr:col>
      <xdr:colOff>50800</xdr:colOff>
      <xdr:row>97</xdr:row>
      <xdr:rowOff>25248</xdr:rowOff>
    </xdr:to>
    <xdr:cxnSp macro="">
      <xdr:nvCxnSpPr>
        <xdr:cNvPr id="476" name="直線コネクタ 475">
          <a:extLst>
            <a:ext uri="{FF2B5EF4-FFF2-40B4-BE49-F238E27FC236}">
              <a16:creationId xmlns:a16="http://schemas.microsoft.com/office/drawing/2014/main" id="{00000000-0008-0000-0600-0000DC010000}"/>
            </a:ext>
          </a:extLst>
        </xdr:cNvPr>
        <xdr:cNvCxnSpPr/>
      </xdr:nvCxnSpPr>
      <xdr:spPr>
        <a:xfrm flipV="1">
          <a:off x="6972300" y="16376738"/>
          <a:ext cx="889000" cy="279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109246</xdr:rowOff>
    </xdr:from>
    <xdr:to>
      <xdr:col>41</xdr:col>
      <xdr:colOff>101600</xdr:colOff>
      <xdr:row>97</xdr:row>
      <xdr:rowOff>39396</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7810500" y="165684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30523</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7594111" y="166611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166967</xdr:rowOff>
    </xdr:from>
    <xdr:to>
      <xdr:col>36</xdr:col>
      <xdr:colOff>165100</xdr:colOff>
      <xdr:row>96</xdr:row>
      <xdr:rowOff>97117</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6921500" y="16454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113644</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6705111" y="162299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6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90</xdr:row>
      <xdr:rowOff>88215</xdr:rowOff>
    </xdr:from>
    <xdr:to>
      <xdr:col>55</xdr:col>
      <xdr:colOff>50800</xdr:colOff>
      <xdr:row>91</xdr:row>
      <xdr:rowOff>18365</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10426700" y="155187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90</xdr:row>
      <xdr:rowOff>37965</xdr:rowOff>
    </xdr:from>
    <xdr:ext cx="534377" cy="259045"/>
    <xdr:sp macro="" textlink="">
      <xdr:nvSpPr>
        <xdr:cNvPr id="487" name="普通建設事業費 （ うち更新整備　）該当値テキスト">
          <a:extLst>
            <a:ext uri="{FF2B5EF4-FFF2-40B4-BE49-F238E27FC236}">
              <a16:creationId xmlns:a16="http://schemas.microsoft.com/office/drawing/2014/main" id="{00000000-0008-0000-0600-0000E7010000}"/>
            </a:ext>
          </a:extLst>
        </xdr:cNvPr>
        <xdr:cNvSpPr txBox="1"/>
      </xdr:nvSpPr>
      <xdr:spPr>
        <a:xfrm>
          <a:off x="10528300" y="154684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121628</xdr:rowOff>
    </xdr:from>
    <xdr:to>
      <xdr:col>50</xdr:col>
      <xdr:colOff>165100</xdr:colOff>
      <xdr:row>95</xdr:row>
      <xdr:rowOff>51778</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9588500" y="1623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68305</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9372111" y="160131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121665</xdr:rowOff>
    </xdr:from>
    <xdr:to>
      <xdr:col>46</xdr:col>
      <xdr:colOff>38100</xdr:colOff>
      <xdr:row>97</xdr:row>
      <xdr:rowOff>51815</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8699500" y="16580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42942</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8483111" y="166735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95</xdr:row>
      <xdr:rowOff>38188</xdr:rowOff>
    </xdr:from>
    <xdr:to>
      <xdr:col>41</xdr:col>
      <xdr:colOff>101600</xdr:colOff>
      <xdr:row>95</xdr:row>
      <xdr:rowOff>139788</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7810500" y="16325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156315</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7594111" y="16101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145898</xdr:rowOff>
    </xdr:from>
    <xdr:to>
      <xdr:col>36</xdr:col>
      <xdr:colOff>165100</xdr:colOff>
      <xdr:row>97</xdr:row>
      <xdr:rowOff>76048</xdr:rowOff>
    </xdr:to>
    <xdr:sp macro="" textlink="">
      <xdr:nvSpPr>
        <xdr:cNvPr id="494" name="楕円 493">
          <a:extLst>
            <a:ext uri="{FF2B5EF4-FFF2-40B4-BE49-F238E27FC236}">
              <a16:creationId xmlns:a16="http://schemas.microsoft.com/office/drawing/2014/main" id="{00000000-0008-0000-0600-0000EE010000}"/>
            </a:ext>
          </a:extLst>
        </xdr:cNvPr>
        <xdr:cNvSpPr/>
      </xdr:nvSpPr>
      <xdr:spPr>
        <a:xfrm>
          <a:off x="6921500" y="16605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67175</xdr:rowOff>
    </xdr:from>
    <xdr:ext cx="534377" cy="259045"/>
    <xdr:sp macro="" textlink="">
      <xdr:nvSpPr>
        <xdr:cNvPr id="495" name="テキスト ボックス 494">
          <a:extLst>
            <a:ext uri="{FF2B5EF4-FFF2-40B4-BE49-F238E27FC236}">
              <a16:creationId xmlns:a16="http://schemas.microsoft.com/office/drawing/2014/main" id="{00000000-0008-0000-0600-0000EF010000}"/>
            </a:ext>
          </a:extLst>
        </xdr:cNvPr>
        <xdr:cNvSpPr txBox="1"/>
      </xdr:nvSpPr>
      <xdr:spPr>
        <a:xfrm>
          <a:off x="6705111" y="166978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19,504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6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6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36</xdr:row>
      <xdr:rowOff>35577</xdr:rowOff>
    </xdr:from>
    <xdr:ext cx="46717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78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33</xdr:row>
      <xdr:rowOff>168927</xdr:rowOff>
    </xdr:from>
    <xdr:ext cx="46717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78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31</xdr:row>
      <xdr:rowOff>130827</xdr:rowOff>
    </xdr:from>
    <xdr:ext cx="46717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78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29</xdr:row>
      <xdr:rowOff>92727</xdr:rowOff>
    </xdr:from>
    <xdr:ext cx="46717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978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168847</xdr:rowOff>
    </xdr:from>
    <xdr:to>
      <xdr:col>85</xdr:col>
      <xdr:colOff>126364</xdr:colOff>
      <xdr:row>39</xdr:row>
      <xdr:rowOff>44450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312347"/>
          <a:ext cx="1269" cy="14186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115524</xdr:rowOff>
    </xdr:from>
    <xdr:ext cx="469744"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875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168847</xdr:rowOff>
    </xdr:from>
    <xdr:to>
      <xdr:col>86</xdr:col>
      <xdr:colOff>25400</xdr:colOff>
      <xdr:row>30</xdr:row>
      <xdr:rowOff>168847</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3123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41973</xdr:rowOff>
    </xdr:from>
    <xdr:to>
      <xdr:col>85</xdr:col>
      <xdr:colOff>127000</xdr:colOff>
      <xdr:row>39</xdr:row>
      <xdr:rowOff>44259</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5481300" y="6728523"/>
          <a:ext cx="8382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74439</xdr:rowOff>
    </xdr:from>
    <xdr:ext cx="378565"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1808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51562</xdr:rowOff>
    </xdr:from>
    <xdr:to>
      <xdr:col>85</xdr:col>
      <xdr:colOff>177800</xdr:colOff>
      <xdr:row>38</xdr:row>
      <xdr:rowOff>153162</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566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44259</xdr:rowOff>
    </xdr:from>
    <xdr:to>
      <xdr:col>81</xdr:col>
      <xdr:colOff>50800</xdr:colOff>
      <xdr:row>39</xdr:row>
      <xdr:rowOff>44450</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730809"/>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80899</xdr:rowOff>
    </xdr:from>
    <xdr:to>
      <xdr:col>81</xdr:col>
      <xdr:colOff>101600</xdr:colOff>
      <xdr:row>39</xdr:row>
      <xdr:rowOff>11049</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595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37</xdr:row>
      <xdr:rowOff>27576</xdr:rowOff>
    </xdr:from>
    <xdr:ext cx="378565"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92017" y="6371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44450</xdr:rowOff>
    </xdr:from>
    <xdr:to>
      <xdr:col>76</xdr:col>
      <xdr:colOff>114300</xdr:colOff>
      <xdr:row>39</xdr:row>
      <xdr:rowOff>44450</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100140</xdr:rowOff>
    </xdr:from>
    <xdr:to>
      <xdr:col>76</xdr:col>
      <xdr:colOff>165100</xdr:colOff>
      <xdr:row>39</xdr:row>
      <xdr:rowOff>30290</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1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37</xdr:row>
      <xdr:rowOff>46817</xdr:rowOff>
    </xdr:from>
    <xdr:ext cx="378565"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403017" y="6390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44450</xdr:rowOff>
    </xdr:from>
    <xdr:to>
      <xdr:col>71</xdr:col>
      <xdr:colOff>177800</xdr:colOff>
      <xdr:row>39</xdr:row>
      <xdr:rowOff>44450</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731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89853</xdr:rowOff>
    </xdr:from>
    <xdr:to>
      <xdr:col>72</xdr:col>
      <xdr:colOff>38100</xdr:colOff>
      <xdr:row>39</xdr:row>
      <xdr:rowOff>20003</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604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37</xdr:row>
      <xdr:rowOff>36530</xdr:rowOff>
    </xdr:from>
    <xdr:ext cx="378565"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4017" y="638018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35369</xdr:rowOff>
    </xdr:from>
    <xdr:to>
      <xdr:col>67</xdr:col>
      <xdr:colOff>101600</xdr:colOff>
      <xdr:row>38</xdr:row>
      <xdr:rowOff>136969</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5504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36</xdr:row>
      <xdr:rowOff>153497</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325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162623</xdr:rowOff>
    </xdr:from>
    <xdr:to>
      <xdr:col>85</xdr:col>
      <xdr:colOff>177800</xdr:colOff>
      <xdr:row>39</xdr:row>
      <xdr:rowOff>92773</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67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77550</xdr:rowOff>
    </xdr:from>
    <xdr:ext cx="313932"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592650"/>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164909</xdr:rowOff>
    </xdr:from>
    <xdr:to>
      <xdr:col>81</xdr:col>
      <xdr:colOff>101600</xdr:colOff>
      <xdr:row>39</xdr:row>
      <xdr:rowOff>95059</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680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86186</xdr:rowOff>
    </xdr:from>
    <xdr:ext cx="249299"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356650" y="67727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165100</xdr:rowOff>
    </xdr:from>
    <xdr:to>
      <xdr:col>76</xdr:col>
      <xdr:colOff>165100</xdr:colOff>
      <xdr:row>39</xdr:row>
      <xdr:rowOff>95250</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86377</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165100</xdr:rowOff>
    </xdr:from>
    <xdr:to>
      <xdr:col>72</xdr:col>
      <xdr:colOff>38100</xdr:colOff>
      <xdr:row>39</xdr:row>
      <xdr:rowOff>95250</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86377</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165100</xdr:rowOff>
    </xdr:from>
    <xdr:to>
      <xdr:col>67</xdr:col>
      <xdr:colOff>101600</xdr:colOff>
      <xdr:row>39</xdr:row>
      <xdr:rowOff>95250</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39</xdr:row>
      <xdr:rowOff>86377</xdr:rowOff>
    </xdr:from>
    <xdr:ext cx="249299"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89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139700</xdr:rowOff>
    </xdr:from>
    <xdr:to>
      <xdr:col>89</xdr:col>
      <xdr:colOff>177800</xdr:colOff>
      <xdr:row>79</xdr:row>
      <xdr:rowOff>139700</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168927</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542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25400</xdr:rowOff>
    </xdr:from>
    <xdr:to>
      <xdr:col>89</xdr:col>
      <xdr:colOff>177800</xdr:colOff>
      <xdr:row>78</xdr:row>
      <xdr:rowOff>25400</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77</xdr:row>
      <xdr:rowOff>54627</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82550</xdr:rowOff>
    </xdr:from>
    <xdr:to>
      <xdr:col>89</xdr:col>
      <xdr:colOff>177800</xdr:colOff>
      <xdr:row>76</xdr:row>
      <xdr:rowOff>82550</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111777</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25400</xdr:rowOff>
    </xdr:from>
    <xdr:to>
      <xdr:col>89</xdr:col>
      <xdr:colOff>177800</xdr:colOff>
      <xdr:row>73</xdr:row>
      <xdr:rowOff>25400</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72</xdr:row>
      <xdr:rowOff>54627</xdr:rowOff>
    </xdr:from>
    <xdr:ext cx="53129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914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70</xdr:row>
      <xdr:rowOff>111777</xdr:rowOff>
    </xdr:from>
    <xdr:ext cx="53129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914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69</xdr:row>
      <xdr:rowOff>139700</xdr:rowOff>
    </xdr:from>
    <xdr:to>
      <xdr:col>89</xdr:col>
      <xdr:colOff>177800</xdr:colOff>
      <xdr:row>69</xdr:row>
      <xdr:rowOff>139700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68</xdr:row>
      <xdr:rowOff>168927</xdr:rowOff>
    </xdr:from>
    <xdr:ext cx="53129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914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6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公債費グラフ枠">
          <a:extLst>
            <a:ext uri="{FF2B5EF4-FFF2-40B4-BE49-F238E27FC236}">
              <a16:creationId xmlns:a16="http://schemas.microsoft.com/office/drawing/2014/main" id="{00000000-0008-0000-06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165674</xdr:rowOff>
    </xdr:from>
    <xdr:to>
      <xdr:col>85</xdr:col>
      <xdr:colOff>126364</xdr:colOff>
      <xdr:row>78</xdr:row>
      <xdr:rowOff>127242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flipV="1">
          <a:off x="16317595" y="12167174"/>
          <a:ext cx="1269" cy="13331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131069</xdr:rowOff>
    </xdr:from>
    <xdr:ext cx="534377" cy="259045"/>
    <xdr:sp macro="" textlink="">
      <xdr:nvSpPr>
        <xdr:cNvPr id="631" name="公債費最小値テキスト">
          <a:extLst>
            <a:ext uri="{FF2B5EF4-FFF2-40B4-BE49-F238E27FC236}">
              <a16:creationId xmlns:a16="http://schemas.microsoft.com/office/drawing/2014/main" id="{00000000-0008-0000-0600-000077020000}"/>
            </a:ext>
          </a:extLst>
        </xdr:cNvPr>
        <xdr:cNvSpPr txBox="1"/>
      </xdr:nvSpPr>
      <xdr:spPr>
        <a:xfrm>
          <a:off x="16370300" y="13504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127242</xdr:rowOff>
    </xdr:from>
    <xdr:to>
      <xdr:col>86</xdr:col>
      <xdr:colOff>25400</xdr:colOff>
      <xdr:row>78</xdr:row>
      <xdr:rowOff>127242</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3500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112351</xdr:rowOff>
    </xdr:from>
    <xdr:ext cx="534377" cy="259045"/>
    <xdr:sp macro="" textlink="">
      <xdr:nvSpPr>
        <xdr:cNvPr id="633" name="公債費最大値テキスト">
          <a:extLst>
            <a:ext uri="{FF2B5EF4-FFF2-40B4-BE49-F238E27FC236}">
              <a16:creationId xmlns:a16="http://schemas.microsoft.com/office/drawing/2014/main" id="{00000000-0008-0000-0600-000079020000}"/>
            </a:ext>
          </a:extLst>
        </xdr:cNvPr>
        <xdr:cNvSpPr txBox="1"/>
      </xdr:nvSpPr>
      <xdr:spPr>
        <a:xfrm>
          <a:off x="16370300" y="119424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63,091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165674</xdr:rowOff>
    </xdr:from>
    <xdr:to>
      <xdr:col>86</xdr:col>
      <xdr:colOff>25400</xdr:colOff>
      <xdr:row>70</xdr:row>
      <xdr:rowOff>165674</xdr:rowOff>
    </xdr:to>
    <xdr:cxnSp macro="">
      <xdr:nvCxnSpPr>
        <xdr:cNvPr id="634" name="直線コネクタ 633">
          <a:extLst>
            <a:ext uri="{FF2B5EF4-FFF2-40B4-BE49-F238E27FC236}">
              <a16:creationId xmlns:a16="http://schemas.microsoft.com/office/drawing/2014/main" id="{00000000-0008-0000-0600-00007A020000}"/>
            </a:ext>
          </a:extLst>
        </xdr:cNvPr>
        <xdr:cNvCxnSpPr/>
      </xdr:nvCxnSpPr>
      <xdr:spPr>
        <a:xfrm>
          <a:off x="16230600" y="121671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77</xdr:row>
      <xdr:rowOff>7883</xdr:rowOff>
    </xdr:from>
    <xdr:to>
      <xdr:col>85</xdr:col>
      <xdr:colOff>127000</xdr:colOff>
      <xdr:row>77</xdr:row>
      <xdr:rowOff>40573</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5481300" y="13209533"/>
          <a:ext cx="8382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60427</xdr:rowOff>
    </xdr:from>
    <xdr:ext cx="534377" cy="259045"/>
    <xdr:sp macro="" textlink="">
      <xdr:nvSpPr>
        <xdr:cNvPr id="636" name="公債費平均値テキスト">
          <a:extLst>
            <a:ext uri="{FF2B5EF4-FFF2-40B4-BE49-F238E27FC236}">
              <a16:creationId xmlns:a16="http://schemas.microsoft.com/office/drawing/2014/main" id="{00000000-0008-0000-0600-00007C020000}"/>
            </a:ext>
          </a:extLst>
        </xdr:cNvPr>
        <xdr:cNvSpPr txBox="1"/>
      </xdr:nvSpPr>
      <xdr:spPr>
        <a:xfrm>
          <a:off x="16370300" y="1291917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37551</xdr:rowOff>
    </xdr:from>
    <xdr:to>
      <xdr:col>85</xdr:col>
      <xdr:colOff>177800</xdr:colOff>
      <xdr:row>76</xdr:row>
      <xdr:rowOff>139151</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6268700" y="13067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77</xdr:row>
      <xdr:rowOff>3284</xdr:rowOff>
    </xdr:from>
    <xdr:to>
      <xdr:col>81</xdr:col>
      <xdr:colOff>50800</xdr:colOff>
      <xdr:row>77</xdr:row>
      <xdr:rowOff>7883</xdr:rowOff>
    </xdr:to>
    <xdr:cxnSp macro="">
      <xdr:nvCxnSpPr>
        <xdr:cNvPr id="638" name="直線コネクタ 637">
          <a:extLst>
            <a:ext uri="{FF2B5EF4-FFF2-40B4-BE49-F238E27FC236}">
              <a16:creationId xmlns:a16="http://schemas.microsoft.com/office/drawing/2014/main" id="{00000000-0008-0000-0600-00007E020000}"/>
            </a:ext>
          </a:extLst>
        </xdr:cNvPr>
        <xdr:cNvCxnSpPr/>
      </xdr:nvCxnSpPr>
      <xdr:spPr>
        <a:xfrm>
          <a:off x="14592300" y="13204934"/>
          <a:ext cx="889000" cy="4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76</xdr:row>
      <xdr:rowOff>25291</xdr:rowOff>
    </xdr:from>
    <xdr:to>
      <xdr:col>81</xdr:col>
      <xdr:colOff>101600</xdr:colOff>
      <xdr:row>76</xdr:row>
      <xdr:rowOff>126891</xdr:rowOff>
    </xdr:to>
    <xdr:sp macro="" textlink="">
      <xdr:nvSpPr>
        <xdr:cNvPr id="639" name="フローチャート: 判断 638">
          <a:extLst>
            <a:ext uri="{FF2B5EF4-FFF2-40B4-BE49-F238E27FC236}">
              <a16:creationId xmlns:a16="http://schemas.microsoft.com/office/drawing/2014/main" id="{00000000-0008-0000-0600-00007F020000}"/>
            </a:ext>
          </a:extLst>
        </xdr:cNvPr>
        <xdr:cNvSpPr/>
      </xdr:nvSpPr>
      <xdr:spPr>
        <a:xfrm>
          <a:off x="15430500" y="13055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74</xdr:row>
      <xdr:rowOff>143419</xdr:rowOff>
    </xdr:from>
    <xdr:ext cx="534377" cy="259045"/>
    <xdr:sp macro="" textlink="">
      <xdr:nvSpPr>
        <xdr:cNvPr id="640" name="テキスト ボックス 639">
          <a:extLst>
            <a:ext uri="{FF2B5EF4-FFF2-40B4-BE49-F238E27FC236}">
              <a16:creationId xmlns:a16="http://schemas.microsoft.com/office/drawing/2014/main" id="{00000000-0008-0000-0600-000080020000}"/>
            </a:ext>
          </a:extLst>
        </xdr:cNvPr>
        <xdr:cNvSpPr txBox="1"/>
      </xdr:nvSpPr>
      <xdr:spPr>
        <a:xfrm>
          <a:off x="15214111" y="12830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76</xdr:row>
      <xdr:rowOff>164675</xdr:rowOff>
    </xdr:from>
    <xdr:to>
      <xdr:col>76</xdr:col>
      <xdr:colOff>114300</xdr:colOff>
      <xdr:row>77</xdr:row>
      <xdr:rowOff>3284</xdr:rowOff>
    </xdr:to>
    <xdr:cxnSp macro="">
      <xdr:nvCxnSpPr>
        <xdr:cNvPr id="641" name="直線コネクタ 640">
          <a:extLst>
            <a:ext uri="{FF2B5EF4-FFF2-40B4-BE49-F238E27FC236}">
              <a16:creationId xmlns:a16="http://schemas.microsoft.com/office/drawing/2014/main" id="{00000000-0008-0000-0600-000081020000}"/>
            </a:ext>
          </a:extLst>
        </xdr:cNvPr>
        <xdr:cNvCxnSpPr/>
      </xdr:nvCxnSpPr>
      <xdr:spPr>
        <a:xfrm>
          <a:off x="13703300" y="13194875"/>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76</xdr:row>
      <xdr:rowOff>5890</xdr:rowOff>
    </xdr:from>
    <xdr:to>
      <xdr:col>76</xdr:col>
      <xdr:colOff>165100</xdr:colOff>
      <xdr:row>76</xdr:row>
      <xdr:rowOff>107490</xdr:rowOff>
    </xdr:to>
    <xdr:sp macro="" textlink="">
      <xdr:nvSpPr>
        <xdr:cNvPr id="642" name="フローチャート: 判断 641">
          <a:extLst>
            <a:ext uri="{FF2B5EF4-FFF2-40B4-BE49-F238E27FC236}">
              <a16:creationId xmlns:a16="http://schemas.microsoft.com/office/drawing/2014/main" id="{00000000-0008-0000-0600-000082020000}"/>
            </a:ext>
          </a:extLst>
        </xdr:cNvPr>
        <xdr:cNvSpPr/>
      </xdr:nvSpPr>
      <xdr:spPr>
        <a:xfrm>
          <a:off x="14541500" y="13036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74</xdr:row>
      <xdr:rowOff>124017</xdr:rowOff>
    </xdr:from>
    <xdr:ext cx="534377" cy="259045"/>
    <xdr:sp macro="" textlink="">
      <xdr:nvSpPr>
        <xdr:cNvPr id="643" name="テキスト ボックス 642">
          <a:extLst>
            <a:ext uri="{FF2B5EF4-FFF2-40B4-BE49-F238E27FC236}">
              <a16:creationId xmlns:a16="http://schemas.microsoft.com/office/drawing/2014/main" id="{00000000-0008-0000-0600-000083020000}"/>
            </a:ext>
          </a:extLst>
        </xdr:cNvPr>
        <xdr:cNvSpPr txBox="1"/>
      </xdr:nvSpPr>
      <xdr:spPr>
        <a:xfrm>
          <a:off x="14325111" y="12811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76</xdr:row>
      <xdr:rowOff>164675</xdr:rowOff>
    </xdr:from>
    <xdr:to>
      <xdr:col>71</xdr:col>
      <xdr:colOff>177800</xdr:colOff>
      <xdr:row>77</xdr:row>
      <xdr:rowOff>369</xdr:rowOff>
    </xdr:to>
    <xdr:cxnSp macro="">
      <xdr:nvCxnSpPr>
        <xdr:cNvPr id="644" name="直線コネクタ 643">
          <a:extLst>
            <a:ext uri="{FF2B5EF4-FFF2-40B4-BE49-F238E27FC236}">
              <a16:creationId xmlns:a16="http://schemas.microsoft.com/office/drawing/2014/main" id="{00000000-0008-0000-0600-000084020000}"/>
            </a:ext>
          </a:extLst>
        </xdr:cNvPr>
        <xdr:cNvCxnSpPr/>
      </xdr:nvCxnSpPr>
      <xdr:spPr>
        <a:xfrm flipV="1">
          <a:off x="12814300" y="13194875"/>
          <a:ext cx="8890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76</xdr:row>
      <xdr:rowOff>30550</xdr:rowOff>
    </xdr:from>
    <xdr:to>
      <xdr:col>72</xdr:col>
      <xdr:colOff>38100</xdr:colOff>
      <xdr:row>76</xdr:row>
      <xdr:rowOff>132150</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3652500" y="13060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74</xdr:row>
      <xdr:rowOff>148677</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36111" y="12835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51552</xdr:rowOff>
    </xdr:from>
    <xdr:to>
      <xdr:col>67</xdr:col>
      <xdr:colOff>101600</xdr:colOff>
      <xdr:row>76</xdr:row>
      <xdr:rowOff>153152</xdr:rowOff>
    </xdr:to>
    <xdr:sp macro="" textlink="">
      <xdr:nvSpPr>
        <xdr:cNvPr id="647" name="フローチャート: 判断 646">
          <a:extLst>
            <a:ext uri="{FF2B5EF4-FFF2-40B4-BE49-F238E27FC236}">
              <a16:creationId xmlns:a16="http://schemas.microsoft.com/office/drawing/2014/main" id="{00000000-0008-0000-0600-000087020000}"/>
            </a:ext>
          </a:extLst>
        </xdr:cNvPr>
        <xdr:cNvSpPr/>
      </xdr:nvSpPr>
      <xdr:spPr>
        <a:xfrm>
          <a:off x="12763500" y="13081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74</xdr:row>
      <xdr:rowOff>169680</xdr:rowOff>
    </xdr:from>
    <xdr:ext cx="534377"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47111" y="12856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76</xdr:row>
      <xdr:rowOff>161223</xdr:rowOff>
    </xdr:from>
    <xdr:to>
      <xdr:col>85</xdr:col>
      <xdr:colOff>177800</xdr:colOff>
      <xdr:row>77</xdr:row>
      <xdr:rowOff>91373</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6268700" y="13191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139650</xdr:rowOff>
    </xdr:from>
    <xdr:ext cx="534377" cy="259045"/>
    <xdr:sp macro="" textlink="">
      <xdr:nvSpPr>
        <xdr:cNvPr id="655" name="公債費該当値テキスト">
          <a:extLst>
            <a:ext uri="{FF2B5EF4-FFF2-40B4-BE49-F238E27FC236}">
              <a16:creationId xmlns:a16="http://schemas.microsoft.com/office/drawing/2014/main" id="{00000000-0008-0000-0600-00008F020000}"/>
            </a:ext>
          </a:extLst>
        </xdr:cNvPr>
        <xdr:cNvSpPr txBox="1"/>
      </xdr:nvSpPr>
      <xdr:spPr>
        <a:xfrm>
          <a:off x="16370300" y="13169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76</xdr:row>
      <xdr:rowOff>128533</xdr:rowOff>
    </xdr:from>
    <xdr:to>
      <xdr:col>81</xdr:col>
      <xdr:colOff>101600</xdr:colOff>
      <xdr:row>77</xdr:row>
      <xdr:rowOff>58683</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5430500" y="13158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77</xdr:row>
      <xdr:rowOff>49810</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5214111" y="13251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76</xdr:row>
      <xdr:rowOff>123934</xdr:rowOff>
    </xdr:from>
    <xdr:to>
      <xdr:col>76</xdr:col>
      <xdr:colOff>165100</xdr:colOff>
      <xdr:row>77</xdr:row>
      <xdr:rowOff>54084</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4541500" y="1315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77</xdr:row>
      <xdr:rowOff>45211</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4325111" y="13246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76</xdr:row>
      <xdr:rowOff>113875</xdr:rowOff>
    </xdr:from>
    <xdr:to>
      <xdr:col>72</xdr:col>
      <xdr:colOff>38100</xdr:colOff>
      <xdr:row>77</xdr:row>
      <xdr:rowOff>44025</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3652500" y="13144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77</xdr:row>
      <xdr:rowOff>35152</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3436111" y="13236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76</xdr:row>
      <xdr:rowOff>121019</xdr:rowOff>
    </xdr:from>
    <xdr:to>
      <xdr:col>67</xdr:col>
      <xdr:colOff>101600</xdr:colOff>
      <xdr:row>77</xdr:row>
      <xdr:rowOff>51169</xdr:rowOff>
    </xdr:to>
    <xdr:sp macro="" textlink="">
      <xdr:nvSpPr>
        <xdr:cNvPr id="662" name="楕円 661">
          <a:extLst>
            <a:ext uri="{FF2B5EF4-FFF2-40B4-BE49-F238E27FC236}">
              <a16:creationId xmlns:a16="http://schemas.microsoft.com/office/drawing/2014/main" id="{00000000-0008-0000-0600-000096020000}"/>
            </a:ext>
          </a:extLst>
        </xdr:cNvPr>
        <xdr:cNvSpPr/>
      </xdr:nvSpPr>
      <xdr:spPr>
        <a:xfrm>
          <a:off x="12763500" y="13151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77</xdr:row>
      <xdr:rowOff>42296</xdr:rowOff>
    </xdr:from>
    <xdr:ext cx="534377" cy="259045"/>
    <xdr:sp macro="" textlink="">
      <xdr:nvSpPr>
        <xdr:cNvPr id="663" name="テキスト ボックス 662">
          <a:extLst>
            <a:ext uri="{FF2B5EF4-FFF2-40B4-BE49-F238E27FC236}">
              <a16:creationId xmlns:a16="http://schemas.microsoft.com/office/drawing/2014/main" id="{00000000-0008-0000-0600-000097020000}"/>
            </a:ext>
          </a:extLst>
        </xdr:cNvPr>
        <xdr:cNvSpPr txBox="1"/>
      </xdr:nvSpPr>
      <xdr:spPr>
        <a:xfrm>
          <a:off x="12547111" y="13243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6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44450</xdr:rowOff>
    </xdr:from>
    <xdr:to>
      <xdr:col>89</xdr:col>
      <xdr:colOff>177800</xdr:colOff>
      <xdr:row>99</xdr:row>
      <xdr:rowOff>44450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73677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45949</xdr:rowOff>
    </xdr:from>
    <xdr:to>
      <xdr:col>85</xdr:col>
      <xdr:colOff>126364</xdr:colOff>
      <xdr:row>99</xdr:row>
      <xdr:rowOff>42278</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476449"/>
          <a:ext cx="1269" cy="15393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46105</xdr:rowOff>
    </xdr:from>
    <xdr:ext cx="378565"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701965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42278</xdr:rowOff>
    </xdr:from>
    <xdr:to>
      <xdr:col>86</xdr:col>
      <xdr:colOff>25400</xdr:colOff>
      <xdr:row>99</xdr:row>
      <xdr:rowOff>42278</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7015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164076</xdr:rowOff>
    </xdr:from>
    <xdr:ext cx="599010"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25167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121,382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45949</xdr:rowOff>
    </xdr:from>
    <xdr:to>
      <xdr:col>86</xdr:col>
      <xdr:colOff>25400</xdr:colOff>
      <xdr:row>90</xdr:row>
      <xdr:rowOff>45949</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476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166306</xdr:rowOff>
    </xdr:from>
    <xdr:to>
      <xdr:col>85</xdr:col>
      <xdr:colOff>127000</xdr:colOff>
      <xdr:row>99</xdr:row>
      <xdr:rowOff>8331</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6968406"/>
          <a:ext cx="838200" cy="134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97</xdr:row>
      <xdr:rowOff>14761</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6454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163334</xdr:rowOff>
    </xdr:from>
    <xdr:to>
      <xdr:col>85</xdr:col>
      <xdr:colOff>177800</xdr:colOff>
      <xdr:row>98</xdr:row>
      <xdr:rowOff>93484</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793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161240</xdr:rowOff>
    </xdr:from>
    <xdr:to>
      <xdr:col>81</xdr:col>
      <xdr:colOff>50800</xdr:colOff>
      <xdr:row>99</xdr:row>
      <xdr:rowOff>8331</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a:off x="14592300" y="16963340"/>
          <a:ext cx="889000" cy="18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26988</xdr:rowOff>
    </xdr:from>
    <xdr:to>
      <xdr:col>81</xdr:col>
      <xdr:colOff>101600</xdr:colOff>
      <xdr:row>98</xdr:row>
      <xdr:rowOff>128588</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829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96</xdr:row>
      <xdr:rowOff>145115</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604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121450</xdr:rowOff>
    </xdr:from>
    <xdr:to>
      <xdr:col>76</xdr:col>
      <xdr:colOff>114300</xdr:colOff>
      <xdr:row>98</xdr:row>
      <xdr:rowOff>161240</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6923550"/>
          <a:ext cx="889000" cy="397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12751</xdr:rowOff>
    </xdr:from>
    <xdr:to>
      <xdr:col>76</xdr:col>
      <xdr:colOff>165100</xdr:colOff>
      <xdr:row>98</xdr:row>
      <xdr:rowOff>114351</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814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96</xdr:row>
      <xdr:rowOff>130878</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590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121450</xdr:rowOff>
    </xdr:from>
    <xdr:to>
      <xdr:col>71</xdr:col>
      <xdr:colOff>177800</xdr:colOff>
      <xdr:row>98</xdr:row>
      <xdr:rowOff>136398</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6923550"/>
          <a:ext cx="889000" cy="14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0</xdr:rowOff>
    </xdr:from>
    <xdr:to>
      <xdr:col>72</xdr:col>
      <xdr:colOff>38100</xdr:colOff>
      <xdr:row>98</xdr:row>
      <xdr:rowOff>101600</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680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96</xdr:row>
      <xdr:rowOff>118127</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5773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77939</xdr:rowOff>
    </xdr:from>
    <xdr:to>
      <xdr:col>67</xdr:col>
      <xdr:colOff>101600</xdr:colOff>
      <xdr:row>99</xdr:row>
      <xdr:rowOff>8089</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8800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97</xdr:row>
      <xdr:rowOff>24616</xdr:rowOff>
    </xdr:from>
    <xdr:ext cx="469744"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79428" y="16655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115506</xdr:rowOff>
    </xdr:from>
    <xdr:to>
      <xdr:col>85</xdr:col>
      <xdr:colOff>177800</xdr:colOff>
      <xdr:row>99</xdr:row>
      <xdr:rowOff>45656</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6917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98</xdr:row>
      <xdr:rowOff>30433</xdr:rowOff>
    </xdr:from>
    <xdr:ext cx="469744"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68325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128981</xdr:rowOff>
    </xdr:from>
    <xdr:to>
      <xdr:col>81</xdr:col>
      <xdr:colOff>101600</xdr:colOff>
      <xdr:row>99</xdr:row>
      <xdr:rowOff>59131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6931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99</xdr:row>
      <xdr:rowOff>50258</xdr:rowOff>
    </xdr:from>
    <xdr:ext cx="469744"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46428" y="170238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110440</xdr:rowOff>
    </xdr:from>
    <xdr:to>
      <xdr:col>76</xdr:col>
      <xdr:colOff>165100</xdr:colOff>
      <xdr:row>99</xdr:row>
      <xdr:rowOff>40590</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6912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99</xdr:row>
      <xdr:rowOff>31717</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57428" y="17005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70650</xdr:rowOff>
    </xdr:from>
    <xdr:to>
      <xdr:col>72</xdr:col>
      <xdr:colOff>38100</xdr:colOff>
      <xdr:row>99</xdr:row>
      <xdr:rowOff>800</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6872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98</xdr:row>
      <xdr:rowOff>163377</xdr:rowOff>
    </xdr:from>
    <xdr:ext cx="469744"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68428" y="169654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85598</xdr:rowOff>
    </xdr:from>
    <xdr:to>
      <xdr:col>67</xdr:col>
      <xdr:colOff>101600</xdr:colOff>
      <xdr:row>99</xdr:row>
      <xdr:rowOff>15748</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8876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99</xdr:row>
      <xdr:rowOff>6875</xdr:rowOff>
    </xdr:from>
    <xdr:ext cx="469744"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79428" y="169804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54627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111777</xdr:rowOff>
    </xdr:from>
    <xdr:ext cx="46717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820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29</xdr:row>
      <xdr:rowOff>168927</xdr:rowOff>
    </xdr:from>
    <xdr:ext cx="46717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820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27</xdr:row>
      <xdr:rowOff>54627</xdr:rowOff>
    </xdr:from>
    <xdr:ext cx="46717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820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投資及び出資金グラフ枠">
          <a:extLst>
            <a:ext uri="{FF2B5EF4-FFF2-40B4-BE49-F238E27FC236}">
              <a16:creationId xmlns:a16="http://schemas.microsoft.com/office/drawing/2014/main" id="{00000000-0008-0000-06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49403</xdr:rowOff>
    </xdr:from>
    <xdr:to>
      <xdr:col>116</xdr:col>
      <xdr:colOff>62864</xdr:colOff>
      <xdr:row>38</xdr:row>
      <xdr:rowOff>139700</xdr:rowOff>
    </xdr:to>
    <xdr:cxnSp macro="">
      <xdr:nvCxnSpPr>
        <xdr:cNvPr id="742" name="直線コネクタ 741">
          <a:extLst>
            <a:ext uri="{FF2B5EF4-FFF2-40B4-BE49-F238E27FC236}">
              <a16:creationId xmlns:a16="http://schemas.microsoft.com/office/drawing/2014/main" id="{00000000-0008-0000-0600-0000E6020000}"/>
            </a:ext>
          </a:extLst>
        </xdr:cNvPr>
        <xdr:cNvCxnSpPr/>
      </xdr:nvCxnSpPr>
      <xdr:spPr>
        <a:xfrm flipV="1">
          <a:off x="22159595" y="5878703"/>
          <a:ext cx="1269" cy="7760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3" name="投資及び出資金最小値テキスト">
          <a:extLst>
            <a:ext uri="{FF2B5EF4-FFF2-40B4-BE49-F238E27FC236}">
              <a16:creationId xmlns:a16="http://schemas.microsoft.com/office/drawing/2014/main" id="{00000000-0008-0000-0600-0000E7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32</xdr:row>
      <xdr:rowOff>167530</xdr:rowOff>
    </xdr:from>
    <xdr:ext cx="469744" cy="259045"/>
    <xdr:sp macro="" textlink="">
      <xdr:nvSpPr>
        <xdr:cNvPr id="745" name="投資及び出資金最大値テキスト">
          <a:extLst>
            <a:ext uri="{FF2B5EF4-FFF2-40B4-BE49-F238E27FC236}">
              <a16:creationId xmlns:a16="http://schemas.microsoft.com/office/drawing/2014/main" id="{00000000-0008-0000-0600-0000E9020000}"/>
            </a:ext>
          </a:extLst>
        </xdr:cNvPr>
        <xdr:cNvSpPr txBox="1"/>
      </xdr:nvSpPr>
      <xdr:spPr>
        <a:xfrm>
          <a:off x="22212300" y="56539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49403</xdr:rowOff>
    </xdr:from>
    <xdr:to>
      <xdr:col>116</xdr:col>
      <xdr:colOff>152400</xdr:colOff>
      <xdr:row>34</xdr:row>
      <xdr:rowOff>49403</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5878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32</xdr:row>
      <xdr:rowOff>24486</xdr:rowOff>
    </xdr:from>
    <xdr:to>
      <xdr:col>116</xdr:col>
      <xdr:colOff>63500</xdr:colOff>
      <xdr:row>36</xdr:row>
      <xdr:rowOff>133071</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21323300" y="5510886"/>
          <a:ext cx="838200" cy="794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84472</xdr:rowOff>
    </xdr:from>
    <xdr:ext cx="378565" cy="259045"/>
    <xdr:sp macro="" textlink="">
      <xdr:nvSpPr>
        <xdr:cNvPr id="748" name="投資及び出資金平均値テキスト">
          <a:extLst>
            <a:ext uri="{FF2B5EF4-FFF2-40B4-BE49-F238E27FC236}">
              <a16:creationId xmlns:a16="http://schemas.microsoft.com/office/drawing/2014/main" id="{00000000-0008-0000-0600-0000EC020000}"/>
            </a:ext>
          </a:extLst>
        </xdr:cNvPr>
        <xdr:cNvSpPr txBox="1"/>
      </xdr:nvSpPr>
      <xdr:spPr>
        <a:xfrm>
          <a:off x="22212300" y="642812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106045</xdr:rowOff>
    </xdr:from>
    <xdr:to>
      <xdr:col>116</xdr:col>
      <xdr:colOff>114300</xdr:colOff>
      <xdr:row>38</xdr:row>
      <xdr:rowOff>36195</xdr:rowOff>
    </xdr:to>
    <xdr:sp macro="" textlink="">
      <xdr:nvSpPr>
        <xdr:cNvPr id="749" name="フローチャート: 判断 748">
          <a:extLst>
            <a:ext uri="{FF2B5EF4-FFF2-40B4-BE49-F238E27FC236}">
              <a16:creationId xmlns:a16="http://schemas.microsoft.com/office/drawing/2014/main" id="{00000000-0008-0000-0600-0000ED020000}"/>
            </a:ext>
          </a:extLst>
        </xdr:cNvPr>
        <xdr:cNvSpPr/>
      </xdr:nvSpPr>
      <xdr:spPr>
        <a:xfrm>
          <a:off x="22110700" y="6449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31</xdr:row>
      <xdr:rowOff>156388</xdr:rowOff>
    </xdr:from>
    <xdr:to>
      <xdr:col>111</xdr:col>
      <xdr:colOff>177800</xdr:colOff>
      <xdr:row>32</xdr:row>
      <xdr:rowOff>24486</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20434300" y="5471338"/>
          <a:ext cx="889000" cy="39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19406</xdr:rowOff>
    </xdr:from>
    <xdr:to>
      <xdr:col>112</xdr:col>
      <xdr:colOff>38100</xdr:colOff>
      <xdr:row>37</xdr:row>
      <xdr:rowOff>121006</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1272500" y="63630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112133</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088428" y="6455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31</xdr:row>
      <xdr:rowOff>156388</xdr:rowOff>
    </xdr:from>
    <xdr:to>
      <xdr:col>107</xdr:col>
      <xdr:colOff>50800</xdr:colOff>
      <xdr:row>33</xdr:row>
      <xdr:rowOff>101524</xdr:rowOff>
    </xdr:to>
    <xdr:cxnSp macro="">
      <xdr:nvCxnSpPr>
        <xdr:cNvPr id="753" name="直線コネクタ 752">
          <a:extLst>
            <a:ext uri="{FF2B5EF4-FFF2-40B4-BE49-F238E27FC236}">
              <a16:creationId xmlns:a16="http://schemas.microsoft.com/office/drawing/2014/main" id="{00000000-0008-0000-0600-0000F1020000}"/>
            </a:ext>
          </a:extLst>
        </xdr:cNvPr>
        <xdr:cNvCxnSpPr/>
      </xdr:nvCxnSpPr>
      <xdr:spPr>
        <a:xfrm flipV="1">
          <a:off x="19545300" y="5471338"/>
          <a:ext cx="889000" cy="2880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169367</xdr:rowOff>
    </xdr:from>
    <xdr:to>
      <xdr:col>107</xdr:col>
      <xdr:colOff>101600</xdr:colOff>
      <xdr:row>37</xdr:row>
      <xdr:rowOff>99517</xdr:rowOff>
    </xdr:to>
    <xdr:sp macro="" textlink="">
      <xdr:nvSpPr>
        <xdr:cNvPr id="754" name="フローチャート: 判断 753">
          <a:extLst>
            <a:ext uri="{FF2B5EF4-FFF2-40B4-BE49-F238E27FC236}">
              <a16:creationId xmlns:a16="http://schemas.microsoft.com/office/drawing/2014/main" id="{00000000-0008-0000-0600-0000F2020000}"/>
            </a:ext>
          </a:extLst>
        </xdr:cNvPr>
        <xdr:cNvSpPr/>
      </xdr:nvSpPr>
      <xdr:spPr>
        <a:xfrm>
          <a:off x="20383500" y="63415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90644</xdr:rowOff>
    </xdr:from>
    <xdr:ext cx="469744"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0199428" y="64342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32</xdr:row>
      <xdr:rowOff>124613</xdr:rowOff>
    </xdr:from>
    <xdr:to>
      <xdr:col>102</xdr:col>
      <xdr:colOff>114300</xdr:colOff>
      <xdr:row>33</xdr:row>
      <xdr:rowOff>101524</xdr:rowOff>
    </xdr:to>
    <xdr:cxnSp macro="">
      <xdr:nvCxnSpPr>
        <xdr:cNvPr id="756" name="直線コネクタ 755">
          <a:extLst>
            <a:ext uri="{FF2B5EF4-FFF2-40B4-BE49-F238E27FC236}">
              <a16:creationId xmlns:a16="http://schemas.microsoft.com/office/drawing/2014/main" id="{00000000-0008-0000-0600-0000F4020000}"/>
            </a:ext>
          </a:extLst>
        </xdr:cNvPr>
        <xdr:cNvCxnSpPr/>
      </xdr:nvCxnSpPr>
      <xdr:spPr>
        <a:xfrm>
          <a:off x="18656300" y="5611013"/>
          <a:ext cx="889000" cy="148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5004</xdr:rowOff>
    </xdr:from>
    <xdr:to>
      <xdr:col>102</xdr:col>
      <xdr:colOff>165100</xdr:colOff>
      <xdr:row>37</xdr:row>
      <xdr:rowOff>106604</xdr:rowOff>
    </xdr:to>
    <xdr:sp macro="" textlink="">
      <xdr:nvSpPr>
        <xdr:cNvPr id="757" name="フローチャート: 判断 756">
          <a:extLst>
            <a:ext uri="{FF2B5EF4-FFF2-40B4-BE49-F238E27FC236}">
              <a16:creationId xmlns:a16="http://schemas.microsoft.com/office/drawing/2014/main" id="{00000000-0008-0000-0600-0000F5020000}"/>
            </a:ext>
          </a:extLst>
        </xdr:cNvPr>
        <xdr:cNvSpPr/>
      </xdr:nvSpPr>
      <xdr:spPr>
        <a:xfrm>
          <a:off x="19494500" y="6348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97731</xdr:rowOff>
    </xdr:from>
    <xdr:ext cx="469744"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10428" y="64413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132106</xdr:rowOff>
    </xdr:from>
    <xdr:to>
      <xdr:col>98</xdr:col>
      <xdr:colOff>38100</xdr:colOff>
      <xdr:row>37</xdr:row>
      <xdr:rowOff>62256</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8605500" y="63043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53383</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8421428" y="6397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6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82271</xdr:rowOff>
    </xdr:from>
    <xdr:to>
      <xdr:col>116</xdr:col>
      <xdr:colOff>114300</xdr:colOff>
      <xdr:row>37</xdr:row>
      <xdr:rowOff>12421</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22110700" y="625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35</xdr:row>
      <xdr:rowOff>105148</xdr:rowOff>
    </xdr:from>
    <xdr:ext cx="469744" cy="259045"/>
    <xdr:sp macro="" textlink="">
      <xdr:nvSpPr>
        <xdr:cNvPr id="767" name="投資及び出資金該当値テキスト">
          <a:extLst>
            <a:ext uri="{FF2B5EF4-FFF2-40B4-BE49-F238E27FC236}">
              <a16:creationId xmlns:a16="http://schemas.microsoft.com/office/drawing/2014/main" id="{00000000-0008-0000-0600-0000FF020000}"/>
            </a:ext>
          </a:extLst>
        </xdr:cNvPr>
        <xdr:cNvSpPr txBox="1"/>
      </xdr:nvSpPr>
      <xdr:spPr>
        <a:xfrm>
          <a:off x="22212300" y="61058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31</xdr:row>
      <xdr:rowOff>145136</xdr:rowOff>
    </xdr:from>
    <xdr:to>
      <xdr:col>112</xdr:col>
      <xdr:colOff>38100</xdr:colOff>
      <xdr:row>32</xdr:row>
      <xdr:rowOff>75286</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1272500" y="54600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30</xdr:row>
      <xdr:rowOff>91813</xdr:rowOff>
    </xdr:from>
    <xdr:ext cx="469744"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21088428" y="52353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31</xdr:row>
      <xdr:rowOff>105588</xdr:rowOff>
    </xdr:from>
    <xdr:to>
      <xdr:col>107</xdr:col>
      <xdr:colOff>101600</xdr:colOff>
      <xdr:row>32</xdr:row>
      <xdr:rowOff>35738</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0383500" y="5420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30</xdr:row>
      <xdr:rowOff>52265</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0199428" y="5195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33</xdr:row>
      <xdr:rowOff>50724</xdr:rowOff>
    </xdr:from>
    <xdr:to>
      <xdr:col>102</xdr:col>
      <xdr:colOff>165100</xdr:colOff>
      <xdr:row>33</xdr:row>
      <xdr:rowOff>152324</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19494500" y="57085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31</xdr:row>
      <xdr:rowOff>168851</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19310428" y="54838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32</xdr:row>
      <xdr:rowOff>73813</xdr:rowOff>
    </xdr:from>
    <xdr:to>
      <xdr:col>98</xdr:col>
      <xdr:colOff>38100</xdr:colOff>
      <xdr:row>33</xdr:row>
      <xdr:rowOff>3963</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8605500" y="5560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31</xdr:row>
      <xdr:rowOff>20490</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421428" y="5335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35577</xdr:rowOff>
    </xdr:from>
    <xdr:ext cx="46717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820821" y="963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8" name="貸付金グラフ枠">
          <a:extLst>
            <a:ext uri="{FF2B5EF4-FFF2-40B4-BE49-F238E27FC236}">
              <a16:creationId xmlns:a16="http://schemas.microsoft.com/office/drawing/2014/main" id="{00000000-0008-0000-0600-00001E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101219</xdr:rowOff>
    </xdr:from>
    <xdr:to>
      <xdr:col>116</xdr:col>
      <xdr:colOff>62864</xdr:colOff>
      <xdr:row>59</xdr:row>
      <xdr:rowOff>44450</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flipV="1">
          <a:off x="22159595" y="8845169"/>
          <a:ext cx="1269" cy="13148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800" name="貸付金最小値テキスト">
          <a:extLst>
            <a:ext uri="{FF2B5EF4-FFF2-40B4-BE49-F238E27FC236}">
              <a16:creationId xmlns:a16="http://schemas.microsoft.com/office/drawing/2014/main" id="{00000000-0008-0000-0600-000020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47896</xdr:rowOff>
    </xdr:from>
    <xdr:ext cx="534377" cy="259045"/>
    <xdr:sp macro="" textlink="">
      <xdr:nvSpPr>
        <xdr:cNvPr id="802" name="貸付金最大値テキスト">
          <a:extLst>
            <a:ext uri="{FF2B5EF4-FFF2-40B4-BE49-F238E27FC236}">
              <a16:creationId xmlns:a16="http://schemas.microsoft.com/office/drawing/2014/main" id="{00000000-0008-0000-0600-000022030000}"/>
            </a:ext>
          </a:extLst>
        </xdr:cNvPr>
        <xdr:cNvSpPr txBox="1"/>
      </xdr:nvSpPr>
      <xdr:spPr>
        <a:xfrm>
          <a:off x="22212300" y="8620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101219</xdr:rowOff>
    </xdr:from>
    <xdr:to>
      <xdr:col>116</xdr:col>
      <xdr:colOff>152400</xdr:colOff>
      <xdr:row>51</xdr:row>
      <xdr:rowOff>101219</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a:off x="22072600" y="88451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1550</xdr:rowOff>
    </xdr:from>
    <xdr:to>
      <xdr:col>116</xdr:col>
      <xdr:colOff>63500</xdr:colOff>
      <xdr:row>58</xdr:row>
      <xdr:rowOff>14122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a:off x="21323300" y="9945650"/>
          <a:ext cx="838200" cy="12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75658</xdr:rowOff>
    </xdr:from>
    <xdr:ext cx="469744" cy="259045"/>
    <xdr:sp macro="" textlink="">
      <xdr:nvSpPr>
        <xdr:cNvPr id="805" name="貸付金平均値テキスト">
          <a:extLst>
            <a:ext uri="{FF2B5EF4-FFF2-40B4-BE49-F238E27FC236}">
              <a16:creationId xmlns:a16="http://schemas.microsoft.com/office/drawing/2014/main" id="{00000000-0008-0000-0600-000025030000}"/>
            </a:ext>
          </a:extLst>
        </xdr:cNvPr>
        <xdr:cNvSpPr txBox="1"/>
      </xdr:nvSpPr>
      <xdr:spPr>
        <a:xfrm>
          <a:off x="22212300" y="967685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52781</xdr:rowOff>
    </xdr:from>
    <xdr:to>
      <xdr:col>116</xdr:col>
      <xdr:colOff>114300</xdr:colOff>
      <xdr:row>57</xdr:row>
      <xdr:rowOff>154381</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22110700" y="9825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1550</xdr:rowOff>
    </xdr:from>
    <xdr:to>
      <xdr:col>111</xdr:col>
      <xdr:colOff>177800</xdr:colOff>
      <xdr:row>58</xdr:row>
      <xdr:rowOff>2540</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flipV="1">
          <a:off x="20434300" y="9945650"/>
          <a:ext cx="889000" cy="9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57</xdr:row>
      <xdr:rowOff>24816</xdr:rowOff>
    </xdr:from>
    <xdr:to>
      <xdr:col>112</xdr:col>
      <xdr:colOff>38100</xdr:colOff>
      <xdr:row>57</xdr:row>
      <xdr:rowOff>126416</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21272500" y="9797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142943</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088428" y="9572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2540</xdr:rowOff>
    </xdr:from>
    <xdr:to>
      <xdr:col>107</xdr:col>
      <xdr:colOff>50800</xdr:colOff>
      <xdr:row>58</xdr:row>
      <xdr:rowOff>3149</xdr:rowOff>
    </xdr:to>
    <xdr:cxnSp macro="">
      <xdr:nvCxnSpPr>
        <xdr:cNvPr id="810" name="直線コネクタ 809">
          <a:extLst>
            <a:ext uri="{FF2B5EF4-FFF2-40B4-BE49-F238E27FC236}">
              <a16:creationId xmlns:a16="http://schemas.microsoft.com/office/drawing/2014/main" id="{00000000-0008-0000-0600-00002A030000}"/>
            </a:ext>
          </a:extLst>
        </xdr:cNvPr>
        <xdr:cNvCxnSpPr/>
      </xdr:nvCxnSpPr>
      <xdr:spPr>
        <a:xfrm flipV="1">
          <a:off x="19545300" y="9946640"/>
          <a:ext cx="889000" cy="6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57</xdr:row>
      <xdr:rowOff>13386</xdr:rowOff>
    </xdr:from>
    <xdr:to>
      <xdr:col>107</xdr:col>
      <xdr:colOff>101600</xdr:colOff>
      <xdr:row>57</xdr:row>
      <xdr:rowOff>114986</xdr:rowOff>
    </xdr:to>
    <xdr:sp macro="" textlink="">
      <xdr:nvSpPr>
        <xdr:cNvPr id="811" name="フローチャート: 判断 810">
          <a:extLst>
            <a:ext uri="{FF2B5EF4-FFF2-40B4-BE49-F238E27FC236}">
              <a16:creationId xmlns:a16="http://schemas.microsoft.com/office/drawing/2014/main" id="{00000000-0008-0000-0600-00002B030000}"/>
            </a:ext>
          </a:extLst>
        </xdr:cNvPr>
        <xdr:cNvSpPr/>
      </xdr:nvSpPr>
      <xdr:spPr>
        <a:xfrm>
          <a:off x="20383500" y="9786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131513</xdr:rowOff>
    </xdr:from>
    <xdr:ext cx="469744"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199428" y="95612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3149</xdr:rowOff>
    </xdr:from>
    <xdr:to>
      <xdr:col>102</xdr:col>
      <xdr:colOff>114300</xdr:colOff>
      <xdr:row>58</xdr:row>
      <xdr:rowOff>3988</xdr:rowOff>
    </xdr:to>
    <xdr:cxnSp macro="">
      <xdr:nvCxnSpPr>
        <xdr:cNvPr id="813" name="直線コネクタ 812">
          <a:extLst>
            <a:ext uri="{FF2B5EF4-FFF2-40B4-BE49-F238E27FC236}">
              <a16:creationId xmlns:a16="http://schemas.microsoft.com/office/drawing/2014/main" id="{00000000-0008-0000-0600-00002D030000}"/>
            </a:ext>
          </a:extLst>
        </xdr:cNvPr>
        <xdr:cNvCxnSpPr/>
      </xdr:nvCxnSpPr>
      <xdr:spPr>
        <a:xfrm flipV="1">
          <a:off x="18656300" y="9947249"/>
          <a:ext cx="889000" cy="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150393</xdr:rowOff>
    </xdr:from>
    <xdr:to>
      <xdr:col>102</xdr:col>
      <xdr:colOff>165100</xdr:colOff>
      <xdr:row>57</xdr:row>
      <xdr:rowOff>80543</xdr:rowOff>
    </xdr:to>
    <xdr:sp macro="" textlink="">
      <xdr:nvSpPr>
        <xdr:cNvPr id="814" name="フローチャート: 判断 813">
          <a:extLst>
            <a:ext uri="{FF2B5EF4-FFF2-40B4-BE49-F238E27FC236}">
              <a16:creationId xmlns:a16="http://schemas.microsoft.com/office/drawing/2014/main" id="{00000000-0008-0000-0600-00002E030000}"/>
            </a:ext>
          </a:extLst>
        </xdr:cNvPr>
        <xdr:cNvSpPr/>
      </xdr:nvSpPr>
      <xdr:spPr>
        <a:xfrm>
          <a:off x="19494500" y="9751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97070</xdr:rowOff>
    </xdr:from>
    <xdr:ext cx="469744" cy="259045"/>
    <xdr:sp macro="" textlink="">
      <xdr:nvSpPr>
        <xdr:cNvPr id="815" name="テキスト ボックス 814">
          <a:extLst>
            <a:ext uri="{FF2B5EF4-FFF2-40B4-BE49-F238E27FC236}">
              <a16:creationId xmlns:a16="http://schemas.microsoft.com/office/drawing/2014/main" id="{00000000-0008-0000-0600-00002F030000}"/>
            </a:ext>
          </a:extLst>
        </xdr:cNvPr>
        <xdr:cNvSpPr txBox="1"/>
      </xdr:nvSpPr>
      <xdr:spPr>
        <a:xfrm>
          <a:off x="19310428" y="95268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12167</xdr:rowOff>
    </xdr:from>
    <xdr:to>
      <xdr:col>98</xdr:col>
      <xdr:colOff>38100</xdr:colOff>
      <xdr:row>56</xdr:row>
      <xdr:rowOff>113767</xdr:rowOff>
    </xdr:to>
    <xdr:sp macro="" textlink="">
      <xdr:nvSpPr>
        <xdr:cNvPr id="816" name="フローチャート: 判断 815">
          <a:extLst>
            <a:ext uri="{FF2B5EF4-FFF2-40B4-BE49-F238E27FC236}">
              <a16:creationId xmlns:a16="http://schemas.microsoft.com/office/drawing/2014/main" id="{00000000-0008-0000-0600-000030030000}"/>
            </a:ext>
          </a:extLst>
        </xdr:cNvPr>
        <xdr:cNvSpPr/>
      </xdr:nvSpPr>
      <xdr:spPr>
        <a:xfrm>
          <a:off x="18605500" y="96133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54</xdr:row>
      <xdr:rowOff>130294</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18421428" y="93885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134772</xdr:rowOff>
    </xdr:from>
    <xdr:to>
      <xdr:col>116</xdr:col>
      <xdr:colOff>114300</xdr:colOff>
      <xdr:row>58</xdr:row>
      <xdr:rowOff>64922</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22110700" y="9907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113199</xdr:rowOff>
    </xdr:from>
    <xdr:ext cx="469744" cy="259045"/>
    <xdr:sp macro="" textlink="">
      <xdr:nvSpPr>
        <xdr:cNvPr id="824" name="貸付金該当値テキスト">
          <a:extLst>
            <a:ext uri="{FF2B5EF4-FFF2-40B4-BE49-F238E27FC236}">
              <a16:creationId xmlns:a16="http://schemas.microsoft.com/office/drawing/2014/main" id="{00000000-0008-0000-0600-000038030000}"/>
            </a:ext>
          </a:extLst>
        </xdr:cNvPr>
        <xdr:cNvSpPr txBox="1"/>
      </xdr:nvSpPr>
      <xdr:spPr>
        <a:xfrm>
          <a:off x="22212300" y="98858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57</xdr:row>
      <xdr:rowOff>122200</xdr:rowOff>
    </xdr:from>
    <xdr:to>
      <xdr:col>112</xdr:col>
      <xdr:colOff>38100</xdr:colOff>
      <xdr:row>58</xdr:row>
      <xdr:rowOff>52350</xdr:rowOff>
    </xdr:to>
    <xdr:sp macro="" textlink="">
      <xdr:nvSpPr>
        <xdr:cNvPr id="825" name="楕円 824">
          <a:extLst>
            <a:ext uri="{FF2B5EF4-FFF2-40B4-BE49-F238E27FC236}">
              <a16:creationId xmlns:a16="http://schemas.microsoft.com/office/drawing/2014/main" id="{00000000-0008-0000-0600-000039030000}"/>
            </a:ext>
          </a:extLst>
        </xdr:cNvPr>
        <xdr:cNvSpPr/>
      </xdr:nvSpPr>
      <xdr:spPr>
        <a:xfrm>
          <a:off x="21272500" y="9894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58</xdr:row>
      <xdr:rowOff>43477</xdr:rowOff>
    </xdr:from>
    <xdr:ext cx="469744"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21088428" y="9987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57</xdr:row>
      <xdr:rowOff>123190</xdr:rowOff>
    </xdr:from>
    <xdr:to>
      <xdr:col>107</xdr:col>
      <xdr:colOff>101600</xdr:colOff>
      <xdr:row>58</xdr:row>
      <xdr:rowOff>53340</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0383500" y="9895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58</xdr:row>
      <xdr:rowOff>44467</xdr:rowOff>
    </xdr:from>
    <xdr:ext cx="469744" cy="259045"/>
    <xdr:sp macro="" textlink="">
      <xdr:nvSpPr>
        <xdr:cNvPr id="828" name="テキスト ボックス 827">
          <a:extLst>
            <a:ext uri="{FF2B5EF4-FFF2-40B4-BE49-F238E27FC236}">
              <a16:creationId xmlns:a16="http://schemas.microsoft.com/office/drawing/2014/main" id="{00000000-0008-0000-0600-00003C030000}"/>
            </a:ext>
          </a:extLst>
        </xdr:cNvPr>
        <xdr:cNvSpPr txBox="1"/>
      </xdr:nvSpPr>
      <xdr:spPr>
        <a:xfrm>
          <a:off x="20199428" y="99885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57</xdr:row>
      <xdr:rowOff>123799</xdr:rowOff>
    </xdr:from>
    <xdr:to>
      <xdr:col>102</xdr:col>
      <xdr:colOff>165100</xdr:colOff>
      <xdr:row>58</xdr:row>
      <xdr:rowOff>53949</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19494500" y="98964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58</xdr:row>
      <xdr:rowOff>45076</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19310428" y="99891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124638</xdr:rowOff>
    </xdr:from>
    <xdr:to>
      <xdr:col>98</xdr:col>
      <xdr:colOff>38100</xdr:colOff>
      <xdr:row>58</xdr:row>
      <xdr:rowOff>54788</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18605500" y="9897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58</xdr:row>
      <xdr:rowOff>45915</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421428" y="9990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3" name="正方形/長方形 832">
          <a:extLst>
            <a:ext uri="{FF2B5EF4-FFF2-40B4-BE49-F238E27FC236}">
              <a16:creationId xmlns:a16="http://schemas.microsoft.com/office/drawing/2014/main" id="{00000000-0008-0000-0600-000041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4" name="正方形/長方形 833">
          <a:extLst>
            <a:ext uri="{FF2B5EF4-FFF2-40B4-BE49-F238E27FC236}">
              <a16:creationId xmlns:a16="http://schemas.microsoft.com/office/drawing/2014/main" id="{00000000-0008-0000-0600-000042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5" name="正方形/長方形 834">
          <a:extLst>
            <a:ext uri="{FF2B5EF4-FFF2-40B4-BE49-F238E27FC236}">
              <a16:creationId xmlns:a16="http://schemas.microsoft.com/office/drawing/2014/main" id="{00000000-0008-0000-0600-000043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36" name="正方形/長方形 835">
          <a:extLst>
            <a:ext uri="{FF2B5EF4-FFF2-40B4-BE49-F238E27FC236}">
              <a16:creationId xmlns:a16="http://schemas.microsoft.com/office/drawing/2014/main" id="{00000000-0008-0000-0600-000044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34,376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139700</xdr:rowOff>
    </xdr:from>
    <xdr:to>
      <xdr:col>120</xdr:col>
      <xdr:colOff>114300</xdr:colOff>
      <xdr:row>78</xdr:row>
      <xdr:rowOff>139700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77</xdr:row>
      <xdr:rowOff>168927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3370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76</xdr:row>
      <xdr:rowOff>25400</xdr:rowOff>
    </xdr:from>
    <xdr:to>
      <xdr:col>120</xdr:col>
      <xdr:colOff>114300</xdr:colOff>
      <xdr:row>76</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75</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82550</xdr:rowOff>
    </xdr:from>
    <xdr:to>
      <xdr:col>120</xdr:col>
      <xdr:colOff>114300</xdr:colOff>
      <xdr:row>73</xdr:row>
      <xdr:rowOff>82550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72</xdr:row>
      <xdr:rowOff>111777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139700</xdr:rowOff>
    </xdr:from>
    <xdr:to>
      <xdr:col>120</xdr:col>
      <xdr:colOff>114300</xdr:colOff>
      <xdr:row>70</xdr:row>
      <xdr:rowOff>139700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168927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54" name="繰出金グラフ枠">
          <a:extLst>
            <a:ext uri="{FF2B5EF4-FFF2-40B4-BE49-F238E27FC236}">
              <a16:creationId xmlns:a16="http://schemas.microsoft.com/office/drawing/2014/main" id="{00000000-0008-0000-0600-000056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71</xdr:row>
      <xdr:rowOff>111125</xdr:rowOff>
    </xdr:from>
    <xdr:to>
      <xdr:col>116</xdr:col>
      <xdr:colOff>62864</xdr:colOff>
      <xdr:row>77</xdr:row>
      <xdr:rowOff>162514</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2159595" y="12284075"/>
          <a:ext cx="1269" cy="1080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77</xdr:row>
      <xdr:rowOff>166341</xdr:rowOff>
    </xdr:from>
    <xdr:ext cx="534377" cy="259045"/>
    <xdr:sp macro="" textlink="">
      <xdr:nvSpPr>
        <xdr:cNvPr id="856" name="繰出金最小値テキスト">
          <a:extLst>
            <a:ext uri="{FF2B5EF4-FFF2-40B4-BE49-F238E27FC236}">
              <a16:creationId xmlns:a16="http://schemas.microsoft.com/office/drawing/2014/main" id="{00000000-0008-0000-0600-000058030000}"/>
            </a:ext>
          </a:extLst>
        </xdr:cNvPr>
        <xdr:cNvSpPr txBox="1"/>
      </xdr:nvSpPr>
      <xdr:spPr>
        <a:xfrm>
          <a:off x="22212300" y="13367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23,251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162514</xdr:rowOff>
    </xdr:from>
    <xdr:to>
      <xdr:col>116</xdr:col>
      <xdr:colOff>152400</xdr:colOff>
      <xdr:row>77</xdr:row>
      <xdr:rowOff>162514</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2072600" y="13364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70</xdr:row>
      <xdr:rowOff>57802</xdr:rowOff>
    </xdr:from>
    <xdr:ext cx="534377" cy="259045"/>
    <xdr:sp macro="" textlink="">
      <xdr:nvSpPr>
        <xdr:cNvPr id="858" name="繰出金最大値テキスト">
          <a:extLst>
            <a:ext uri="{FF2B5EF4-FFF2-40B4-BE49-F238E27FC236}">
              <a16:creationId xmlns:a16="http://schemas.microsoft.com/office/drawing/2014/main" id="{00000000-0008-0000-0600-00005A030000}"/>
            </a:ext>
          </a:extLst>
        </xdr:cNvPr>
        <xdr:cNvSpPr txBox="1"/>
      </xdr:nvSpPr>
      <xdr:spPr>
        <a:xfrm>
          <a:off x="22212300" y="120593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46,875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71</xdr:row>
      <xdr:rowOff>111125</xdr:rowOff>
    </xdr:from>
    <xdr:to>
      <xdr:col>116</xdr:col>
      <xdr:colOff>152400</xdr:colOff>
      <xdr:row>71</xdr:row>
      <xdr:rowOff>111125</xdr:rowOff>
    </xdr:to>
    <xdr:cxnSp macro="">
      <xdr:nvCxnSpPr>
        <xdr:cNvPr id="859" name="直線コネクタ 858">
          <a:extLst>
            <a:ext uri="{FF2B5EF4-FFF2-40B4-BE49-F238E27FC236}">
              <a16:creationId xmlns:a16="http://schemas.microsoft.com/office/drawing/2014/main" id="{00000000-0008-0000-0600-00005B030000}"/>
            </a:ext>
          </a:extLst>
        </xdr:cNvPr>
        <xdr:cNvCxnSpPr/>
      </xdr:nvCxnSpPr>
      <xdr:spPr>
        <a:xfrm>
          <a:off x="22072600" y="12284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75</xdr:row>
      <xdr:rowOff>36144</xdr:rowOff>
    </xdr:from>
    <xdr:to>
      <xdr:col>116</xdr:col>
      <xdr:colOff>63500</xdr:colOff>
      <xdr:row>75</xdr:row>
      <xdr:rowOff>104176</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21323300" y="12894894"/>
          <a:ext cx="838200" cy="68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119092</xdr:rowOff>
    </xdr:from>
    <xdr:ext cx="534377" cy="259045"/>
    <xdr:sp macro="" textlink="">
      <xdr:nvSpPr>
        <xdr:cNvPr id="861" name="繰出金平均値テキスト">
          <a:extLst>
            <a:ext uri="{FF2B5EF4-FFF2-40B4-BE49-F238E27FC236}">
              <a16:creationId xmlns:a16="http://schemas.microsoft.com/office/drawing/2014/main" id="{00000000-0008-0000-0600-00005D030000}"/>
            </a:ext>
          </a:extLst>
        </xdr:cNvPr>
        <xdr:cNvSpPr txBox="1"/>
      </xdr:nvSpPr>
      <xdr:spPr>
        <a:xfrm>
          <a:off x="22212300" y="1263494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96215</xdr:rowOff>
    </xdr:from>
    <xdr:to>
      <xdr:col>116</xdr:col>
      <xdr:colOff>114300</xdr:colOff>
      <xdr:row>75</xdr:row>
      <xdr:rowOff>26365</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2110700" y="12783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75</xdr:row>
      <xdr:rowOff>104176</xdr:rowOff>
    </xdr:from>
    <xdr:to>
      <xdr:col>111</xdr:col>
      <xdr:colOff>177800</xdr:colOff>
      <xdr:row>75</xdr:row>
      <xdr:rowOff>133756</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20434300" y="12962926"/>
          <a:ext cx="889000" cy="29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146782</xdr:rowOff>
    </xdr:from>
    <xdr:to>
      <xdr:col>112</xdr:col>
      <xdr:colOff>38100</xdr:colOff>
      <xdr:row>75</xdr:row>
      <xdr:rowOff>76932</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21272500" y="12834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93459</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21056111" y="12609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75</xdr:row>
      <xdr:rowOff>133756</xdr:rowOff>
    </xdr:from>
    <xdr:to>
      <xdr:col>107</xdr:col>
      <xdr:colOff>50800</xdr:colOff>
      <xdr:row>75</xdr:row>
      <xdr:rowOff>143266</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19545300" y="12992506"/>
          <a:ext cx="889000" cy="9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57124</xdr:rowOff>
    </xdr:from>
    <xdr:to>
      <xdr:col>107</xdr:col>
      <xdr:colOff>101600</xdr:colOff>
      <xdr:row>75</xdr:row>
      <xdr:rowOff>158725</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20383500" y="1291587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3801</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0167111" y="12691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31,945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75</xdr:row>
      <xdr:rowOff>143266</xdr:rowOff>
    </xdr:from>
    <xdr:to>
      <xdr:col>102</xdr:col>
      <xdr:colOff>114300</xdr:colOff>
      <xdr:row>75</xdr:row>
      <xdr:rowOff>162378</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18656300" y="13002016"/>
          <a:ext cx="889000" cy="19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94707</xdr:rowOff>
    </xdr:from>
    <xdr:to>
      <xdr:col>102</xdr:col>
      <xdr:colOff>165100</xdr:colOff>
      <xdr:row>76</xdr:row>
      <xdr:rowOff>24857</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19494500" y="12953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76</xdr:row>
      <xdr:rowOff>15983</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278111" y="13046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102708</xdr:rowOff>
    </xdr:from>
    <xdr:to>
      <xdr:col>98</xdr:col>
      <xdr:colOff>38100</xdr:colOff>
      <xdr:row>76</xdr:row>
      <xdr:rowOff>32857</xdr:rowOff>
    </xdr:to>
    <xdr:sp macro="" textlink="">
      <xdr:nvSpPr>
        <xdr:cNvPr id="872" name="フローチャート: 判断 871">
          <a:extLst>
            <a:ext uri="{FF2B5EF4-FFF2-40B4-BE49-F238E27FC236}">
              <a16:creationId xmlns:a16="http://schemas.microsoft.com/office/drawing/2014/main" id="{00000000-0008-0000-0600-000068030000}"/>
            </a:ext>
          </a:extLst>
        </xdr:cNvPr>
        <xdr:cNvSpPr/>
      </xdr:nvSpPr>
      <xdr:spPr>
        <a:xfrm>
          <a:off x="18605500" y="1296145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74</xdr:row>
      <xdr:rowOff>49385</xdr:rowOff>
    </xdr:from>
    <xdr:ext cx="534377"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389111" y="12736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5" name="テキスト ボックス 874">
          <a:extLst>
            <a:ext uri="{FF2B5EF4-FFF2-40B4-BE49-F238E27FC236}">
              <a16:creationId xmlns:a16="http://schemas.microsoft.com/office/drawing/2014/main" id="{00000000-0008-0000-0600-00006B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156794</xdr:rowOff>
    </xdr:from>
    <xdr:to>
      <xdr:col>116</xdr:col>
      <xdr:colOff>114300</xdr:colOff>
      <xdr:row>75</xdr:row>
      <xdr:rowOff>86944</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22110700" y="1284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74</xdr:row>
      <xdr:rowOff>135221</xdr:rowOff>
    </xdr:from>
    <xdr:ext cx="534377" cy="259045"/>
    <xdr:sp macro="" textlink="">
      <xdr:nvSpPr>
        <xdr:cNvPr id="880" name="繰出金該当値テキスト">
          <a:extLst>
            <a:ext uri="{FF2B5EF4-FFF2-40B4-BE49-F238E27FC236}">
              <a16:creationId xmlns:a16="http://schemas.microsoft.com/office/drawing/2014/main" id="{00000000-0008-0000-0600-000070030000}"/>
            </a:ext>
          </a:extLst>
        </xdr:cNvPr>
        <xdr:cNvSpPr txBox="1"/>
      </xdr:nvSpPr>
      <xdr:spPr>
        <a:xfrm>
          <a:off x="22212300" y="12822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33,515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75</xdr:row>
      <xdr:rowOff>53376</xdr:rowOff>
    </xdr:from>
    <xdr:to>
      <xdr:col>112</xdr:col>
      <xdr:colOff>38100</xdr:colOff>
      <xdr:row>75</xdr:row>
      <xdr:rowOff>154977</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21272500" y="1291212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75</xdr:row>
      <xdr:rowOff>146102</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1056111" y="13004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82956</xdr:rowOff>
    </xdr:from>
    <xdr:to>
      <xdr:col>107</xdr:col>
      <xdr:colOff>101600</xdr:colOff>
      <xdr:row>76</xdr:row>
      <xdr:rowOff>13106</xdr:rowOff>
    </xdr:to>
    <xdr:sp macro="" textlink="">
      <xdr:nvSpPr>
        <xdr:cNvPr id="883" name="楕円 882">
          <a:extLst>
            <a:ext uri="{FF2B5EF4-FFF2-40B4-BE49-F238E27FC236}">
              <a16:creationId xmlns:a16="http://schemas.microsoft.com/office/drawing/2014/main" id="{00000000-0008-0000-0600-000073030000}"/>
            </a:ext>
          </a:extLst>
        </xdr:cNvPr>
        <xdr:cNvSpPr/>
      </xdr:nvSpPr>
      <xdr:spPr>
        <a:xfrm>
          <a:off x="20383500" y="12941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4233</xdr:rowOff>
    </xdr:from>
    <xdr:ext cx="534377"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20167111" y="130344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31,380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75</xdr:row>
      <xdr:rowOff>92466</xdr:rowOff>
    </xdr:from>
    <xdr:to>
      <xdr:col>102</xdr:col>
      <xdr:colOff>165100</xdr:colOff>
      <xdr:row>76</xdr:row>
      <xdr:rowOff>22616</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19494500" y="12951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39143</xdr:rowOff>
    </xdr:from>
    <xdr:ext cx="534377" cy="259045"/>
    <xdr:sp macro="" textlink="">
      <xdr:nvSpPr>
        <xdr:cNvPr id="886" name="テキスト ボックス 885">
          <a:extLst>
            <a:ext uri="{FF2B5EF4-FFF2-40B4-BE49-F238E27FC236}">
              <a16:creationId xmlns:a16="http://schemas.microsoft.com/office/drawing/2014/main" id="{00000000-0008-0000-0600-000076030000}"/>
            </a:ext>
          </a:extLst>
        </xdr:cNvPr>
        <xdr:cNvSpPr txBox="1"/>
      </xdr:nvSpPr>
      <xdr:spPr>
        <a:xfrm>
          <a:off x="19278111" y="12726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75</xdr:row>
      <xdr:rowOff>111577</xdr:rowOff>
    </xdr:from>
    <xdr:to>
      <xdr:col>98</xdr:col>
      <xdr:colOff>38100</xdr:colOff>
      <xdr:row>76</xdr:row>
      <xdr:rowOff>41728</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18605500" y="1297032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76</xdr:row>
      <xdr:rowOff>32855</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18389111" y="1306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2" name="正方形/長方形 891">
          <a:extLst>
            <a:ext uri="{FF2B5EF4-FFF2-40B4-BE49-F238E27FC236}">
              <a16:creationId xmlns:a16="http://schemas.microsoft.com/office/drawing/2014/main" id="{00000000-0008-0000-0600-00007C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3" name="正方形/長方形 892">
          <a:extLst>
            <a:ext uri="{FF2B5EF4-FFF2-40B4-BE49-F238E27FC236}">
              <a16:creationId xmlns:a16="http://schemas.microsoft.com/office/drawing/2014/main" id="{00000000-0008-0000-0600-00007D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94" name="正方形/長方形 893">
          <a:extLst>
            <a:ext uri="{FF2B5EF4-FFF2-40B4-BE49-F238E27FC236}">
              <a16:creationId xmlns:a16="http://schemas.microsoft.com/office/drawing/2014/main" id="{00000000-0008-0000-0600-00007E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0" name="テキスト ボックス 899">
          <a:extLst>
            <a:ext uri="{FF2B5EF4-FFF2-40B4-BE49-F238E27FC236}">
              <a16:creationId xmlns:a16="http://schemas.microsoft.com/office/drawing/2014/main" id="{00000000-0008-0000-0600-000084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2" name="テキスト ボックス 901">
          <a:extLst>
            <a:ext uri="{FF2B5EF4-FFF2-40B4-BE49-F238E27FC236}">
              <a16:creationId xmlns:a16="http://schemas.microsoft.com/office/drawing/2014/main" id="{00000000-0008-0000-0600-000086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3" name="前年度繰上充用金グラフ枠">
          <a:extLst>
            <a:ext uri="{FF2B5EF4-FFF2-40B4-BE49-F238E27FC236}">
              <a16:creationId xmlns:a16="http://schemas.microsoft.com/office/drawing/2014/main" id="{00000000-0008-0000-0600-000087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5" name="前年度繰上充用金最小値テキスト">
          <a:extLst>
            <a:ext uri="{FF2B5EF4-FFF2-40B4-BE49-F238E27FC236}">
              <a16:creationId xmlns:a16="http://schemas.microsoft.com/office/drawing/2014/main" id="{00000000-0008-0000-0600-000089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7" name="前年度繰上充用金最大値テキスト">
          <a:extLst>
            <a:ext uri="{FF2B5EF4-FFF2-40B4-BE49-F238E27FC236}">
              <a16:creationId xmlns:a16="http://schemas.microsoft.com/office/drawing/2014/main" id="{00000000-0008-0000-0600-00008B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8" name="直線コネクタ 907">
          <a:extLst>
            <a:ext uri="{FF2B5EF4-FFF2-40B4-BE49-F238E27FC236}">
              <a16:creationId xmlns:a16="http://schemas.microsoft.com/office/drawing/2014/main" id="{00000000-0008-0000-0600-00008C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0" name="前年度繰上充用金平均値テキスト">
          <a:extLst>
            <a:ext uri="{FF2B5EF4-FFF2-40B4-BE49-F238E27FC236}">
              <a16:creationId xmlns:a16="http://schemas.microsoft.com/office/drawing/2014/main" id="{00000000-0008-0000-0600-00008E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1" name="フローチャート: 判断 920">
          <a:extLst>
            <a:ext uri="{FF2B5EF4-FFF2-40B4-BE49-F238E27FC236}">
              <a16:creationId xmlns:a16="http://schemas.microsoft.com/office/drawing/2014/main" id="{00000000-0008-0000-0600-000099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24" name="テキスト ボックス 923">
          <a:extLst>
            <a:ext uri="{FF2B5EF4-FFF2-40B4-BE49-F238E27FC236}">
              <a16:creationId xmlns:a16="http://schemas.microsoft.com/office/drawing/2014/main" id="{00000000-0008-0000-0600-00009C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9" name="前年度繰上充用金該当値テキスト">
          <a:extLst>
            <a:ext uri="{FF2B5EF4-FFF2-40B4-BE49-F238E27FC236}">
              <a16:creationId xmlns:a16="http://schemas.microsoft.com/office/drawing/2014/main" id="{00000000-0008-0000-0600-0000A1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2" name="楕円 931">
          <a:extLst>
            <a:ext uri="{FF2B5EF4-FFF2-40B4-BE49-F238E27FC236}">
              <a16:creationId xmlns:a16="http://schemas.microsoft.com/office/drawing/2014/main" id="{00000000-0008-0000-0600-0000A4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8" name="正方形/長方形 937">
          <a:extLst>
            <a:ext uri="{FF2B5EF4-FFF2-40B4-BE49-F238E27FC236}">
              <a16:creationId xmlns:a16="http://schemas.microsoft.com/office/drawing/2014/main" id="{00000000-0008-0000-0600-0000AA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9" name="正方形/長方形 938">
          <a:extLst>
            <a:ext uri="{FF2B5EF4-FFF2-40B4-BE49-F238E27FC236}">
              <a16:creationId xmlns:a16="http://schemas.microsoft.com/office/drawing/2014/main" id="{00000000-0008-0000-0600-0000AB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0" name="テキスト ボックス 939">
          <a:extLst>
            <a:ext uri="{FF2B5EF4-FFF2-40B4-BE49-F238E27FC236}">
              <a16:creationId xmlns:a16="http://schemas.microsoft.com/office/drawing/2014/main" id="{00000000-0008-0000-0600-0000AC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人件費</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住民一人当たり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61,448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円となっており、前年度に比べ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6,343</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円増加したものの、類似団体平均は下回っている。一方で、</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年度から</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への伸び率は類似団体平均を上回っており、保育職を始めとした職員数の増加などが要因と考えられる。また、会計年度任用職員への勤勉手当支給開始により、会計年度任用職員の職員数も人件費へ大きな影響を与えることから、事務事業の見直しに合わせ、適正な職員数の配置についても検討していく必要があ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扶助費は、住民一人当たり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125,888</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円となっており、前年度に比べ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11,023</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円増加し、類似団体平均を上回ることとなった。特に、</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サービス利用の増加に伴う障がい者福祉費の増加が</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顕著であり、今後も増加が見込まれる。扶助費の削減は困難ではあるものの、サービス利用の適正化、市単独事業の見直し等に取組む必要がある。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普通建設事業費について、住民一人当たり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55,523</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円となっており、前年度に比べ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2,265</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円増加し、類似団体平均を上回っている。特に、更新整備については、クリーンセンター施設再整備、小中学校リニューアル工事の進捗などにより、前年度に比べ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18,877</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増加しており、類似団体平均を大きく上回ることとなった。公共施設の老朽化に伴う大規模改修は今後の継続していく見込みであり、今後も増加が見込まれるため、統廃合を含めた公共施設のあり方について検討を進めていく。</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投資及び出資金については、</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住民一人当たり</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1,529</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円となっており、</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前年度</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に比べ</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3,475</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円減少</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したものの、類似団体平均は上回っている。これは、公共下水道事業における資本費平準化債の制度拡充により、一般会計からの出資金が減少したためである。一方で、</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下水道事業会計の建設は幾つも予定されているため、</a:t>
          </a:r>
          <a:r>
            <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年度以降は再度増加傾向となっていくことが</a:t>
          </a:r>
          <a:r>
            <a:rPr kumimoji="1" lang="ja-JP" altLang="ja-JP" sz="1100">
              <a:solidFill>
                <a:schemeClr val="dk1"/>
              </a:solidFill>
              <a:effectLst/>
              <a:latin typeface="ＭＳ ゴシック" panose="020B0609070205080204" pitchFamily="49" charset="-128"/>
              <a:ea typeface="ＭＳ ゴシック" panose="020B0609070205080204" pitchFamily="49" charset="-128"/>
              <a:cs typeface="+mn-cs"/>
            </a:rPr>
            <a:t>見込まれる。</a:t>
          </a:r>
          <a:endParaRPr lang="ja-JP" altLang="ja-JP" sz="11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305,902
296,472
92.78
126,613,075
125,697,306
347,989
64,413,629
86,934,454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34544</xdr:rowOff>
    </xdr:from>
    <xdr:to>
      <xdr:col>24</xdr:col>
      <xdr:colOff>62865</xdr:colOff>
      <xdr:row>38</xdr:row>
      <xdr:rowOff>127508</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178044"/>
          <a:ext cx="1270" cy="1464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131335</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6464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127508</xdr:rowOff>
    </xdr:from>
    <xdr:to>
      <xdr:col>24</xdr:col>
      <xdr:colOff>152400</xdr:colOff>
      <xdr:row>38</xdr:row>
      <xdr:rowOff>127508</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6426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28</xdr:row>
      <xdr:rowOff>152671</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49532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2,469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34544</xdr:rowOff>
    </xdr:from>
    <xdr:to>
      <xdr:col>24</xdr:col>
      <xdr:colOff>152400</xdr:colOff>
      <xdr:row>30</xdr:row>
      <xdr:rowOff>34544</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178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92456</xdr:rowOff>
    </xdr:from>
    <xdr:to>
      <xdr:col>24</xdr:col>
      <xdr:colOff>63500</xdr:colOff>
      <xdr:row>38</xdr:row>
      <xdr:rowOff>153416</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flipV="1">
          <a:off x="3797300" y="6607556"/>
          <a:ext cx="8382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33</xdr:row>
      <xdr:rowOff>123969</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78181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101092</xdr:rowOff>
    </xdr:from>
    <xdr:to>
      <xdr:col>24</xdr:col>
      <xdr:colOff>114300</xdr:colOff>
      <xdr:row>35</xdr:row>
      <xdr:rowOff>31242</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9303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153416</xdr:rowOff>
    </xdr:from>
    <xdr:to>
      <xdr:col>19</xdr:col>
      <xdr:colOff>177800</xdr:colOff>
      <xdr:row>39</xdr:row>
      <xdr:rowOff>50546</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6668516"/>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10414</xdr:rowOff>
    </xdr:from>
    <xdr:to>
      <xdr:col>20</xdr:col>
      <xdr:colOff>38100</xdr:colOff>
      <xdr:row>35</xdr:row>
      <xdr:rowOff>112014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11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128541</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5786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122936</xdr:rowOff>
    </xdr:from>
    <xdr:to>
      <xdr:col>15</xdr:col>
      <xdr:colOff>50800</xdr:colOff>
      <xdr:row>39</xdr:row>
      <xdr:rowOff>50546</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a:off x="2019300" y="6638036"/>
          <a:ext cx="889000" cy="990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57658</xdr:rowOff>
    </xdr:from>
    <xdr:to>
      <xdr:col>15</xdr:col>
      <xdr:colOff>101600</xdr:colOff>
      <xdr:row>35</xdr:row>
      <xdr:rowOff>159258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584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34</xdr:row>
      <xdr:rowOff>4335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58336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121412</xdr:rowOff>
    </xdr:from>
    <xdr:to>
      <xdr:col>10</xdr:col>
      <xdr:colOff>114300</xdr:colOff>
      <xdr:row>38</xdr:row>
      <xdr:rowOff>122936</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a:off x="1130300" y="6636512"/>
          <a:ext cx="889000" cy="15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60706</xdr:rowOff>
    </xdr:from>
    <xdr:to>
      <xdr:col>10</xdr:col>
      <xdr:colOff>165100</xdr:colOff>
      <xdr:row>35</xdr:row>
      <xdr:rowOff>162306</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60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34</xdr:row>
      <xdr:rowOff>7383</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836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101854</xdr:rowOff>
    </xdr:from>
    <xdr:to>
      <xdr:col>6</xdr:col>
      <xdr:colOff>38100</xdr:colOff>
      <xdr:row>36</xdr:row>
      <xdr:rowOff>32004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02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34</xdr:row>
      <xdr:rowOff>48531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5877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41656</xdr:rowOff>
    </xdr:from>
    <xdr:to>
      <xdr:col>24</xdr:col>
      <xdr:colOff>114300</xdr:colOff>
      <xdr:row>38</xdr:row>
      <xdr:rowOff>143256</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6556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128033</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64716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102616</xdr:rowOff>
    </xdr:from>
    <xdr:to>
      <xdr:col>20</xdr:col>
      <xdr:colOff>38100</xdr:colOff>
      <xdr:row>39</xdr:row>
      <xdr:rowOff>32766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6617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39</xdr:row>
      <xdr:rowOff>23893</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67104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171196</xdr:rowOff>
    </xdr:from>
    <xdr:to>
      <xdr:col>15</xdr:col>
      <xdr:colOff>101600</xdr:colOff>
      <xdr:row>39</xdr:row>
      <xdr:rowOff>101346</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66862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39</xdr:row>
      <xdr:rowOff>92473</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67790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72136</xdr:rowOff>
    </xdr:from>
    <xdr:to>
      <xdr:col>10</xdr:col>
      <xdr:colOff>165100</xdr:colOff>
      <xdr:row>39</xdr:row>
      <xdr:rowOff>2286</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6587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38</xdr:row>
      <xdr:rowOff>164863</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6679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70612</xdr:rowOff>
    </xdr:from>
    <xdr:to>
      <xdr:col>6</xdr:col>
      <xdr:colOff>38100</xdr:colOff>
      <xdr:row>39</xdr:row>
      <xdr:rowOff>762</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6585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38</xdr:row>
      <xdr:rowOff>163339</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6678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49,030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60</xdr:row>
      <xdr:rowOff>111777</xdr:rowOff>
    </xdr:from>
    <xdr:ext cx="248786"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513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44450</xdr:rowOff>
    </xdr:from>
    <xdr:to>
      <xdr:col>28</xdr:col>
      <xdr:colOff>114300</xdr:colOff>
      <xdr:row>59</xdr:row>
      <xdr:rowOff>44450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73677</xdr:rowOff>
    </xdr:from>
    <xdr:ext cx="53129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230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35577</xdr:rowOff>
    </xdr:from>
    <xdr:ext cx="53129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230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53</xdr:row>
      <xdr:rowOff>168927</xdr:rowOff>
    </xdr:from>
    <xdr:ext cx="53129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230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総務費グラフ枠">
          <a:extLst>
            <a:ext uri="{FF2B5EF4-FFF2-40B4-BE49-F238E27FC236}">
              <a16:creationId xmlns:a16="http://schemas.microsoft.com/office/drawing/2014/main" id="{00000000-0008-0000-07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70256</xdr:rowOff>
    </xdr:from>
    <xdr:to>
      <xdr:col>24</xdr:col>
      <xdr:colOff>62865</xdr:colOff>
      <xdr:row>59</xdr:row>
      <xdr:rowOff>49936</xdr:rowOff>
    </xdr:to>
    <xdr:cxnSp macro="">
      <xdr:nvCxnSpPr>
        <xdr:cNvPr id="112" name="直線コネクタ 111">
          <a:extLst>
            <a:ext uri="{FF2B5EF4-FFF2-40B4-BE49-F238E27FC236}">
              <a16:creationId xmlns:a16="http://schemas.microsoft.com/office/drawing/2014/main" id="{00000000-0008-0000-0700-000070000000}"/>
            </a:ext>
          </a:extLst>
        </xdr:cNvPr>
        <xdr:cNvCxnSpPr/>
      </xdr:nvCxnSpPr>
      <xdr:spPr>
        <a:xfrm flipV="1">
          <a:off x="4633595" y="9500006"/>
          <a:ext cx="1270" cy="6654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53763</xdr:rowOff>
    </xdr:from>
    <xdr:ext cx="534377" cy="259045"/>
    <xdr:sp macro="" textlink="">
      <xdr:nvSpPr>
        <xdr:cNvPr id="113" name="総務費最小値テキスト">
          <a:extLst>
            <a:ext uri="{FF2B5EF4-FFF2-40B4-BE49-F238E27FC236}">
              <a16:creationId xmlns:a16="http://schemas.microsoft.com/office/drawing/2014/main" id="{00000000-0008-0000-0700-000071000000}"/>
            </a:ext>
          </a:extLst>
        </xdr:cNvPr>
        <xdr:cNvSpPr txBox="1"/>
      </xdr:nvSpPr>
      <xdr:spPr>
        <a:xfrm>
          <a:off x="4686300" y="10169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49936</xdr:rowOff>
    </xdr:from>
    <xdr:to>
      <xdr:col>24</xdr:col>
      <xdr:colOff>152400</xdr:colOff>
      <xdr:row>59</xdr:row>
      <xdr:rowOff>49936</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a:off x="4546600" y="1016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16933</xdr:rowOff>
    </xdr:from>
    <xdr:ext cx="534377" cy="259045"/>
    <xdr:sp macro="" textlink="">
      <xdr:nvSpPr>
        <xdr:cNvPr id="115" name="総務費最大値テキスト">
          <a:extLst>
            <a:ext uri="{FF2B5EF4-FFF2-40B4-BE49-F238E27FC236}">
              <a16:creationId xmlns:a16="http://schemas.microsoft.com/office/drawing/2014/main" id="{00000000-0008-0000-0700-000073000000}"/>
            </a:ext>
          </a:extLst>
        </xdr:cNvPr>
        <xdr:cNvSpPr txBox="1"/>
      </xdr:nvSpPr>
      <xdr:spPr>
        <a:xfrm>
          <a:off x="4686300" y="92752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81,968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70256</xdr:rowOff>
    </xdr:from>
    <xdr:to>
      <xdr:col>24</xdr:col>
      <xdr:colOff>152400</xdr:colOff>
      <xdr:row>55</xdr:row>
      <xdr:rowOff>70256</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9500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49936</xdr:rowOff>
    </xdr:from>
    <xdr:to>
      <xdr:col>24</xdr:col>
      <xdr:colOff>63500</xdr:colOff>
      <xdr:row>59</xdr:row>
      <xdr:rowOff>113970</xdr:rowOff>
    </xdr:to>
    <xdr:cxnSp macro="">
      <xdr:nvCxnSpPr>
        <xdr:cNvPr id="117" name="直線コネクタ 116">
          <a:extLst>
            <a:ext uri="{FF2B5EF4-FFF2-40B4-BE49-F238E27FC236}">
              <a16:creationId xmlns:a16="http://schemas.microsoft.com/office/drawing/2014/main" id="{00000000-0008-0000-0700-000075000000}"/>
            </a:ext>
          </a:extLst>
        </xdr:cNvPr>
        <xdr:cNvCxnSpPr/>
      </xdr:nvCxnSpPr>
      <xdr:spPr>
        <a:xfrm flipV="1">
          <a:off x="3797300" y="10165486"/>
          <a:ext cx="838200" cy="640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151871</xdr:rowOff>
    </xdr:from>
    <xdr:ext cx="534377" cy="259045"/>
    <xdr:sp macro="" textlink="">
      <xdr:nvSpPr>
        <xdr:cNvPr id="118" name="総務費平均値テキスト">
          <a:extLst>
            <a:ext uri="{FF2B5EF4-FFF2-40B4-BE49-F238E27FC236}">
              <a16:creationId xmlns:a16="http://schemas.microsoft.com/office/drawing/2014/main" id="{00000000-0008-0000-0700-000076000000}"/>
            </a:ext>
          </a:extLst>
        </xdr:cNvPr>
        <xdr:cNvSpPr txBox="1"/>
      </xdr:nvSpPr>
      <xdr:spPr>
        <a:xfrm>
          <a:off x="4686300" y="975307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128994</xdr:rowOff>
    </xdr:from>
    <xdr:to>
      <xdr:col>24</xdr:col>
      <xdr:colOff>114300</xdr:colOff>
      <xdr:row>58</xdr:row>
      <xdr:rowOff>59144</xdr:rowOff>
    </xdr:to>
    <xdr:sp macro="" textlink="">
      <xdr:nvSpPr>
        <xdr:cNvPr id="119" name="フローチャート: 判断 118">
          <a:extLst>
            <a:ext uri="{FF2B5EF4-FFF2-40B4-BE49-F238E27FC236}">
              <a16:creationId xmlns:a16="http://schemas.microsoft.com/office/drawing/2014/main" id="{00000000-0008-0000-0700-000077000000}"/>
            </a:ext>
          </a:extLst>
        </xdr:cNvPr>
        <xdr:cNvSpPr/>
      </xdr:nvSpPr>
      <xdr:spPr>
        <a:xfrm>
          <a:off x="4584700" y="9901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81153</xdr:rowOff>
    </xdr:from>
    <xdr:to>
      <xdr:col>19</xdr:col>
      <xdr:colOff>177800</xdr:colOff>
      <xdr:row>59</xdr:row>
      <xdr:rowOff>113970</xdr:rowOff>
    </xdr:to>
    <xdr:cxnSp macro="">
      <xdr:nvCxnSpPr>
        <xdr:cNvPr id="120" name="直線コネクタ 119">
          <a:extLst>
            <a:ext uri="{FF2B5EF4-FFF2-40B4-BE49-F238E27FC236}">
              <a16:creationId xmlns:a16="http://schemas.microsoft.com/office/drawing/2014/main" id="{00000000-0008-0000-0700-000078000000}"/>
            </a:ext>
          </a:extLst>
        </xdr:cNvPr>
        <xdr:cNvCxnSpPr/>
      </xdr:nvCxnSpPr>
      <xdr:spPr>
        <a:xfrm>
          <a:off x="2908300" y="10196703"/>
          <a:ext cx="889000" cy="32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144349</xdr:rowOff>
    </xdr:from>
    <xdr:to>
      <xdr:col>20</xdr:col>
      <xdr:colOff>38100</xdr:colOff>
      <xdr:row>58</xdr:row>
      <xdr:rowOff>74499</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3746500" y="9916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56</xdr:row>
      <xdr:rowOff>91026</xdr:rowOff>
    </xdr:from>
    <xdr:ext cx="534377" cy="259045"/>
    <xdr:sp macro="" textlink="">
      <xdr:nvSpPr>
        <xdr:cNvPr id="122" name="テキスト ボックス 121">
          <a:extLst>
            <a:ext uri="{FF2B5EF4-FFF2-40B4-BE49-F238E27FC236}">
              <a16:creationId xmlns:a16="http://schemas.microsoft.com/office/drawing/2014/main" id="{00000000-0008-0000-0700-00007A000000}"/>
            </a:ext>
          </a:extLst>
        </xdr:cNvPr>
        <xdr:cNvSpPr txBox="1"/>
      </xdr:nvSpPr>
      <xdr:spPr>
        <a:xfrm>
          <a:off x="3530111" y="9692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163970</xdr:rowOff>
    </xdr:from>
    <xdr:to>
      <xdr:col>15</xdr:col>
      <xdr:colOff>50800</xdr:colOff>
      <xdr:row>59</xdr:row>
      <xdr:rowOff>81153</xdr:rowOff>
    </xdr:to>
    <xdr:cxnSp macro="">
      <xdr:nvCxnSpPr>
        <xdr:cNvPr id="123" name="直線コネクタ 122">
          <a:extLst>
            <a:ext uri="{FF2B5EF4-FFF2-40B4-BE49-F238E27FC236}">
              <a16:creationId xmlns:a16="http://schemas.microsoft.com/office/drawing/2014/main" id="{00000000-0008-0000-0700-00007B000000}"/>
            </a:ext>
          </a:extLst>
        </xdr:cNvPr>
        <xdr:cNvCxnSpPr/>
      </xdr:nvCxnSpPr>
      <xdr:spPr>
        <a:xfrm>
          <a:off x="2019300" y="10108070"/>
          <a:ext cx="889000" cy="88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57</xdr:row>
      <xdr:rowOff>141884</xdr:rowOff>
    </xdr:from>
    <xdr:to>
      <xdr:col>15</xdr:col>
      <xdr:colOff>101600</xdr:colOff>
      <xdr:row>58</xdr:row>
      <xdr:rowOff>72034</xdr:rowOff>
    </xdr:to>
    <xdr:sp macro="" textlink="">
      <xdr:nvSpPr>
        <xdr:cNvPr id="124" name="フローチャート: 判断 123">
          <a:extLst>
            <a:ext uri="{FF2B5EF4-FFF2-40B4-BE49-F238E27FC236}">
              <a16:creationId xmlns:a16="http://schemas.microsoft.com/office/drawing/2014/main" id="{00000000-0008-0000-0700-00007C000000}"/>
            </a:ext>
          </a:extLst>
        </xdr:cNvPr>
        <xdr:cNvSpPr/>
      </xdr:nvSpPr>
      <xdr:spPr>
        <a:xfrm>
          <a:off x="2857500" y="9914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88561</xdr:rowOff>
    </xdr:from>
    <xdr:ext cx="534377" cy="259045"/>
    <xdr:sp macro="" textlink="">
      <xdr:nvSpPr>
        <xdr:cNvPr id="125" name="テキスト ボックス 124">
          <a:extLst>
            <a:ext uri="{FF2B5EF4-FFF2-40B4-BE49-F238E27FC236}">
              <a16:creationId xmlns:a16="http://schemas.microsoft.com/office/drawing/2014/main" id="{00000000-0008-0000-0700-00007D000000}"/>
            </a:ext>
          </a:extLst>
        </xdr:cNvPr>
        <xdr:cNvSpPr txBox="1"/>
      </xdr:nvSpPr>
      <xdr:spPr>
        <a:xfrm>
          <a:off x="2641111" y="9689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140589</xdr:rowOff>
    </xdr:from>
    <xdr:to>
      <xdr:col>10</xdr:col>
      <xdr:colOff>114300</xdr:colOff>
      <xdr:row>58</xdr:row>
      <xdr:rowOff>163970</xdr:rowOff>
    </xdr:to>
    <xdr:cxnSp macro="">
      <xdr:nvCxnSpPr>
        <xdr:cNvPr id="126" name="直線コネクタ 125">
          <a:extLst>
            <a:ext uri="{FF2B5EF4-FFF2-40B4-BE49-F238E27FC236}">
              <a16:creationId xmlns:a16="http://schemas.microsoft.com/office/drawing/2014/main" id="{00000000-0008-0000-0700-00007E000000}"/>
            </a:ext>
          </a:extLst>
        </xdr:cNvPr>
        <xdr:cNvCxnSpPr/>
      </xdr:nvCxnSpPr>
      <xdr:spPr>
        <a:xfrm>
          <a:off x="1130300" y="8884539"/>
          <a:ext cx="889000" cy="1223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154445</xdr:rowOff>
    </xdr:from>
    <xdr:to>
      <xdr:col>10</xdr:col>
      <xdr:colOff>165100</xdr:colOff>
      <xdr:row>58</xdr:row>
      <xdr:rowOff>84595</xdr:rowOff>
    </xdr:to>
    <xdr:sp macro="" textlink="">
      <xdr:nvSpPr>
        <xdr:cNvPr id="127" name="フローチャート: 判断 126">
          <a:extLst>
            <a:ext uri="{FF2B5EF4-FFF2-40B4-BE49-F238E27FC236}">
              <a16:creationId xmlns:a16="http://schemas.microsoft.com/office/drawing/2014/main" id="{00000000-0008-0000-0700-00007F000000}"/>
            </a:ext>
          </a:extLst>
        </xdr:cNvPr>
        <xdr:cNvSpPr/>
      </xdr:nvSpPr>
      <xdr:spPr>
        <a:xfrm>
          <a:off x="1968500" y="99270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101122</xdr:rowOff>
    </xdr:from>
    <xdr:ext cx="534377" cy="259045"/>
    <xdr:sp macro="" textlink="">
      <xdr:nvSpPr>
        <xdr:cNvPr id="128" name="テキスト ボックス 127">
          <a:extLst>
            <a:ext uri="{FF2B5EF4-FFF2-40B4-BE49-F238E27FC236}">
              <a16:creationId xmlns:a16="http://schemas.microsoft.com/office/drawing/2014/main" id="{00000000-0008-0000-0700-000080000000}"/>
            </a:ext>
          </a:extLst>
        </xdr:cNvPr>
        <xdr:cNvSpPr txBox="1"/>
      </xdr:nvSpPr>
      <xdr:spPr>
        <a:xfrm>
          <a:off x="1752111" y="97023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44,339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150063</xdr:rowOff>
    </xdr:from>
    <xdr:to>
      <xdr:col>6</xdr:col>
      <xdr:colOff>38100</xdr:colOff>
      <xdr:row>51</xdr:row>
      <xdr:rowOff>80213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079500" y="8722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96740</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830795" y="84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139,184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170586</xdr:rowOff>
    </xdr:from>
    <xdr:to>
      <xdr:col>24</xdr:col>
      <xdr:colOff>114300</xdr:colOff>
      <xdr:row>59</xdr:row>
      <xdr:rowOff>100736</xdr:rowOff>
    </xdr:to>
    <xdr:sp macro="" textlink="">
      <xdr:nvSpPr>
        <xdr:cNvPr id="136" name="楕円 135">
          <a:extLst>
            <a:ext uri="{FF2B5EF4-FFF2-40B4-BE49-F238E27FC236}">
              <a16:creationId xmlns:a16="http://schemas.microsoft.com/office/drawing/2014/main" id="{00000000-0008-0000-0700-000088000000}"/>
            </a:ext>
          </a:extLst>
        </xdr:cNvPr>
        <xdr:cNvSpPr/>
      </xdr:nvSpPr>
      <xdr:spPr>
        <a:xfrm>
          <a:off x="4584700" y="10114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85513</xdr:rowOff>
    </xdr:from>
    <xdr:ext cx="534377" cy="259045"/>
    <xdr:sp macro="" textlink="">
      <xdr:nvSpPr>
        <xdr:cNvPr id="137" name="総務費該当値テキスト">
          <a:extLst>
            <a:ext uri="{FF2B5EF4-FFF2-40B4-BE49-F238E27FC236}">
              <a16:creationId xmlns:a16="http://schemas.microsoft.com/office/drawing/2014/main" id="{00000000-0008-0000-0700-000089000000}"/>
            </a:ext>
          </a:extLst>
        </xdr:cNvPr>
        <xdr:cNvSpPr txBox="1"/>
      </xdr:nvSpPr>
      <xdr:spPr>
        <a:xfrm>
          <a:off x="4686300" y="10029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63170</xdr:rowOff>
    </xdr:from>
    <xdr:to>
      <xdr:col>20</xdr:col>
      <xdr:colOff>38100</xdr:colOff>
      <xdr:row>59</xdr:row>
      <xdr:rowOff>164770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3746500" y="1017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155897</xdr:rowOff>
    </xdr:from>
    <xdr:ext cx="534377" cy="259045"/>
    <xdr:sp macro="" textlink="">
      <xdr:nvSpPr>
        <xdr:cNvPr id="139" name="テキスト ボックス 138">
          <a:extLst>
            <a:ext uri="{FF2B5EF4-FFF2-40B4-BE49-F238E27FC236}">
              <a16:creationId xmlns:a16="http://schemas.microsoft.com/office/drawing/2014/main" id="{00000000-0008-0000-0700-00008B000000}"/>
            </a:ext>
          </a:extLst>
        </xdr:cNvPr>
        <xdr:cNvSpPr txBox="1"/>
      </xdr:nvSpPr>
      <xdr:spPr>
        <a:xfrm>
          <a:off x="3530111" y="1027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59</xdr:row>
      <xdr:rowOff>30353</xdr:rowOff>
    </xdr:from>
    <xdr:to>
      <xdr:col>15</xdr:col>
      <xdr:colOff>101600</xdr:colOff>
      <xdr:row>59</xdr:row>
      <xdr:rowOff>131953</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2857500" y="101459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123080</xdr:rowOff>
    </xdr:from>
    <xdr:ext cx="534377"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2641111" y="10238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113170</xdr:rowOff>
    </xdr:from>
    <xdr:to>
      <xdr:col>10</xdr:col>
      <xdr:colOff>165100</xdr:colOff>
      <xdr:row>59</xdr:row>
      <xdr:rowOff>43320</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1968500" y="10057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34447</xdr:rowOff>
    </xdr:from>
    <xdr:ext cx="534377"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1752111" y="10149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89789</xdr:rowOff>
    </xdr:from>
    <xdr:to>
      <xdr:col>6</xdr:col>
      <xdr:colOff>38100</xdr:colOff>
      <xdr:row>52</xdr:row>
      <xdr:rowOff>19939</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079500" y="88337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11066</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830795" y="892646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201,736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7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7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民生費グラフ枠">
          <a:extLst>
            <a:ext uri="{FF2B5EF4-FFF2-40B4-BE49-F238E27FC236}">
              <a16:creationId xmlns:a16="http://schemas.microsoft.com/office/drawing/2014/main" id="{00000000-0008-0000-07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85751</xdr:rowOff>
    </xdr:from>
    <xdr:to>
      <xdr:col>24</xdr:col>
      <xdr:colOff>62865</xdr:colOff>
      <xdr:row>78</xdr:row>
      <xdr:rowOff>37846</xdr:rowOff>
    </xdr:to>
    <xdr:cxnSp macro="">
      <xdr:nvCxnSpPr>
        <xdr:cNvPr id="170" name="直線コネクタ 169">
          <a:extLst>
            <a:ext uri="{FF2B5EF4-FFF2-40B4-BE49-F238E27FC236}">
              <a16:creationId xmlns:a16="http://schemas.microsoft.com/office/drawing/2014/main" id="{00000000-0008-0000-0700-0000AA000000}"/>
            </a:ext>
          </a:extLst>
        </xdr:cNvPr>
        <xdr:cNvCxnSpPr/>
      </xdr:nvCxnSpPr>
      <xdr:spPr>
        <a:xfrm flipV="1">
          <a:off x="4633595" y="12258701"/>
          <a:ext cx="1270" cy="11522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41673</xdr:rowOff>
    </xdr:from>
    <xdr:ext cx="599010" cy="259045"/>
    <xdr:sp macro="" textlink="">
      <xdr:nvSpPr>
        <xdr:cNvPr id="171" name="民生費最小値テキスト">
          <a:extLst>
            <a:ext uri="{FF2B5EF4-FFF2-40B4-BE49-F238E27FC236}">
              <a16:creationId xmlns:a16="http://schemas.microsoft.com/office/drawing/2014/main" id="{00000000-0008-0000-0700-0000AB000000}"/>
            </a:ext>
          </a:extLst>
        </xdr:cNvPr>
        <xdr:cNvSpPr txBox="1"/>
      </xdr:nvSpPr>
      <xdr:spPr>
        <a:xfrm>
          <a:off x="4686300" y="13414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164,020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37846</xdr:rowOff>
    </xdr:from>
    <xdr:to>
      <xdr:col>24</xdr:col>
      <xdr:colOff>152400</xdr:colOff>
      <xdr:row>78</xdr:row>
      <xdr:rowOff>37846</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a:off x="4546600" y="134109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32428</xdr:rowOff>
    </xdr:from>
    <xdr:ext cx="599010" cy="259045"/>
    <xdr:sp macro="" textlink="">
      <xdr:nvSpPr>
        <xdr:cNvPr id="173" name="民生費最大値テキスト">
          <a:extLst>
            <a:ext uri="{FF2B5EF4-FFF2-40B4-BE49-F238E27FC236}">
              <a16:creationId xmlns:a16="http://schemas.microsoft.com/office/drawing/2014/main" id="{00000000-0008-0000-0700-0000AD000000}"/>
            </a:ext>
          </a:extLst>
        </xdr:cNvPr>
        <xdr:cNvSpPr txBox="1"/>
      </xdr:nvSpPr>
      <xdr:spPr>
        <a:xfrm>
          <a:off x="4686300" y="120339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254,748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85751</xdr:rowOff>
    </xdr:from>
    <xdr:to>
      <xdr:col>24</xdr:col>
      <xdr:colOff>152400</xdr:colOff>
      <xdr:row>71</xdr:row>
      <xdr:rowOff>85751</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225870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64694</xdr:rowOff>
    </xdr:from>
    <xdr:to>
      <xdr:col>24</xdr:col>
      <xdr:colOff>63500</xdr:colOff>
      <xdr:row>77</xdr:row>
      <xdr:rowOff>51333</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flipV="1">
          <a:off x="3797300" y="13094894"/>
          <a:ext cx="838200" cy="1580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16412</xdr:rowOff>
    </xdr:from>
    <xdr:ext cx="599010" cy="259045"/>
    <xdr:sp macro="" textlink="">
      <xdr:nvSpPr>
        <xdr:cNvPr id="176" name="民生費平均値テキスト">
          <a:extLst>
            <a:ext uri="{FF2B5EF4-FFF2-40B4-BE49-F238E27FC236}">
              <a16:creationId xmlns:a16="http://schemas.microsoft.com/office/drawing/2014/main" id="{00000000-0008-0000-0700-0000B0000000}"/>
            </a:ext>
          </a:extLst>
        </xdr:cNvPr>
        <xdr:cNvSpPr txBox="1"/>
      </xdr:nvSpPr>
      <xdr:spPr>
        <a:xfrm>
          <a:off x="4686300" y="1304661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187,009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37985</xdr:rowOff>
    </xdr:from>
    <xdr:to>
      <xdr:col>24</xdr:col>
      <xdr:colOff>114300</xdr:colOff>
      <xdr:row>76</xdr:row>
      <xdr:rowOff>139585</xdr:rowOff>
    </xdr:to>
    <xdr:sp macro="" textlink="">
      <xdr:nvSpPr>
        <xdr:cNvPr id="177" name="フローチャート: 判断 176">
          <a:extLst>
            <a:ext uri="{FF2B5EF4-FFF2-40B4-BE49-F238E27FC236}">
              <a16:creationId xmlns:a16="http://schemas.microsoft.com/office/drawing/2014/main" id="{00000000-0008-0000-0700-0000B1000000}"/>
            </a:ext>
          </a:extLst>
        </xdr:cNvPr>
        <xdr:cNvSpPr/>
      </xdr:nvSpPr>
      <xdr:spPr>
        <a:xfrm>
          <a:off x="4584700" y="13068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51333</xdr:rowOff>
    </xdr:from>
    <xdr:to>
      <xdr:col>19</xdr:col>
      <xdr:colOff>177800</xdr:colOff>
      <xdr:row>77</xdr:row>
      <xdr:rowOff>100254</xdr:rowOff>
    </xdr:to>
    <xdr:cxnSp macro="">
      <xdr:nvCxnSpPr>
        <xdr:cNvPr id="178" name="直線コネクタ 177">
          <a:extLst>
            <a:ext uri="{FF2B5EF4-FFF2-40B4-BE49-F238E27FC236}">
              <a16:creationId xmlns:a16="http://schemas.microsoft.com/office/drawing/2014/main" id="{00000000-0008-0000-0700-0000B2000000}"/>
            </a:ext>
          </a:extLst>
        </xdr:cNvPr>
        <xdr:cNvCxnSpPr/>
      </xdr:nvCxnSpPr>
      <xdr:spPr>
        <a:xfrm flipV="1">
          <a:off x="2908300" y="13252983"/>
          <a:ext cx="889000" cy="489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13615</xdr:rowOff>
    </xdr:from>
    <xdr:to>
      <xdr:col>20</xdr:col>
      <xdr:colOff>38100</xdr:colOff>
      <xdr:row>77</xdr:row>
      <xdr:rowOff>115215</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3746500" y="13215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106342</xdr:rowOff>
    </xdr:from>
    <xdr:ext cx="599010" cy="259045"/>
    <xdr:sp macro="" textlink="">
      <xdr:nvSpPr>
        <xdr:cNvPr id="180" name="テキスト ボックス 179">
          <a:extLst>
            <a:ext uri="{FF2B5EF4-FFF2-40B4-BE49-F238E27FC236}">
              <a16:creationId xmlns:a16="http://schemas.microsoft.com/office/drawing/2014/main" id="{00000000-0008-0000-0700-0000B4000000}"/>
            </a:ext>
          </a:extLst>
        </xdr:cNvPr>
        <xdr:cNvSpPr txBox="1"/>
      </xdr:nvSpPr>
      <xdr:spPr>
        <a:xfrm>
          <a:off x="3497795" y="133079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100254</xdr:rowOff>
    </xdr:from>
    <xdr:to>
      <xdr:col>15</xdr:col>
      <xdr:colOff>50800</xdr:colOff>
      <xdr:row>77</xdr:row>
      <xdr:rowOff>130073</xdr:rowOff>
    </xdr:to>
    <xdr:cxnSp macro="">
      <xdr:nvCxnSpPr>
        <xdr:cNvPr id="181" name="直線コネクタ 180">
          <a:extLst>
            <a:ext uri="{FF2B5EF4-FFF2-40B4-BE49-F238E27FC236}">
              <a16:creationId xmlns:a16="http://schemas.microsoft.com/office/drawing/2014/main" id="{00000000-0008-0000-0700-0000B5000000}"/>
            </a:ext>
          </a:extLst>
        </xdr:cNvPr>
        <xdr:cNvCxnSpPr/>
      </xdr:nvCxnSpPr>
      <xdr:spPr>
        <a:xfrm flipV="1">
          <a:off x="2019300" y="13301904"/>
          <a:ext cx="889000" cy="29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127215</xdr:rowOff>
    </xdr:from>
    <xdr:to>
      <xdr:col>15</xdr:col>
      <xdr:colOff>101600</xdr:colOff>
      <xdr:row>78</xdr:row>
      <xdr:rowOff>57365</xdr:rowOff>
    </xdr:to>
    <xdr:sp macro="" textlink="">
      <xdr:nvSpPr>
        <xdr:cNvPr id="182" name="フローチャート: 判断 181">
          <a:extLst>
            <a:ext uri="{FF2B5EF4-FFF2-40B4-BE49-F238E27FC236}">
              <a16:creationId xmlns:a16="http://schemas.microsoft.com/office/drawing/2014/main" id="{00000000-0008-0000-0700-0000B6000000}"/>
            </a:ext>
          </a:extLst>
        </xdr:cNvPr>
        <xdr:cNvSpPr/>
      </xdr:nvSpPr>
      <xdr:spPr>
        <a:xfrm>
          <a:off x="2857500" y="13328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48492</xdr:rowOff>
    </xdr:from>
    <xdr:ext cx="599010" cy="259045"/>
    <xdr:sp macro="" textlink="">
      <xdr:nvSpPr>
        <xdr:cNvPr id="183" name="テキスト ボックス 182">
          <a:extLst>
            <a:ext uri="{FF2B5EF4-FFF2-40B4-BE49-F238E27FC236}">
              <a16:creationId xmlns:a16="http://schemas.microsoft.com/office/drawing/2014/main" id="{00000000-0008-0000-0700-0000B7000000}"/>
            </a:ext>
          </a:extLst>
        </xdr:cNvPr>
        <xdr:cNvSpPr txBox="1"/>
      </xdr:nvSpPr>
      <xdr:spPr>
        <a:xfrm>
          <a:off x="2608795" y="13421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130073</xdr:rowOff>
    </xdr:from>
    <xdr:to>
      <xdr:col>10</xdr:col>
      <xdr:colOff>114300</xdr:colOff>
      <xdr:row>79</xdr:row>
      <xdr:rowOff>139167</xdr:rowOff>
    </xdr:to>
    <xdr:cxnSp macro="">
      <xdr:nvCxnSpPr>
        <xdr:cNvPr id="184" name="直線コネクタ 183">
          <a:extLst>
            <a:ext uri="{FF2B5EF4-FFF2-40B4-BE49-F238E27FC236}">
              <a16:creationId xmlns:a16="http://schemas.microsoft.com/office/drawing/2014/main" id="{00000000-0008-0000-0700-0000B8000000}"/>
            </a:ext>
          </a:extLst>
        </xdr:cNvPr>
        <xdr:cNvCxnSpPr/>
      </xdr:nvCxnSpPr>
      <xdr:spPr>
        <a:xfrm flipV="1">
          <a:off x="1130300" y="13331723"/>
          <a:ext cx="889000" cy="3519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50978</xdr:rowOff>
    </xdr:from>
    <xdr:to>
      <xdr:col>10</xdr:col>
      <xdr:colOff>165100</xdr:colOff>
      <xdr:row>77</xdr:row>
      <xdr:rowOff>152578</xdr:rowOff>
    </xdr:to>
    <xdr:sp macro="" textlink="">
      <xdr:nvSpPr>
        <xdr:cNvPr id="185" name="フローチャート: 判断 184">
          <a:extLst>
            <a:ext uri="{FF2B5EF4-FFF2-40B4-BE49-F238E27FC236}">
              <a16:creationId xmlns:a16="http://schemas.microsoft.com/office/drawing/2014/main" id="{00000000-0008-0000-0700-0000B9000000}"/>
            </a:ext>
          </a:extLst>
        </xdr:cNvPr>
        <xdr:cNvSpPr/>
      </xdr:nvSpPr>
      <xdr:spPr>
        <a:xfrm>
          <a:off x="1968500" y="13252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169105</xdr:rowOff>
    </xdr:from>
    <xdr:ext cx="599010" cy="259045"/>
    <xdr:sp macro="" textlink="">
      <xdr:nvSpPr>
        <xdr:cNvPr id="186" name="テキスト ボックス 185">
          <a:extLst>
            <a:ext uri="{FF2B5EF4-FFF2-40B4-BE49-F238E27FC236}">
              <a16:creationId xmlns:a16="http://schemas.microsoft.com/office/drawing/2014/main" id="{00000000-0008-0000-0700-0000BA000000}"/>
            </a:ext>
          </a:extLst>
        </xdr:cNvPr>
        <xdr:cNvSpPr txBox="1"/>
      </xdr:nvSpPr>
      <xdr:spPr>
        <a:xfrm>
          <a:off x="1719795" y="130278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172,486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11937</xdr:rowOff>
    </xdr:from>
    <xdr:to>
      <xdr:col>6</xdr:col>
      <xdr:colOff>38100</xdr:colOff>
      <xdr:row>79</xdr:row>
      <xdr:rowOff>113537</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079500" y="135564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130064</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830795" y="133317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13894</xdr:rowOff>
    </xdr:from>
    <xdr:to>
      <xdr:col>24</xdr:col>
      <xdr:colOff>114300</xdr:colOff>
      <xdr:row>76</xdr:row>
      <xdr:rowOff>115494</xdr:rowOff>
    </xdr:to>
    <xdr:sp macro="" textlink="">
      <xdr:nvSpPr>
        <xdr:cNvPr id="194" name="楕円 193">
          <a:extLst>
            <a:ext uri="{FF2B5EF4-FFF2-40B4-BE49-F238E27FC236}">
              <a16:creationId xmlns:a16="http://schemas.microsoft.com/office/drawing/2014/main" id="{00000000-0008-0000-0700-0000C2000000}"/>
            </a:ext>
          </a:extLst>
        </xdr:cNvPr>
        <xdr:cNvSpPr/>
      </xdr:nvSpPr>
      <xdr:spPr>
        <a:xfrm>
          <a:off x="4584700" y="13044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36771</xdr:rowOff>
    </xdr:from>
    <xdr:ext cx="599010" cy="259045"/>
    <xdr:sp macro="" textlink="">
      <xdr:nvSpPr>
        <xdr:cNvPr id="195" name="民生費該当値テキスト">
          <a:extLst>
            <a:ext uri="{FF2B5EF4-FFF2-40B4-BE49-F238E27FC236}">
              <a16:creationId xmlns:a16="http://schemas.microsoft.com/office/drawing/2014/main" id="{00000000-0008-0000-0700-0000C3000000}"/>
            </a:ext>
          </a:extLst>
        </xdr:cNvPr>
        <xdr:cNvSpPr txBox="1"/>
      </xdr:nvSpPr>
      <xdr:spPr>
        <a:xfrm>
          <a:off x="4686300" y="12895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188,906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77</xdr:row>
      <xdr:rowOff>533</xdr:rowOff>
    </xdr:from>
    <xdr:to>
      <xdr:col>20</xdr:col>
      <xdr:colOff>38100</xdr:colOff>
      <xdr:row>77</xdr:row>
      <xdr:rowOff>102133</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3746500" y="13202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118660</xdr:rowOff>
    </xdr:from>
    <xdr:ext cx="599010" cy="259045"/>
    <xdr:sp macro="" textlink="">
      <xdr:nvSpPr>
        <xdr:cNvPr id="197" name="テキスト ボックス 196">
          <a:extLst>
            <a:ext uri="{FF2B5EF4-FFF2-40B4-BE49-F238E27FC236}">
              <a16:creationId xmlns:a16="http://schemas.microsoft.com/office/drawing/2014/main" id="{00000000-0008-0000-0700-0000C5000000}"/>
            </a:ext>
          </a:extLst>
        </xdr:cNvPr>
        <xdr:cNvSpPr txBox="1"/>
      </xdr:nvSpPr>
      <xdr:spPr>
        <a:xfrm>
          <a:off x="3497795" y="129774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49454</xdr:rowOff>
    </xdr:from>
    <xdr:to>
      <xdr:col>15</xdr:col>
      <xdr:colOff>101600</xdr:colOff>
      <xdr:row>77</xdr:row>
      <xdr:rowOff>151054</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2857500" y="13251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167581</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2608795" y="13026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172,606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77</xdr:row>
      <xdr:rowOff>79273</xdr:rowOff>
    </xdr:from>
    <xdr:to>
      <xdr:col>10</xdr:col>
      <xdr:colOff>165100</xdr:colOff>
      <xdr:row>78</xdr:row>
      <xdr:rowOff>9423</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1968500" y="13280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78</xdr:row>
      <xdr:rowOff>550</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1719795" y="133736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170,258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79</xdr:row>
      <xdr:rowOff>88367</xdr:rowOff>
    </xdr:from>
    <xdr:to>
      <xdr:col>6</xdr:col>
      <xdr:colOff>38100</xdr:colOff>
      <xdr:row>80</xdr:row>
      <xdr:rowOff>18517</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079500" y="13632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80</xdr:row>
      <xdr:rowOff>9644</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830795" y="137256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7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7" name="衛生費グラフ枠">
          <a:extLst>
            <a:ext uri="{FF2B5EF4-FFF2-40B4-BE49-F238E27FC236}">
              <a16:creationId xmlns:a16="http://schemas.microsoft.com/office/drawing/2014/main" id="{00000000-0008-0000-0700-0000E3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96673</xdr:rowOff>
    </xdr:from>
    <xdr:to>
      <xdr:col>24</xdr:col>
      <xdr:colOff>62865</xdr:colOff>
      <xdr:row>99</xdr:row>
      <xdr:rowOff>83680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flipV="1">
          <a:off x="4633595" y="15527173"/>
          <a:ext cx="1270" cy="1530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99</xdr:row>
      <xdr:rowOff>87507</xdr:rowOff>
    </xdr:from>
    <xdr:ext cx="534377" cy="259045"/>
    <xdr:sp macro="" textlink="">
      <xdr:nvSpPr>
        <xdr:cNvPr id="229" name="衛生費最小値テキスト">
          <a:extLst>
            <a:ext uri="{FF2B5EF4-FFF2-40B4-BE49-F238E27FC236}">
              <a16:creationId xmlns:a16="http://schemas.microsoft.com/office/drawing/2014/main" id="{00000000-0008-0000-0700-0000E5000000}"/>
            </a:ext>
          </a:extLst>
        </xdr:cNvPr>
        <xdr:cNvSpPr txBox="1"/>
      </xdr:nvSpPr>
      <xdr:spPr>
        <a:xfrm>
          <a:off x="4686300" y="17061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83680</xdr:rowOff>
    </xdr:from>
    <xdr:to>
      <xdr:col>24</xdr:col>
      <xdr:colOff>152400</xdr:colOff>
      <xdr:row>99</xdr:row>
      <xdr:rowOff>83680</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a:off x="4546600" y="17057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43350</xdr:rowOff>
    </xdr:from>
    <xdr:ext cx="599010" cy="259045"/>
    <xdr:sp macro="" textlink="">
      <xdr:nvSpPr>
        <xdr:cNvPr id="231" name="衛生費最大値テキスト">
          <a:extLst>
            <a:ext uri="{FF2B5EF4-FFF2-40B4-BE49-F238E27FC236}">
              <a16:creationId xmlns:a16="http://schemas.microsoft.com/office/drawing/2014/main" id="{00000000-0008-0000-0700-0000E7000000}"/>
            </a:ext>
          </a:extLst>
        </xdr:cNvPr>
        <xdr:cNvSpPr txBox="1"/>
      </xdr:nvSpPr>
      <xdr:spPr>
        <a:xfrm>
          <a:off x="4686300" y="15302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147,388</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96673</xdr:rowOff>
    </xdr:from>
    <xdr:to>
      <xdr:col>24</xdr:col>
      <xdr:colOff>152400</xdr:colOff>
      <xdr:row>90</xdr:row>
      <xdr:rowOff>96673</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552717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94284</xdr:rowOff>
    </xdr:from>
    <xdr:to>
      <xdr:col>24</xdr:col>
      <xdr:colOff>63500</xdr:colOff>
      <xdr:row>98</xdr:row>
      <xdr:rowOff>40475</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flipV="1">
          <a:off x="3797300" y="16724934"/>
          <a:ext cx="838200" cy="1176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134878</xdr:rowOff>
    </xdr:from>
    <xdr:ext cx="534377" cy="259045"/>
    <xdr:sp macro="" textlink="">
      <xdr:nvSpPr>
        <xdr:cNvPr id="234" name="衛生費平均値テキスト">
          <a:extLst>
            <a:ext uri="{FF2B5EF4-FFF2-40B4-BE49-F238E27FC236}">
              <a16:creationId xmlns:a16="http://schemas.microsoft.com/office/drawing/2014/main" id="{00000000-0008-0000-0700-0000EA000000}"/>
            </a:ext>
          </a:extLst>
        </xdr:cNvPr>
        <xdr:cNvSpPr txBox="1"/>
      </xdr:nvSpPr>
      <xdr:spPr>
        <a:xfrm>
          <a:off x="4686300" y="1676552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156451</xdr:rowOff>
    </xdr:from>
    <xdr:to>
      <xdr:col>24</xdr:col>
      <xdr:colOff>114300</xdr:colOff>
      <xdr:row>98</xdr:row>
      <xdr:rowOff>86601</xdr:rowOff>
    </xdr:to>
    <xdr:sp macro="" textlink="">
      <xdr:nvSpPr>
        <xdr:cNvPr id="235" name="フローチャート: 判断 234">
          <a:extLst>
            <a:ext uri="{FF2B5EF4-FFF2-40B4-BE49-F238E27FC236}">
              <a16:creationId xmlns:a16="http://schemas.microsoft.com/office/drawing/2014/main" id="{00000000-0008-0000-0700-0000EB000000}"/>
            </a:ext>
          </a:extLst>
        </xdr:cNvPr>
        <xdr:cNvSpPr/>
      </xdr:nvSpPr>
      <xdr:spPr>
        <a:xfrm>
          <a:off x="4584700" y="167871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98</xdr:row>
      <xdr:rowOff>40475</xdr:rowOff>
    </xdr:from>
    <xdr:to>
      <xdr:col>19</xdr:col>
      <xdr:colOff>177800</xdr:colOff>
      <xdr:row>98</xdr:row>
      <xdr:rowOff>63715</xdr:rowOff>
    </xdr:to>
    <xdr:cxnSp macro="">
      <xdr:nvCxnSpPr>
        <xdr:cNvPr id="236" name="直線コネクタ 235">
          <a:extLst>
            <a:ext uri="{FF2B5EF4-FFF2-40B4-BE49-F238E27FC236}">
              <a16:creationId xmlns:a16="http://schemas.microsoft.com/office/drawing/2014/main" id="{00000000-0008-0000-0700-0000EC000000}"/>
            </a:ext>
          </a:extLst>
        </xdr:cNvPr>
        <xdr:cNvCxnSpPr/>
      </xdr:nvCxnSpPr>
      <xdr:spPr>
        <a:xfrm flipV="1">
          <a:off x="2908300" y="16842575"/>
          <a:ext cx="889000" cy="23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98</xdr:row>
      <xdr:rowOff>26924</xdr:rowOff>
    </xdr:from>
    <xdr:to>
      <xdr:col>20</xdr:col>
      <xdr:colOff>38100</xdr:colOff>
      <xdr:row>98</xdr:row>
      <xdr:rowOff>128524</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3746500" y="16829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119651</xdr:rowOff>
    </xdr:from>
    <xdr:ext cx="534377" cy="259045"/>
    <xdr:sp macro="" textlink="">
      <xdr:nvSpPr>
        <xdr:cNvPr id="238" name="テキスト ボックス 237">
          <a:extLst>
            <a:ext uri="{FF2B5EF4-FFF2-40B4-BE49-F238E27FC236}">
              <a16:creationId xmlns:a16="http://schemas.microsoft.com/office/drawing/2014/main" id="{00000000-0008-0000-0700-0000EE000000}"/>
            </a:ext>
          </a:extLst>
        </xdr:cNvPr>
        <xdr:cNvSpPr txBox="1"/>
      </xdr:nvSpPr>
      <xdr:spPr>
        <a:xfrm>
          <a:off x="3530111" y="169217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98</xdr:row>
      <xdr:rowOff>63715</xdr:rowOff>
    </xdr:from>
    <xdr:to>
      <xdr:col>15</xdr:col>
      <xdr:colOff>50800</xdr:colOff>
      <xdr:row>98</xdr:row>
      <xdr:rowOff>84468</xdr:rowOff>
    </xdr:to>
    <xdr:cxnSp macro="">
      <xdr:nvCxnSpPr>
        <xdr:cNvPr id="239" name="直線コネクタ 238">
          <a:extLst>
            <a:ext uri="{FF2B5EF4-FFF2-40B4-BE49-F238E27FC236}">
              <a16:creationId xmlns:a16="http://schemas.microsoft.com/office/drawing/2014/main" id="{00000000-0008-0000-0700-0000EF000000}"/>
            </a:ext>
          </a:extLst>
        </xdr:cNvPr>
        <xdr:cNvCxnSpPr/>
      </xdr:nvCxnSpPr>
      <xdr:spPr>
        <a:xfrm flipV="1">
          <a:off x="2019300" y="16865815"/>
          <a:ext cx="889000" cy="207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98</xdr:row>
      <xdr:rowOff>14694</xdr:rowOff>
    </xdr:from>
    <xdr:to>
      <xdr:col>15</xdr:col>
      <xdr:colOff>101600</xdr:colOff>
      <xdr:row>98</xdr:row>
      <xdr:rowOff>116294</xdr:rowOff>
    </xdr:to>
    <xdr:sp macro="" textlink="">
      <xdr:nvSpPr>
        <xdr:cNvPr id="240" name="フローチャート: 判断 239">
          <a:extLst>
            <a:ext uri="{FF2B5EF4-FFF2-40B4-BE49-F238E27FC236}">
              <a16:creationId xmlns:a16="http://schemas.microsoft.com/office/drawing/2014/main" id="{00000000-0008-0000-0700-0000F0000000}"/>
            </a:ext>
          </a:extLst>
        </xdr:cNvPr>
        <xdr:cNvSpPr/>
      </xdr:nvSpPr>
      <xdr:spPr>
        <a:xfrm>
          <a:off x="2857500" y="1681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107421</xdr:rowOff>
    </xdr:from>
    <xdr:ext cx="534377" cy="259045"/>
    <xdr:sp macro="" textlink="">
      <xdr:nvSpPr>
        <xdr:cNvPr id="241" name="テキスト ボックス 240">
          <a:extLst>
            <a:ext uri="{FF2B5EF4-FFF2-40B4-BE49-F238E27FC236}">
              <a16:creationId xmlns:a16="http://schemas.microsoft.com/office/drawing/2014/main" id="{00000000-0008-0000-0700-0000F1000000}"/>
            </a:ext>
          </a:extLst>
        </xdr:cNvPr>
        <xdr:cNvSpPr txBox="1"/>
      </xdr:nvSpPr>
      <xdr:spPr>
        <a:xfrm>
          <a:off x="2641111" y="16909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98</xdr:row>
      <xdr:rowOff>84468</xdr:rowOff>
    </xdr:from>
    <xdr:to>
      <xdr:col>10</xdr:col>
      <xdr:colOff>114300</xdr:colOff>
      <xdr:row>98</xdr:row>
      <xdr:rowOff>142163</xdr:rowOff>
    </xdr:to>
    <xdr:cxnSp macro="">
      <xdr:nvCxnSpPr>
        <xdr:cNvPr id="242" name="直線コネクタ 241">
          <a:extLst>
            <a:ext uri="{FF2B5EF4-FFF2-40B4-BE49-F238E27FC236}">
              <a16:creationId xmlns:a16="http://schemas.microsoft.com/office/drawing/2014/main" id="{00000000-0008-0000-0700-0000F2000000}"/>
            </a:ext>
          </a:extLst>
        </xdr:cNvPr>
        <xdr:cNvCxnSpPr/>
      </xdr:nvCxnSpPr>
      <xdr:spPr>
        <a:xfrm flipV="1">
          <a:off x="1130300" y="16886568"/>
          <a:ext cx="889000" cy="57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98</xdr:row>
      <xdr:rowOff>20434</xdr:rowOff>
    </xdr:from>
    <xdr:to>
      <xdr:col>10</xdr:col>
      <xdr:colOff>165100</xdr:colOff>
      <xdr:row>98</xdr:row>
      <xdr:rowOff>122034</xdr:rowOff>
    </xdr:to>
    <xdr:sp macro="" textlink="">
      <xdr:nvSpPr>
        <xdr:cNvPr id="243" name="フローチャート: 判断 242">
          <a:extLst>
            <a:ext uri="{FF2B5EF4-FFF2-40B4-BE49-F238E27FC236}">
              <a16:creationId xmlns:a16="http://schemas.microsoft.com/office/drawing/2014/main" id="{00000000-0008-0000-0700-0000F3000000}"/>
            </a:ext>
          </a:extLst>
        </xdr:cNvPr>
        <xdr:cNvSpPr/>
      </xdr:nvSpPr>
      <xdr:spPr>
        <a:xfrm>
          <a:off x="1968500" y="16822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138561</xdr:rowOff>
    </xdr:from>
    <xdr:ext cx="534377"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1752111" y="165977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41,391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110362</xdr:rowOff>
    </xdr:from>
    <xdr:to>
      <xdr:col>6</xdr:col>
      <xdr:colOff>38100</xdr:colOff>
      <xdr:row>99</xdr:row>
      <xdr:rowOff>40512</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079500" y="169124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31639</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863111" y="17005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43484</xdr:rowOff>
    </xdr:from>
    <xdr:to>
      <xdr:col>24</xdr:col>
      <xdr:colOff>114300</xdr:colOff>
      <xdr:row>97</xdr:row>
      <xdr:rowOff>145084</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4584700" y="16674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96</xdr:row>
      <xdr:rowOff>66361</xdr:rowOff>
    </xdr:from>
    <xdr:ext cx="534377" cy="259045"/>
    <xdr:sp macro="" textlink="">
      <xdr:nvSpPr>
        <xdr:cNvPr id="253" name="衛生費該当値テキスト">
          <a:extLst>
            <a:ext uri="{FF2B5EF4-FFF2-40B4-BE49-F238E27FC236}">
              <a16:creationId xmlns:a16="http://schemas.microsoft.com/office/drawing/2014/main" id="{00000000-0008-0000-0700-0000FD000000}"/>
            </a:ext>
          </a:extLst>
        </xdr:cNvPr>
        <xdr:cNvSpPr txBox="1"/>
      </xdr:nvSpPr>
      <xdr:spPr>
        <a:xfrm>
          <a:off x="4686300" y="165255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161125</xdr:rowOff>
    </xdr:from>
    <xdr:to>
      <xdr:col>20</xdr:col>
      <xdr:colOff>38100</xdr:colOff>
      <xdr:row>98</xdr:row>
      <xdr:rowOff>91275</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3746500" y="16791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107802</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3530111" y="16567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98</xdr:row>
      <xdr:rowOff>12915</xdr:rowOff>
    </xdr:from>
    <xdr:to>
      <xdr:col>15</xdr:col>
      <xdr:colOff>101600</xdr:colOff>
      <xdr:row>98</xdr:row>
      <xdr:rowOff>114515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2857500" y="16815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131042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2641111" y="165902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98</xdr:row>
      <xdr:rowOff>33668</xdr:rowOff>
    </xdr:from>
    <xdr:to>
      <xdr:col>10</xdr:col>
      <xdr:colOff>165100</xdr:colOff>
      <xdr:row>98</xdr:row>
      <xdr:rowOff>135268</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1968500" y="16835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126395</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1752111" y="16928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91363</xdr:rowOff>
    </xdr:from>
    <xdr:to>
      <xdr:col>6</xdr:col>
      <xdr:colOff>38100</xdr:colOff>
      <xdr:row>99</xdr:row>
      <xdr:rowOff>21513</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079500" y="16893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38040</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863111" y="16668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0" name="テキスト ボックス 269">
          <a:extLst>
            <a:ext uri="{FF2B5EF4-FFF2-40B4-BE49-F238E27FC236}">
              <a16:creationId xmlns:a16="http://schemas.microsoft.com/office/drawing/2014/main" id="{00000000-0008-0000-0700-00000E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1" name="直線コネクタ 270">
          <a:extLst>
            <a:ext uri="{FF2B5EF4-FFF2-40B4-BE49-F238E27FC236}">
              <a16:creationId xmlns:a16="http://schemas.microsoft.com/office/drawing/2014/main" id="{00000000-0008-0000-0700-00000F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36</xdr:row>
      <xdr:rowOff>87449</xdr:rowOff>
    </xdr:from>
    <xdr:to>
      <xdr:col>54</xdr:col>
      <xdr:colOff>189865</xdr:colOff>
      <xdr:row>39</xdr:row>
      <xdr:rowOff>86469</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6259649"/>
          <a:ext cx="1270" cy="5133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90296</xdr:rowOff>
    </xdr:from>
    <xdr:ext cx="313932"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7768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86469</xdr:rowOff>
    </xdr:from>
    <xdr:to>
      <xdr:col>55</xdr:col>
      <xdr:colOff>88900</xdr:colOff>
      <xdr:row>39</xdr:row>
      <xdr:rowOff>86469</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7730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34126</xdr:rowOff>
    </xdr:from>
    <xdr:ext cx="469744"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6034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36</xdr:row>
      <xdr:rowOff>87449</xdr:rowOff>
    </xdr:from>
    <xdr:to>
      <xdr:col>55</xdr:col>
      <xdr:colOff>88900</xdr:colOff>
      <xdr:row>36</xdr:row>
      <xdr:rowOff>87449</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62596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65568</xdr:rowOff>
    </xdr:from>
    <xdr:to>
      <xdr:col>55</xdr:col>
      <xdr:colOff>0</xdr:colOff>
      <xdr:row>39</xdr:row>
      <xdr:rowOff>86469</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9639300" y="6752118"/>
          <a:ext cx="838200" cy="209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40911</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38456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18034</xdr:rowOff>
    </xdr:from>
    <xdr:to>
      <xdr:col>55</xdr:col>
      <xdr:colOff>50800</xdr:colOff>
      <xdr:row>38</xdr:row>
      <xdr:rowOff>119634</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5331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65568</xdr:rowOff>
    </xdr:from>
    <xdr:to>
      <xdr:col>50</xdr:col>
      <xdr:colOff>114300</xdr:colOff>
      <xdr:row>39</xdr:row>
      <xdr:rowOff>65568</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8750300" y="675211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27178</xdr:rowOff>
    </xdr:from>
    <xdr:to>
      <xdr:col>50</xdr:col>
      <xdr:colOff>165100</xdr:colOff>
      <xdr:row>38</xdr:row>
      <xdr:rowOff>128778</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542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145305</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63175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31</xdr:row>
      <xdr:rowOff>35850</xdr:rowOff>
    </xdr:from>
    <xdr:to>
      <xdr:col>45</xdr:col>
      <xdr:colOff>177800</xdr:colOff>
      <xdr:row>39</xdr:row>
      <xdr:rowOff>65568</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a:off x="7861300" y="5350800"/>
          <a:ext cx="889000" cy="1401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19014</xdr:rowOff>
    </xdr:from>
    <xdr:to>
      <xdr:col>46</xdr:col>
      <xdr:colOff>38100</xdr:colOff>
      <xdr:row>38</xdr:row>
      <xdr:rowOff>120614</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534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137141</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63093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31</xdr:row>
      <xdr:rowOff>35850</xdr:rowOff>
    </xdr:from>
    <xdr:to>
      <xdr:col>41</xdr:col>
      <xdr:colOff>50800</xdr:colOff>
      <xdr:row>36</xdr:row>
      <xdr:rowOff>42055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6972300" y="5350800"/>
          <a:ext cx="889000" cy="863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37</xdr:row>
      <xdr:rowOff>100983</xdr:rowOff>
    </xdr:from>
    <xdr:to>
      <xdr:col>41</xdr:col>
      <xdr:colOff>101600</xdr:colOff>
      <xdr:row>38</xdr:row>
      <xdr:rowOff>31133</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444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38</xdr:row>
      <xdr:rowOff>22260</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653736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136253</xdr:rowOff>
    </xdr:from>
    <xdr:to>
      <xdr:col>36</xdr:col>
      <xdr:colOff>165100</xdr:colOff>
      <xdr:row>38</xdr:row>
      <xdr:rowOff>66403</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479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57530</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65726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35669</xdr:rowOff>
    </xdr:from>
    <xdr:to>
      <xdr:col>55</xdr:col>
      <xdr:colOff>50800</xdr:colOff>
      <xdr:row>39</xdr:row>
      <xdr:rowOff>137269</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72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122046</xdr:rowOff>
    </xdr:from>
    <xdr:ext cx="313932"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637146"/>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14768</xdr:rowOff>
    </xdr:from>
    <xdr:to>
      <xdr:col>50</xdr:col>
      <xdr:colOff>165100</xdr:colOff>
      <xdr:row>39</xdr:row>
      <xdr:rowOff>116368</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70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107495</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50017" y="67940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39</xdr:row>
      <xdr:rowOff>14768</xdr:rowOff>
    </xdr:from>
    <xdr:to>
      <xdr:col>46</xdr:col>
      <xdr:colOff>38100</xdr:colOff>
      <xdr:row>39</xdr:row>
      <xdr:rowOff>116368</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7013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107495</xdr:rowOff>
    </xdr:from>
    <xdr:ext cx="378565"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61017" y="679404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30</xdr:row>
      <xdr:rowOff>156500</xdr:rowOff>
    </xdr:from>
    <xdr:to>
      <xdr:col>41</xdr:col>
      <xdr:colOff>101600</xdr:colOff>
      <xdr:row>31</xdr:row>
      <xdr:rowOff>86650</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530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29</xdr:row>
      <xdr:rowOff>103177</xdr:rowOff>
    </xdr:from>
    <xdr:ext cx="469744"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626428" y="5075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162705</xdr:rowOff>
    </xdr:from>
    <xdr:to>
      <xdr:col>36</xdr:col>
      <xdr:colOff>165100</xdr:colOff>
      <xdr:row>36</xdr:row>
      <xdr:rowOff>92855</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1634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34</xdr:row>
      <xdr:rowOff>109382</xdr:rowOff>
    </xdr:from>
    <xdr:ext cx="469744"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737428" y="59386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55</xdr:row>
      <xdr:rowOff>54627</xdr:rowOff>
    </xdr:from>
    <xdr:ext cx="53129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72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52</xdr:row>
      <xdr:rowOff>111777</xdr:rowOff>
    </xdr:from>
    <xdr:ext cx="53129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72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37" name="直線コネクタ 336">
          <a:extLst>
            <a:ext uri="{FF2B5EF4-FFF2-40B4-BE49-F238E27FC236}">
              <a16:creationId xmlns:a16="http://schemas.microsoft.com/office/drawing/2014/main" id="{00000000-0008-0000-0700-000051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49</xdr:row>
      <xdr:rowOff>168927</xdr:rowOff>
    </xdr:from>
    <xdr:ext cx="531299" cy="259045"/>
    <xdr:sp macro="" textlink="">
      <xdr:nvSpPr>
        <xdr:cNvPr id="338" name="テキスト ボックス 337">
          <a:extLst>
            <a:ext uri="{FF2B5EF4-FFF2-40B4-BE49-F238E27FC236}">
              <a16:creationId xmlns:a16="http://schemas.microsoft.com/office/drawing/2014/main" id="{00000000-0008-0000-0700-000052010000}"/>
            </a:ext>
          </a:extLst>
        </xdr:cNvPr>
        <xdr:cNvSpPr txBox="1"/>
      </xdr:nvSpPr>
      <xdr:spPr>
        <a:xfrm>
          <a:off x="6072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9" name="直線コネクタ 338">
          <a:extLst>
            <a:ext uri="{FF2B5EF4-FFF2-40B4-BE49-F238E27FC236}">
              <a16:creationId xmlns:a16="http://schemas.microsoft.com/office/drawing/2014/main" id="{00000000-0008-0000-0700-000053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47</xdr:row>
      <xdr:rowOff>54627</xdr:rowOff>
    </xdr:from>
    <xdr:ext cx="531299" cy="259045"/>
    <xdr:sp macro="" textlink="">
      <xdr:nvSpPr>
        <xdr:cNvPr id="340" name="テキスト ボックス 339">
          <a:extLst>
            <a:ext uri="{FF2B5EF4-FFF2-40B4-BE49-F238E27FC236}">
              <a16:creationId xmlns:a16="http://schemas.microsoft.com/office/drawing/2014/main" id="{00000000-0008-0000-0700-000054010000}"/>
            </a:ext>
          </a:extLst>
        </xdr:cNvPr>
        <xdr:cNvSpPr txBox="1"/>
      </xdr:nvSpPr>
      <xdr:spPr>
        <a:xfrm>
          <a:off x="6072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1" name="農林水産業費グラフ枠">
          <a:extLst>
            <a:ext uri="{FF2B5EF4-FFF2-40B4-BE49-F238E27FC236}">
              <a16:creationId xmlns:a16="http://schemas.microsoft.com/office/drawing/2014/main" id="{00000000-0008-0000-0700-000055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45517</xdr:rowOff>
    </xdr:from>
    <xdr:to>
      <xdr:col>54</xdr:col>
      <xdr:colOff>189865</xdr:colOff>
      <xdr:row>58</xdr:row>
      <xdr:rowOff>126167</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flipV="1">
          <a:off x="10475595" y="8789467"/>
          <a:ext cx="1270" cy="1280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129994</xdr:rowOff>
    </xdr:from>
    <xdr:ext cx="378565" cy="259045"/>
    <xdr:sp macro="" textlink="">
      <xdr:nvSpPr>
        <xdr:cNvPr id="343" name="農林水産業費最小値テキスト">
          <a:extLst>
            <a:ext uri="{FF2B5EF4-FFF2-40B4-BE49-F238E27FC236}">
              <a16:creationId xmlns:a16="http://schemas.microsoft.com/office/drawing/2014/main" id="{00000000-0008-0000-0700-000057010000}"/>
            </a:ext>
          </a:extLst>
        </xdr:cNvPr>
        <xdr:cNvSpPr txBox="1"/>
      </xdr:nvSpPr>
      <xdr:spPr>
        <a:xfrm>
          <a:off x="10528300" y="100740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126167</xdr:rowOff>
    </xdr:from>
    <xdr:to>
      <xdr:col>55</xdr:col>
      <xdr:colOff>88900</xdr:colOff>
      <xdr:row>58</xdr:row>
      <xdr:rowOff>126167</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10388600" y="100702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163644</xdr:rowOff>
    </xdr:from>
    <xdr:ext cx="534377" cy="259045"/>
    <xdr:sp macro="" textlink="">
      <xdr:nvSpPr>
        <xdr:cNvPr id="345" name="農林水産業費最大値テキスト">
          <a:extLst>
            <a:ext uri="{FF2B5EF4-FFF2-40B4-BE49-F238E27FC236}">
              <a16:creationId xmlns:a16="http://schemas.microsoft.com/office/drawing/2014/main" id="{00000000-0008-0000-0700-000059010000}"/>
            </a:ext>
          </a:extLst>
        </xdr:cNvPr>
        <xdr:cNvSpPr txBox="1"/>
      </xdr:nvSpPr>
      <xdr:spPr>
        <a:xfrm>
          <a:off x="10528300" y="85646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28,310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45517</xdr:rowOff>
    </xdr:from>
    <xdr:to>
      <xdr:col>55</xdr:col>
      <xdr:colOff>88900</xdr:colOff>
      <xdr:row>51</xdr:row>
      <xdr:rowOff>45517</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a:off x="10388600" y="8789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87671</xdr:rowOff>
    </xdr:from>
    <xdr:to>
      <xdr:col>55</xdr:col>
      <xdr:colOff>0</xdr:colOff>
      <xdr:row>58</xdr:row>
      <xdr:rowOff>93980</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a:off x="9639300" y="10031771"/>
          <a:ext cx="838200" cy="63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59565</xdr:rowOff>
    </xdr:from>
    <xdr:ext cx="469744" cy="259045"/>
    <xdr:sp macro="" textlink="">
      <xdr:nvSpPr>
        <xdr:cNvPr id="348" name="農林水産業費平均値テキスト">
          <a:extLst>
            <a:ext uri="{FF2B5EF4-FFF2-40B4-BE49-F238E27FC236}">
              <a16:creationId xmlns:a16="http://schemas.microsoft.com/office/drawing/2014/main" id="{00000000-0008-0000-0700-00005C010000}"/>
            </a:ext>
          </a:extLst>
        </xdr:cNvPr>
        <xdr:cNvSpPr txBox="1"/>
      </xdr:nvSpPr>
      <xdr:spPr>
        <a:xfrm>
          <a:off x="10528300" y="966076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36688</xdr:rowOff>
    </xdr:from>
    <xdr:to>
      <xdr:col>55</xdr:col>
      <xdr:colOff>50800</xdr:colOff>
      <xdr:row>57</xdr:row>
      <xdr:rowOff>138288</xdr:rowOff>
    </xdr:to>
    <xdr:sp macro="" textlink="">
      <xdr:nvSpPr>
        <xdr:cNvPr id="349" name="フローチャート: 判断 348">
          <a:extLst>
            <a:ext uri="{FF2B5EF4-FFF2-40B4-BE49-F238E27FC236}">
              <a16:creationId xmlns:a16="http://schemas.microsoft.com/office/drawing/2014/main" id="{00000000-0008-0000-0700-00005D010000}"/>
            </a:ext>
          </a:extLst>
        </xdr:cNvPr>
        <xdr:cNvSpPr/>
      </xdr:nvSpPr>
      <xdr:spPr>
        <a:xfrm>
          <a:off x="10426700" y="9809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87671</xdr:rowOff>
    </xdr:from>
    <xdr:to>
      <xdr:col>50</xdr:col>
      <xdr:colOff>114300</xdr:colOff>
      <xdr:row>58</xdr:row>
      <xdr:rowOff>99330</xdr:rowOff>
    </xdr:to>
    <xdr:cxnSp macro="">
      <xdr:nvCxnSpPr>
        <xdr:cNvPr id="350" name="直線コネクタ 349">
          <a:extLst>
            <a:ext uri="{FF2B5EF4-FFF2-40B4-BE49-F238E27FC236}">
              <a16:creationId xmlns:a16="http://schemas.microsoft.com/office/drawing/2014/main" id="{00000000-0008-0000-0700-00005E010000}"/>
            </a:ext>
          </a:extLst>
        </xdr:cNvPr>
        <xdr:cNvCxnSpPr/>
      </xdr:nvCxnSpPr>
      <xdr:spPr>
        <a:xfrm flipV="1">
          <a:off x="8750300" y="10031771"/>
          <a:ext cx="889000" cy="11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57</xdr:row>
      <xdr:rowOff>19452</xdr:rowOff>
    </xdr:from>
    <xdr:to>
      <xdr:col>50</xdr:col>
      <xdr:colOff>165100</xdr:colOff>
      <xdr:row>57</xdr:row>
      <xdr:rowOff>121052</xdr:rowOff>
    </xdr:to>
    <xdr:sp macro="" textlink="">
      <xdr:nvSpPr>
        <xdr:cNvPr id="351" name="フローチャート: 判断 350">
          <a:extLst>
            <a:ext uri="{FF2B5EF4-FFF2-40B4-BE49-F238E27FC236}">
              <a16:creationId xmlns:a16="http://schemas.microsoft.com/office/drawing/2014/main" id="{00000000-0008-0000-0700-00005F010000}"/>
            </a:ext>
          </a:extLst>
        </xdr:cNvPr>
        <xdr:cNvSpPr/>
      </xdr:nvSpPr>
      <xdr:spPr>
        <a:xfrm>
          <a:off x="9588500" y="97921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55</xdr:row>
      <xdr:rowOff>137579</xdr:rowOff>
    </xdr:from>
    <xdr:ext cx="469744" cy="259045"/>
    <xdr:sp macro="" textlink="">
      <xdr:nvSpPr>
        <xdr:cNvPr id="352" name="テキスト ボックス 351">
          <a:extLst>
            <a:ext uri="{FF2B5EF4-FFF2-40B4-BE49-F238E27FC236}">
              <a16:creationId xmlns:a16="http://schemas.microsoft.com/office/drawing/2014/main" id="{00000000-0008-0000-0700-000060010000}"/>
            </a:ext>
          </a:extLst>
        </xdr:cNvPr>
        <xdr:cNvSpPr txBox="1"/>
      </xdr:nvSpPr>
      <xdr:spPr>
        <a:xfrm>
          <a:off x="9404428" y="95673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97820</xdr:rowOff>
    </xdr:from>
    <xdr:to>
      <xdr:col>45</xdr:col>
      <xdr:colOff>177800</xdr:colOff>
      <xdr:row>58</xdr:row>
      <xdr:rowOff>99330</xdr:rowOff>
    </xdr:to>
    <xdr:cxnSp macro="">
      <xdr:nvCxnSpPr>
        <xdr:cNvPr id="353" name="直線コネクタ 352">
          <a:extLst>
            <a:ext uri="{FF2B5EF4-FFF2-40B4-BE49-F238E27FC236}">
              <a16:creationId xmlns:a16="http://schemas.microsoft.com/office/drawing/2014/main" id="{00000000-0008-0000-0700-000061010000}"/>
            </a:ext>
          </a:extLst>
        </xdr:cNvPr>
        <xdr:cNvCxnSpPr/>
      </xdr:nvCxnSpPr>
      <xdr:spPr>
        <a:xfrm>
          <a:off x="7861300" y="10041920"/>
          <a:ext cx="889000" cy="15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24618</xdr:rowOff>
    </xdr:from>
    <xdr:to>
      <xdr:col>46</xdr:col>
      <xdr:colOff>38100</xdr:colOff>
      <xdr:row>57</xdr:row>
      <xdr:rowOff>126218</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8699500" y="9797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55</xdr:row>
      <xdr:rowOff>142745</xdr:rowOff>
    </xdr:from>
    <xdr:ext cx="469744" cy="259045"/>
    <xdr:sp macro="" textlink="">
      <xdr:nvSpPr>
        <xdr:cNvPr id="355" name="テキスト ボックス 354">
          <a:extLst>
            <a:ext uri="{FF2B5EF4-FFF2-40B4-BE49-F238E27FC236}">
              <a16:creationId xmlns:a16="http://schemas.microsoft.com/office/drawing/2014/main" id="{00000000-0008-0000-0700-000063010000}"/>
            </a:ext>
          </a:extLst>
        </xdr:cNvPr>
        <xdr:cNvSpPr txBox="1"/>
      </xdr:nvSpPr>
      <xdr:spPr>
        <a:xfrm>
          <a:off x="8515428" y="9572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97500</xdr:rowOff>
    </xdr:from>
    <xdr:to>
      <xdr:col>41</xdr:col>
      <xdr:colOff>50800</xdr:colOff>
      <xdr:row>58</xdr:row>
      <xdr:rowOff>97820</xdr:rowOff>
    </xdr:to>
    <xdr:cxnSp macro="">
      <xdr:nvCxnSpPr>
        <xdr:cNvPr id="356" name="直線コネクタ 355">
          <a:extLst>
            <a:ext uri="{FF2B5EF4-FFF2-40B4-BE49-F238E27FC236}">
              <a16:creationId xmlns:a16="http://schemas.microsoft.com/office/drawing/2014/main" id="{00000000-0008-0000-0700-000064010000}"/>
            </a:ext>
          </a:extLst>
        </xdr:cNvPr>
        <xdr:cNvCxnSpPr/>
      </xdr:nvCxnSpPr>
      <xdr:spPr>
        <a:xfrm>
          <a:off x="6972300" y="10041600"/>
          <a:ext cx="889000" cy="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41031</xdr:rowOff>
    </xdr:from>
    <xdr:to>
      <xdr:col>41</xdr:col>
      <xdr:colOff>101600</xdr:colOff>
      <xdr:row>57</xdr:row>
      <xdr:rowOff>142631</xdr:rowOff>
    </xdr:to>
    <xdr:sp macro="" textlink="">
      <xdr:nvSpPr>
        <xdr:cNvPr id="357" name="フローチャート: 判断 356">
          <a:extLst>
            <a:ext uri="{FF2B5EF4-FFF2-40B4-BE49-F238E27FC236}">
              <a16:creationId xmlns:a16="http://schemas.microsoft.com/office/drawing/2014/main" id="{00000000-0008-0000-0700-000065010000}"/>
            </a:ext>
          </a:extLst>
        </xdr:cNvPr>
        <xdr:cNvSpPr/>
      </xdr:nvSpPr>
      <xdr:spPr>
        <a:xfrm>
          <a:off x="7810500" y="981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55</xdr:row>
      <xdr:rowOff>159158</xdr:rowOff>
    </xdr:from>
    <xdr:ext cx="469744"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7626428" y="95889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29098</xdr:rowOff>
    </xdr:from>
    <xdr:to>
      <xdr:col>36</xdr:col>
      <xdr:colOff>165100</xdr:colOff>
      <xdr:row>57</xdr:row>
      <xdr:rowOff>130698</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6921500" y="980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55</xdr:row>
      <xdr:rowOff>147225</xdr:rowOff>
    </xdr:from>
    <xdr:ext cx="469744"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6737428" y="957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2" name="テキスト ボックス 361">
          <a:extLst>
            <a:ext uri="{FF2B5EF4-FFF2-40B4-BE49-F238E27FC236}">
              <a16:creationId xmlns:a16="http://schemas.microsoft.com/office/drawing/2014/main" id="{00000000-0008-0000-0700-00006A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4" name="テキスト ボックス 363">
          <a:extLst>
            <a:ext uri="{FF2B5EF4-FFF2-40B4-BE49-F238E27FC236}">
              <a16:creationId xmlns:a16="http://schemas.microsoft.com/office/drawing/2014/main" id="{00000000-0008-0000-0700-00006C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43180</xdr:rowOff>
    </xdr:from>
    <xdr:to>
      <xdr:col>55</xdr:col>
      <xdr:colOff>50800</xdr:colOff>
      <xdr:row>58</xdr:row>
      <xdr:rowOff>144780</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10426700" y="9987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129557</xdr:rowOff>
    </xdr:from>
    <xdr:ext cx="469744" cy="259045"/>
    <xdr:sp macro="" textlink="">
      <xdr:nvSpPr>
        <xdr:cNvPr id="367" name="農林水産業費該当値テキスト">
          <a:extLst>
            <a:ext uri="{FF2B5EF4-FFF2-40B4-BE49-F238E27FC236}">
              <a16:creationId xmlns:a16="http://schemas.microsoft.com/office/drawing/2014/main" id="{00000000-0008-0000-0700-00006F010000}"/>
            </a:ext>
          </a:extLst>
        </xdr:cNvPr>
        <xdr:cNvSpPr txBox="1"/>
      </xdr:nvSpPr>
      <xdr:spPr>
        <a:xfrm>
          <a:off x="10528300" y="9902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36871</xdr:rowOff>
    </xdr:from>
    <xdr:to>
      <xdr:col>50</xdr:col>
      <xdr:colOff>165100</xdr:colOff>
      <xdr:row>58</xdr:row>
      <xdr:rowOff>138471</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9588500" y="99809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58</xdr:row>
      <xdr:rowOff>129598</xdr:rowOff>
    </xdr:from>
    <xdr:ext cx="469744"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9404428" y="100736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48530</xdr:rowOff>
    </xdr:from>
    <xdr:to>
      <xdr:col>46</xdr:col>
      <xdr:colOff>38100</xdr:colOff>
      <xdr:row>58</xdr:row>
      <xdr:rowOff>150130</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8699500" y="9992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58</xdr:row>
      <xdr:rowOff>141257</xdr:rowOff>
    </xdr:from>
    <xdr:ext cx="378565"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8561017" y="100853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47020</xdr:rowOff>
    </xdr:from>
    <xdr:to>
      <xdr:col>41</xdr:col>
      <xdr:colOff>101600</xdr:colOff>
      <xdr:row>58</xdr:row>
      <xdr:rowOff>148620</xdr:rowOff>
    </xdr:to>
    <xdr:sp macro="" textlink="">
      <xdr:nvSpPr>
        <xdr:cNvPr id="372" name="楕円 371">
          <a:extLst>
            <a:ext uri="{FF2B5EF4-FFF2-40B4-BE49-F238E27FC236}">
              <a16:creationId xmlns:a16="http://schemas.microsoft.com/office/drawing/2014/main" id="{00000000-0008-0000-0700-000074010000}"/>
            </a:ext>
          </a:extLst>
        </xdr:cNvPr>
        <xdr:cNvSpPr/>
      </xdr:nvSpPr>
      <xdr:spPr>
        <a:xfrm>
          <a:off x="7810500" y="9991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58</xdr:row>
      <xdr:rowOff>139747</xdr:rowOff>
    </xdr:from>
    <xdr:ext cx="378565" cy="259045"/>
    <xdr:sp macro="" textlink="">
      <xdr:nvSpPr>
        <xdr:cNvPr id="373" name="テキスト ボックス 372">
          <a:extLst>
            <a:ext uri="{FF2B5EF4-FFF2-40B4-BE49-F238E27FC236}">
              <a16:creationId xmlns:a16="http://schemas.microsoft.com/office/drawing/2014/main" id="{00000000-0008-0000-0700-000075010000}"/>
            </a:ext>
          </a:extLst>
        </xdr:cNvPr>
        <xdr:cNvSpPr txBox="1"/>
      </xdr:nvSpPr>
      <xdr:spPr>
        <a:xfrm>
          <a:off x="7672017" y="1008384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46700</xdr:rowOff>
    </xdr:from>
    <xdr:to>
      <xdr:col>36</xdr:col>
      <xdr:colOff>165100</xdr:colOff>
      <xdr:row>58</xdr:row>
      <xdr:rowOff>148300</xdr:rowOff>
    </xdr:to>
    <xdr:sp macro="" textlink="">
      <xdr:nvSpPr>
        <xdr:cNvPr id="374" name="楕円 373">
          <a:extLst>
            <a:ext uri="{FF2B5EF4-FFF2-40B4-BE49-F238E27FC236}">
              <a16:creationId xmlns:a16="http://schemas.microsoft.com/office/drawing/2014/main" id="{00000000-0008-0000-0700-000076010000}"/>
            </a:ext>
          </a:extLst>
        </xdr:cNvPr>
        <xdr:cNvSpPr/>
      </xdr:nvSpPr>
      <xdr:spPr>
        <a:xfrm>
          <a:off x="6921500" y="9990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58</xdr:row>
      <xdr:rowOff>139427</xdr:rowOff>
    </xdr:from>
    <xdr:ext cx="378565" cy="259045"/>
    <xdr:sp macro="" textlink="">
      <xdr:nvSpPr>
        <xdr:cNvPr id="375" name="テキスト ボックス 374">
          <a:extLst>
            <a:ext uri="{FF2B5EF4-FFF2-40B4-BE49-F238E27FC236}">
              <a16:creationId xmlns:a16="http://schemas.microsoft.com/office/drawing/2014/main" id="{00000000-0008-0000-0700-000077010000}"/>
            </a:ext>
          </a:extLst>
        </xdr:cNvPr>
        <xdr:cNvSpPr txBox="1"/>
      </xdr:nvSpPr>
      <xdr:spPr>
        <a:xfrm>
          <a:off x="6783017" y="100835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0" name="正方形/長方形 379">
          <a:extLst>
            <a:ext uri="{FF2B5EF4-FFF2-40B4-BE49-F238E27FC236}">
              <a16:creationId xmlns:a16="http://schemas.microsoft.com/office/drawing/2014/main" id="{00000000-0008-0000-0700-00007C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4" name="テキスト ボックス 383">
          <a:extLst>
            <a:ext uri="{FF2B5EF4-FFF2-40B4-BE49-F238E27FC236}">
              <a16:creationId xmlns:a16="http://schemas.microsoft.com/office/drawing/2014/main" id="{00000000-0008-0000-0700-000080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5" name="直線コネクタ 384">
          <a:extLst>
            <a:ext uri="{FF2B5EF4-FFF2-40B4-BE49-F238E27FC236}">
              <a16:creationId xmlns:a16="http://schemas.microsoft.com/office/drawing/2014/main" id="{00000000-0008-0000-0700-000081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35577</xdr:rowOff>
    </xdr:from>
    <xdr:ext cx="46717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136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6" name="直線コネクタ 395">
          <a:extLst>
            <a:ext uri="{FF2B5EF4-FFF2-40B4-BE49-F238E27FC236}">
              <a16:creationId xmlns:a16="http://schemas.microsoft.com/office/drawing/2014/main" id="{00000000-0008-0000-0700-00008C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7" name="テキスト ボックス 396">
          <a:extLst>
            <a:ext uri="{FF2B5EF4-FFF2-40B4-BE49-F238E27FC236}">
              <a16:creationId xmlns:a16="http://schemas.microsoft.com/office/drawing/2014/main" id="{00000000-0008-0000-0700-00008D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8" name="商工費グラフ枠">
          <a:extLst>
            <a:ext uri="{FF2B5EF4-FFF2-40B4-BE49-F238E27FC236}">
              <a16:creationId xmlns:a16="http://schemas.microsoft.com/office/drawing/2014/main" id="{00000000-0008-0000-0700-00008E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69</xdr:row>
      <xdr:rowOff>135357</xdr:rowOff>
    </xdr:from>
    <xdr:to>
      <xdr:col>54</xdr:col>
      <xdr:colOff>189865</xdr:colOff>
      <xdr:row>78</xdr:row>
      <xdr:rowOff>67768</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flipV="1">
          <a:off x="10475595" y="11965407"/>
          <a:ext cx="1270" cy="14754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71595</xdr:rowOff>
    </xdr:from>
    <xdr:ext cx="469744" cy="259045"/>
    <xdr:sp macro="" textlink="">
      <xdr:nvSpPr>
        <xdr:cNvPr id="400" name="商工費最小値テキスト">
          <a:extLst>
            <a:ext uri="{FF2B5EF4-FFF2-40B4-BE49-F238E27FC236}">
              <a16:creationId xmlns:a16="http://schemas.microsoft.com/office/drawing/2014/main" id="{00000000-0008-0000-0700-000090010000}"/>
            </a:ext>
          </a:extLst>
        </xdr:cNvPr>
        <xdr:cNvSpPr txBox="1"/>
      </xdr:nvSpPr>
      <xdr:spPr>
        <a:xfrm>
          <a:off x="10528300" y="13444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67768</xdr:rowOff>
    </xdr:from>
    <xdr:to>
      <xdr:col>55</xdr:col>
      <xdr:colOff>88900</xdr:colOff>
      <xdr:row>78</xdr:row>
      <xdr:rowOff>67768</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344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82034</xdr:rowOff>
    </xdr:from>
    <xdr:ext cx="534377" cy="259045"/>
    <xdr:sp macro="" textlink="">
      <xdr:nvSpPr>
        <xdr:cNvPr id="402" name="商工費最大値テキスト">
          <a:extLst>
            <a:ext uri="{FF2B5EF4-FFF2-40B4-BE49-F238E27FC236}">
              <a16:creationId xmlns:a16="http://schemas.microsoft.com/office/drawing/2014/main" id="{00000000-0008-0000-0700-000092010000}"/>
            </a:ext>
          </a:extLst>
        </xdr:cNvPr>
        <xdr:cNvSpPr txBox="1"/>
      </xdr:nvSpPr>
      <xdr:spPr>
        <a:xfrm>
          <a:off x="10528300" y="117406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21,307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69</xdr:row>
      <xdr:rowOff>135357</xdr:rowOff>
    </xdr:from>
    <xdr:to>
      <xdr:col>55</xdr:col>
      <xdr:colOff>88900</xdr:colOff>
      <xdr:row>69</xdr:row>
      <xdr:rowOff>135357</xdr:rowOff>
    </xdr:to>
    <xdr:cxnSp macro="">
      <xdr:nvCxnSpPr>
        <xdr:cNvPr id="403" name="直線コネクタ 402">
          <a:extLst>
            <a:ext uri="{FF2B5EF4-FFF2-40B4-BE49-F238E27FC236}">
              <a16:creationId xmlns:a16="http://schemas.microsoft.com/office/drawing/2014/main" id="{00000000-0008-0000-0700-000093010000}"/>
            </a:ext>
          </a:extLst>
        </xdr:cNvPr>
        <xdr:cNvCxnSpPr/>
      </xdr:nvCxnSpPr>
      <xdr:spPr>
        <a:xfrm>
          <a:off x="10388600" y="119654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71</xdr:row>
      <xdr:rowOff>86664</xdr:rowOff>
    </xdr:from>
    <xdr:to>
      <xdr:col>55</xdr:col>
      <xdr:colOff>0</xdr:colOff>
      <xdr:row>75</xdr:row>
      <xdr:rowOff>48260</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9639300" y="12259614"/>
          <a:ext cx="838200" cy="6473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88816</xdr:rowOff>
    </xdr:from>
    <xdr:ext cx="469744" cy="259045"/>
    <xdr:sp macro="" textlink="">
      <xdr:nvSpPr>
        <xdr:cNvPr id="405" name="商工費平均値テキスト">
          <a:extLst>
            <a:ext uri="{FF2B5EF4-FFF2-40B4-BE49-F238E27FC236}">
              <a16:creationId xmlns:a16="http://schemas.microsoft.com/office/drawing/2014/main" id="{00000000-0008-0000-0700-000095010000}"/>
            </a:ext>
          </a:extLst>
        </xdr:cNvPr>
        <xdr:cNvSpPr txBox="1"/>
      </xdr:nvSpPr>
      <xdr:spPr>
        <a:xfrm>
          <a:off x="10528300" y="127761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110389</xdr:rowOff>
    </xdr:from>
    <xdr:to>
      <xdr:col>55</xdr:col>
      <xdr:colOff>50800</xdr:colOff>
      <xdr:row>75</xdr:row>
      <xdr:rowOff>40539</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10426700" y="12797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48260</xdr:rowOff>
    </xdr:from>
    <xdr:to>
      <xdr:col>50</xdr:col>
      <xdr:colOff>114300</xdr:colOff>
      <xdr:row>75</xdr:row>
      <xdr:rowOff>169038</xdr:rowOff>
    </xdr:to>
    <xdr:cxnSp macro="">
      <xdr:nvCxnSpPr>
        <xdr:cNvPr id="407" name="直線コネクタ 406">
          <a:extLst>
            <a:ext uri="{FF2B5EF4-FFF2-40B4-BE49-F238E27FC236}">
              <a16:creationId xmlns:a16="http://schemas.microsoft.com/office/drawing/2014/main" id="{00000000-0008-0000-0700-000097010000}"/>
            </a:ext>
          </a:extLst>
        </xdr:cNvPr>
        <xdr:cNvCxnSpPr/>
      </xdr:nvCxnSpPr>
      <xdr:spPr>
        <a:xfrm flipV="1">
          <a:off x="8750300" y="12907010"/>
          <a:ext cx="889000" cy="1207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74</xdr:row>
      <xdr:rowOff>108331</xdr:rowOff>
    </xdr:from>
    <xdr:to>
      <xdr:col>50</xdr:col>
      <xdr:colOff>165100</xdr:colOff>
      <xdr:row>75</xdr:row>
      <xdr:rowOff>38481</xdr:rowOff>
    </xdr:to>
    <xdr:sp macro="" textlink="">
      <xdr:nvSpPr>
        <xdr:cNvPr id="408" name="フローチャート: 判断 407">
          <a:extLst>
            <a:ext uri="{FF2B5EF4-FFF2-40B4-BE49-F238E27FC236}">
              <a16:creationId xmlns:a16="http://schemas.microsoft.com/office/drawing/2014/main" id="{00000000-0008-0000-0700-000098010000}"/>
            </a:ext>
          </a:extLst>
        </xdr:cNvPr>
        <xdr:cNvSpPr/>
      </xdr:nvSpPr>
      <xdr:spPr>
        <a:xfrm>
          <a:off x="9588500" y="127956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73</xdr:row>
      <xdr:rowOff>55008</xdr:rowOff>
    </xdr:from>
    <xdr:ext cx="469744" cy="259045"/>
    <xdr:sp macro="" textlink="">
      <xdr:nvSpPr>
        <xdr:cNvPr id="409" name="テキスト ボックス 408">
          <a:extLst>
            <a:ext uri="{FF2B5EF4-FFF2-40B4-BE49-F238E27FC236}">
              <a16:creationId xmlns:a16="http://schemas.microsoft.com/office/drawing/2014/main" id="{00000000-0008-0000-0700-000099010000}"/>
            </a:ext>
          </a:extLst>
        </xdr:cNvPr>
        <xdr:cNvSpPr txBox="1"/>
      </xdr:nvSpPr>
      <xdr:spPr>
        <a:xfrm>
          <a:off x="9404428" y="125708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75</xdr:row>
      <xdr:rowOff>169038</xdr:rowOff>
    </xdr:from>
    <xdr:to>
      <xdr:col>45</xdr:col>
      <xdr:colOff>177800</xdr:colOff>
      <xdr:row>76</xdr:row>
      <xdr:rowOff>32105</xdr:rowOff>
    </xdr:to>
    <xdr:cxnSp macro="">
      <xdr:nvCxnSpPr>
        <xdr:cNvPr id="410" name="直線コネクタ 409">
          <a:extLst>
            <a:ext uri="{FF2B5EF4-FFF2-40B4-BE49-F238E27FC236}">
              <a16:creationId xmlns:a16="http://schemas.microsoft.com/office/drawing/2014/main" id="{00000000-0008-0000-0700-00009A010000}"/>
            </a:ext>
          </a:extLst>
        </xdr:cNvPr>
        <xdr:cNvCxnSpPr/>
      </xdr:nvCxnSpPr>
      <xdr:spPr>
        <a:xfrm flipV="1">
          <a:off x="7861300" y="13027788"/>
          <a:ext cx="889000" cy="34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74</xdr:row>
      <xdr:rowOff>23216</xdr:rowOff>
    </xdr:from>
    <xdr:to>
      <xdr:col>46</xdr:col>
      <xdr:colOff>38100</xdr:colOff>
      <xdr:row>74</xdr:row>
      <xdr:rowOff>124816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8699500" y="12710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72</xdr:row>
      <xdr:rowOff>141343</xdr:rowOff>
    </xdr:from>
    <xdr:ext cx="534377" cy="259045"/>
    <xdr:sp macro="" textlink="">
      <xdr:nvSpPr>
        <xdr:cNvPr id="412" name="テキスト ボックス 411">
          <a:extLst>
            <a:ext uri="{FF2B5EF4-FFF2-40B4-BE49-F238E27FC236}">
              <a16:creationId xmlns:a16="http://schemas.microsoft.com/office/drawing/2014/main" id="{00000000-0008-0000-0700-00009C010000}"/>
            </a:ext>
          </a:extLst>
        </xdr:cNvPr>
        <xdr:cNvSpPr txBox="1"/>
      </xdr:nvSpPr>
      <xdr:spPr>
        <a:xfrm>
          <a:off x="8483111" y="124857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74</xdr:row>
      <xdr:rowOff>156921</xdr:rowOff>
    </xdr:from>
    <xdr:to>
      <xdr:col>41</xdr:col>
      <xdr:colOff>50800</xdr:colOff>
      <xdr:row>76</xdr:row>
      <xdr:rowOff>32105</xdr:rowOff>
    </xdr:to>
    <xdr:cxnSp macro="">
      <xdr:nvCxnSpPr>
        <xdr:cNvPr id="413" name="直線コネクタ 412">
          <a:extLst>
            <a:ext uri="{FF2B5EF4-FFF2-40B4-BE49-F238E27FC236}">
              <a16:creationId xmlns:a16="http://schemas.microsoft.com/office/drawing/2014/main" id="{00000000-0008-0000-0700-00009D010000}"/>
            </a:ext>
          </a:extLst>
        </xdr:cNvPr>
        <xdr:cNvCxnSpPr/>
      </xdr:nvCxnSpPr>
      <xdr:spPr>
        <a:xfrm>
          <a:off x="6972300" y="12844221"/>
          <a:ext cx="889000" cy="2180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74</xdr:row>
      <xdr:rowOff>58420</xdr:rowOff>
    </xdr:from>
    <xdr:to>
      <xdr:col>41</xdr:col>
      <xdr:colOff>101600</xdr:colOff>
      <xdr:row>74</xdr:row>
      <xdr:rowOff>160020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7810500" y="1274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73</xdr:row>
      <xdr:rowOff>5097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7594111" y="12520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72</xdr:row>
      <xdr:rowOff>138125</xdr:rowOff>
    </xdr:from>
    <xdr:to>
      <xdr:col>36</xdr:col>
      <xdr:colOff>165100</xdr:colOff>
      <xdr:row>73</xdr:row>
      <xdr:rowOff>68275</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6921500" y="124825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71</xdr:row>
      <xdr:rowOff>84802</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6705111" y="1225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700-0000A5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71</xdr:row>
      <xdr:rowOff>35864</xdr:rowOff>
    </xdr:from>
    <xdr:to>
      <xdr:col>55</xdr:col>
      <xdr:colOff>50800</xdr:colOff>
      <xdr:row>71</xdr:row>
      <xdr:rowOff>137464</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10426700" y="12208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70</xdr:row>
      <xdr:rowOff>58741</xdr:rowOff>
    </xdr:from>
    <xdr:ext cx="534377" cy="259045"/>
    <xdr:sp macro="" textlink="">
      <xdr:nvSpPr>
        <xdr:cNvPr id="424" name="商工費該当値テキスト">
          <a:extLst>
            <a:ext uri="{FF2B5EF4-FFF2-40B4-BE49-F238E27FC236}">
              <a16:creationId xmlns:a16="http://schemas.microsoft.com/office/drawing/2014/main" id="{00000000-0008-0000-0700-0000A8010000}"/>
            </a:ext>
          </a:extLst>
        </xdr:cNvPr>
        <xdr:cNvSpPr txBox="1"/>
      </xdr:nvSpPr>
      <xdr:spPr>
        <a:xfrm>
          <a:off x="10528300" y="120602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168910</xdr:rowOff>
    </xdr:from>
    <xdr:to>
      <xdr:col>50</xdr:col>
      <xdr:colOff>165100</xdr:colOff>
      <xdr:row>75</xdr:row>
      <xdr:rowOff>99060</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9588500" y="1285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75</xdr:row>
      <xdr:rowOff>90187</xdr:rowOff>
    </xdr:from>
    <xdr:ext cx="469744"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9404428" y="129489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118237</xdr:rowOff>
    </xdr:from>
    <xdr:to>
      <xdr:col>46</xdr:col>
      <xdr:colOff>38100</xdr:colOff>
      <xdr:row>76</xdr:row>
      <xdr:rowOff>48388</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8699500" y="129769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39515</xdr:rowOff>
    </xdr:from>
    <xdr:ext cx="469744"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8515428" y="130697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75</xdr:row>
      <xdr:rowOff>152755</xdr:rowOff>
    </xdr:from>
    <xdr:to>
      <xdr:col>41</xdr:col>
      <xdr:colOff>101600</xdr:colOff>
      <xdr:row>76</xdr:row>
      <xdr:rowOff>82905</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7810500" y="13011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74032</xdr:rowOff>
    </xdr:from>
    <xdr:ext cx="469744"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7626428" y="131042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106121</xdr:rowOff>
    </xdr:from>
    <xdr:to>
      <xdr:col>36</xdr:col>
      <xdr:colOff>165100</xdr:colOff>
      <xdr:row>75</xdr:row>
      <xdr:rowOff>36271</xdr:rowOff>
    </xdr:to>
    <xdr:sp macro="" textlink="">
      <xdr:nvSpPr>
        <xdr:cNvPr id="431" name="楕円 430">
          <a:extLst>
            <a:ext uri="{FF2B5EF4-FFF2-40B4-BE49-F238E27FC236}">
              <a16:creationId xmlns:a16="http://schemas.microsoft.com/office/drawing/2014/main" id="{00000000-0008-0000-0700-0000AF010000}"/>
            </a:ext>
          </a:extLst>
        </xdr:cNvPr>
        <xdr:cNvSpPr/>
      </xdr:nvSpPr>
      <xdr:spPr>
        <a:xfrm>
          <a:off x="6921500" y="12793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27398</xdr:rowOff>
    </xdr:from>
    <xdr:ext cx="469744" cy="259045"/>
    <xdr:sp macro="" textlink="">
      <xdr:nvSpPr>
        <xdr:cNvPr id="432" name="テキスト ボックス 431">
          <a:extLst>
            <a:ext uri="{FF2B5EF4-FFF2-40B4-BE49-F238E27FC236}">
              <a16:creationId xmlns:a16="http://schemas.microsoft.com/office/drawing/2014/main" id="{00000000-0008-0000-0700-0000B0010000}"/>
            </a:ext>
          </a:extLst>
        </xdr:cNvPr>
        <xdr:cNvSpPr txBox="1"/>
      </xdr:nvSpPr>
      <xdr:spPr>
        <a:xfrm>
          <a:off x="6737428" y="128861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1" name="テキスト ボックス 440">
          <a:extLst>
            <a:ext uri="{FF2B5EF4-FFF2-40B4-BE49-F238E27FC236}">
              <a16:creationId xmlns:a16="http://schemas.microsoft.com/office/drawing/2014/main" id="{00000000-0008-0000-0700-0000B9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2" name="直線コネクタ 441">
          <a:extLst>
            <a:ext uri="{FF2B5EF4-FFF2-40B4-BE49-F238E27FC236}">
              <a16:creationId xmlns:a16="http://schemas.microsoft.com/office/drawing/2014/main" id="{00000000-0008-0000-0700-0000BA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3" name="テキスト ボックス 442">
          <a:extLst>
            <a:ext uri="{FF2B5EF4-FFF2-40B4-BE49-F238E27FC236}">
              <a16:creationId xmlns:a16="http://schemas.microsoft.com/office/drawing/2014/main" id="{00000000-0008-0000-0700-0000BB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98</xdr:row>
      <xdr:rowOff>139700</xdr:rowOff>
    </xdr:from>
    <xdr:to>
      <xdr:col>59</xdr:col>
      <xdr:colOff>50800</xdr:colOff>
      <xdr:row>98</xdr:row>
      <xdr:rowOff>139700</xdr:rowOff>
    </xdr:to>
    <xdr:cxnSp macro="">
      <xdr:nvCxnSpPr>
        <xdr:cNvPr id="444" name="直線コネクタ 443">
          <a:extLst>
            <a:ext uri="{FF2B5EF4-FFF2-40B4-BE49-F238E27FC236}">
              <a16:creationId xmlns:a16="http://schemas.microsoft.com/office/drawing/2014/main" id="{00000000-0008-0000-0700-0000BC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97</xdr:row>
      <xdr:rowOff>168927</xdr:rowOff>
    </xdr:from>
    <xdr:ext cx="531299" cy="259045"/>
    <xdr:sp macro="" textlink="">
      <xdr:nvSpPr>
        <xdr:cNvPr id="445" name="テキスト ボックス 444">
          <a:extLst>
            <a:ext uri="{FF2B5EF4-FFF2-40B4-BE49-F238E27FC236}">
              <a16:creationId xmlns:a16="http://schemas.microsoft.com/office/drawing/2014/main" id="{00000000-0008-0000-0700-0000BD010000}"/>
            </a:ext>
          </a:extLst>
        </xdr:cNvPr>
        <xdr:cNvSpPr txBox="1"/>
      </xdr:nvSpPr>
      <xdr:spPr>
        <a:xfrm>
          <a:off x="6072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6" name="直線コネクタ 445">
          <a:extLst>
            <a:ext uri="{FF2B5EF4-FFF2-40B4-BE49-F238E27FC236}">
              <a16:creationId xmlns:a16="http://schemas.microsoft.com/office/drawing/2014/main" id="{00000000-0008-0000-0700-0000BE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95</xdr:row>
      <xdr:rowOff>54627</xdr:rowOff>
    </xdr:from>
    <xdr:ext cx="531299" cy="259045"/>
    <xdr:sp macro="" textlink="">
      <xdr:nvSpPr>
        <xdr:cNvPr id="447" name="テキスト ボックス 446">
          <a:extLst>
            <a:ext uri="{FF2B5EF4-FFF2-40B4-BE49-F238E27FC236}">
              <a16:creationId xmlns:a16="http://schemas.microsoft.com/office/drawing/2014/main" id="{00000000-0008-0000-0700-0000BF010000}"/>
            </a:ext>
          </a:extLst>
        </xdr:cNvPr>
        <xdr:cNvSpPr txBox="1"/>
      </xdr:nvSpPr>
      <xdr:spPr>
        <a:xfrm>
          <a:off x="6072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8" name="直線コネクタ 447">
          <a:extLst>
            <a:ext uri="{FF2B5EF4-FFF2-40B4-BE49-F238E27FC236}">
              <a16:creationId xmlns:a16="http://schemas.microsoft.com/office/drawing/2014/main" id="{00000000-0008-0000-0700-0000C0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92</xdr:row>
      <xdr:rowOff>111777</xdr:rowOff>
    </xdr:from>
    <xdr:ext cx="531299" cy="259045"/>
    <xdr:sp macro="" textlink="">
      <xdr:nvSpPr>
        <xdr:cNvPr id="449" name="テキスト ボックス 448">
          <a:extLst>
            <a:ext uri="{FF2B5EF4-FFF2-40B4-BE49-F238E27FC236}">
              <a16:creationId xmlns:a16="http://schemas.microsoft.com/office/drawing/2014/main" id="{00000000-0008-0000-0700-0000C1010000}"/>
            </a:ext>
          </a:extLst>
        </xdr:cNvPr>
        <xdr:cNvSpPr txBox="1"/>
      </xdr:nvSpPr>
      <xdr:spPr>
        <a:xfrm>
          <a:off x="6072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50" name="直線コネクタ 449">
          <a:extLst>
            <a:ext uri="{FF2B5EF4-FFF2-40B4-BE49-F238E27FC236}">
              <a16:creationId xmlns:a16="http://schemas.microsoft.com/office/drawing/2014/main" id="{00000000-0008-0000-0700-0000C2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168927</xdr:rowOff>
    </xdr:from>
    <xdr:ext cx="531299" cy="259045"/>
    <xdr:sp macro="" textlink="">
      <xdr:nvSpPr>
        <xdr:cNvPr id="451" name="テキスト ボックス 450">
          <a:extLst>
            <a:ext uri="{FF2B5EF4-FFF2-40B4-BE49-F238E27FC236}">
              <a16:creationId xmlns:a16="http://schemas.microsoft.com/office/drawing/2014/main" id="{00000000-0008-0000-0700-0000C3010000}"/>
            </a:ext>
          </a:extLst>
        </xdr:cNvPr>
        <xdr:cNvSpPr txBox="1"/>
      </xdr:nvSpPr>
      <xdr:spPr>
        <a:xfrm>
          <a:off x="6072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3" name="テキスト ボックス 452">
          <a:extLst>
            <a:ext uri="{FF2B5EF4-FFF2-40B4-BE49-F238E27FC236}">
              <a16:creationId xmlns:a16="http://schemas.microsoft.com/office/drawing/2014/main" id="{00000000-0008-0000-0700-0000C5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4" name="土木費グラフ枠">
          <a:extLst>
            <a:ext uri="{FF2B5EF4-FFF2-40B4-BE49-F238E27FC236}">
              <a16:creationId xmlns:a16="http://schemas.microsoft.com/office/drawing/2014/main" id="{00000000-0008-0000-0700-0000C6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7341</xdr:rowOff>
    </xdr:from>
    <xdr:to>
      <xdr:col>54</xdr:col>
      <xdr:colOff>189865</xdr:colOff>
      <xdr:row>98</xdr:row>
      <xdr:rowOff>91191</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flipV="1">
          <a:off x="10475595" y="15437841"/>
          <a:ext cx="1270" cy="14554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95018</xdr:rowOff>
    </xdr:from>
    <xdr:ext cx="534377" cy="259045"/>
    <xdr:sp macro="" textlink="">
      <xdr:nvSpPr>
        <xdr:cNvPr id="456" name="土木費最小値テキスト">
          <a:extLst>
            <a:ext uri="{FF2B5EF4-FFF2-40B4-BE49-F238E27FC236}">
              <a16:creationId xmlns:a16="http://schemas.microsoft.com/office/drawing/2014/main" id="{00000000-0008-0000-0700-0000C8010000}"/>
            </a:ext>
          </a:extLst>
        </xdr:cNvPr>
        <xdr:cNvSpPr txBox="1"/>
      </xdr:nvSpPr>
      <xdr:spPr>
        <a:xfrm>
          <a:off x="10528300" y="168971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91191</xdr:rowOff>
    </xdr:from>
    <xdr:to>
      <xdr:col>55</xdr:col>
      <xdr:colOff>88900</xdr:colOff>
      <xdr:row>98</xdr:row>
      <xdr:rowOff>91191</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10388600" y="168932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125468</xdr:rowOff>
    </xdr:from>
    <xdr:ext cx="534377" cy="259045"/>
    <xdr:sp macro="" textlink="">
      <xdr:nvSpPr>
        <xdr:cNvPr id="458" name="土木費最大値テキスト">
          <a:extLst>
            <a:ext uri="{FF2B5EF4-FFF2-40B4-BE49-F238E27FC236}">
              <a16:creationId xmlns:a16="http://schemas.microsoft.com/office/drawing/2014/main" id="{00000000-0008-0000-0700-0000CA010000}"/>
            </a:ext>
          </a:extLst>
        </xdr:cNvPr>
        <xdr:cNvSpPr txBox="1"/>
      </xdr:nvSpPr>
      <xdr:spPr>
        <a:xfrm>
          <a:off x="10528300" y="15213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85,790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7341</xdr:rowOff>
    </xdr:from>
    <xdr:to>
      <xdr:col>55</xdr:col>
      <xdr:colOff>88900</xdr:colOff>
      <xdr:row>90</xdr:row>
      <xdr:rowOff>7341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10388600" y="154378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152022</xdr:rowOff>
    </xdr:from>
    <xdr:to>
      <xdr:col>55</xdr:col>
      <xdr:colOff>0</xdr:colOff>
      <xdr:row>97</xdr:row>
      <xdr:rowOff>41791</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9639300" y="16611222"/>
          <a:ext cx="838200" cy="61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80253</xdr:rowOff>
    </xdr:from>
    <xdr:ext cx="534377" cy="259045"/>
    <xdr:sp macro="" textlink="">
      <xdr:nvSpPr>
        <xdr:cNvPr id="461" name="土木費平均値テキスト">
          <a:extLst>
            <a:ext uri="{FF2B5EF4-FFF2-40B4-BE49-F238E27FC236}">
              <a16:creationId xmlns:a16="http://schemas.microsoft.com/office/drawing/2014/main" id="{00000000-0008-0000-0700-0000CD010000}"/>
            </a:ext>
          </a:extLst>
        </xdr:cNvPr>
        <xdr:cNvSpPr txBox="1"/>
      </xdr:nvSpPr>
      <xdr:spPr>
        <a:xfrm>
          <a:off x="10528300" y="161965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57376</xdr:rowOff>
    </xdr:from>
    <xdr:to>
      <xdr:col>55</xdr:col>
      <xdr:colOff>50800</xdr:colOff>
      <xdr:row>95</xdr:row>
      <xdr:rowOff>158976</xdr:rowOff>
    </xdr:to>
    <xdr:sp macro="" textlink="">
      <xdr:nvSpPr>
        <xdr:cNvPr id="462" name="フローチャート: 判断 461">
          <a:extLst>
            <a:ext uri="{FF2B5EF4-FFF2-40B4-BE49-F238E27FC236}">
              <a16:creationId xmlns:a16="http://schemas.microsoft.com/office/drawing/2014/main" id="{00000000-0008-0000-0700-0000CE010000}"/>
            </a:ext>
          </a:extLst>
        </xdr:cNvPr>
        <xdr:cNvSpPr/>
      </xdr:nvSpPr>
      <xdr:spPr>
        <a:xfrm>
          <a:off x="10426700" y="163451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95</xdr:row>
      <xdr:rowOff>114440</xdr:rowOff>
    </xdr:from>
    <xdr:to>
      <xdr:col>50</xdr:col>
      <xdr:colOff>114300</xdr:colOff>
      <xdr:row>96</xdr:row>
      <xdr:rowOff>152022</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a:off x="8750300" y="16402190"/>
          <a:ext cx="889000" cy="2090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113748</xdr:rowOff>
    </xdr:from>
    <xdr:to>
      <xdr:col>50</xdr:col>
      <xdr:colOff>165100</xdr:colOff>
      <xdr:row>96</xdr:row>
      <xdr:rowOff>43898</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9588500" y="164014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60425</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9372111" y="16176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41,413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95</xdr:row>
      <xdr:rowOff>114440</xdr:rowOff>
    </xdr:from>
    <xdr:to>
      <xdr:col>45</xdr:col>
      <xdr:colOff>177800</xdr:colOff>
      <xdr:row>96</xdr:row>
      <xdr:rowOff>149369</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7861300" y="16402190"/>
          <a:ext cx="889000" cy="206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117132</xdr:rowOff>
    </xdr:from>
    <xdr:to>
      <xdr:col>46</xdr:col>
      <xdr:colOff>38100</xdr:colOff>
      <xdr:row>96</xdr:row>
      <xdr:rowOff>47282</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8699500" y="164048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38409</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8483111" y="164976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85156</xdr:rowOff>
    </xdr:from>
    <xdr:to>
      <xdr:col>41</xdr:col>
      <xdr:colOff>50800</xdr:colOff>
      <xdr:row>96</xdr:row>
      <xdr:rowOff>149369</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a:off x="6972300" y="16372906"/>
          <a:ext cx="889000" cy="2356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102662</xdr:rowOff>
    </xdr:from>
    <xdr:to>
      <xdr:col>41</xdr:col>
      <xdr:colOff>101600</xdr:colOff>
      <xdr:row>96</xdr:row>
      <xdr:rowOff>32812</xdr:rowOff>
    </xdr:to>
    <xdr:sp macro="" textlink="">
      <xdr:nvSpPr>
        <xdr:cNvPr id="470" name="フローチャート: 判断 469">
          <a:extLst>
            <a:ext uri="{FF2B5EF4-FFF2-40B4-BE49-F238E27FC236}">
              <a16:creationId xmlns:a16="http://schemas.microsoft.com/office/drawing/2014/main" id="{00000000-0008-0000-0700-0000D6010000}"/>
            </a:ext>
          </a:extLst>
        </xdr:cNvPr>
        <xdr:cNvSpPr/>
      </xdr:nvSpPr>
      <xdr:spPr>
        <a:xfrm>
          <a:off x="7810500" y="16390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49339</xdr:rowOff>
    </xdr:from>
    <xdr:ext cx="534377"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7594111" y="16165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116858</xdr:rowOff>
    </xdr:from>
    <xdr:to>
      <xdr:col>36</xdr:col>
      <xdr:colOff>165100</xdr:colOff>
      <xdr:row>96</xdr:row>
      <xdr:rowOff>47008</xdr:rowOff>
    </xdr:to>
    <xdr:sp macro="" textlink="">
      <xdr:nvSpPr>
        <xdr:cNvPr id="472" name="フローチャート: 判断 471">
          <a:extLst>
            <a:ext uri="{FF2B5EF4-FFF2-40B4-BE49-F238E27FC236}">
              <a16:creationId xmlns:a16="http://schemas.microsoft.com/office/drawing/2014/main" id="{00000000-0008-0000-0700-0000D8010000}"/>
            </a:ext>
          </a:extLst>
        </xdr:cNvPr>
        <xdr:cNvSpPr/>
      </xdr:nvSpPr>
      <xdr:spPr>
        <a:xfrm>
          <a:off x="6921500" y="164046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38135</xdr:rowOff>
    </xdr:from>
    <xdr:ext cx="534377"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6705111" y="16497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6" name="テキスト ボックス 475">
          <a:extLst>
            <a:ext uri="{FF2B5EF4-FFF2-40B4-BE49-F238E27FC236}">
              <a16:creationId xmlns:a16="http://schemas.microsoft.com/office/drawing/2014/main" id="{00000000-0008-0000-0700-0000DC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162441</xdr:rowOff>
    </xdr:from>
    <xdr:to>
      <xdr:col>55</xdr:col>
      <xdr:colOff>50800</xdr:colOff>
      <xdr:row>97</xdr:row>
      <xdr:rowOff>92591</xdr:rowOff>
    </xdr:to>
    <xdr:sp macro="" textlink="">
      <xdr:nvSpPr>
        <xdr:cNvPr id="479" name="楕円 478">
          <a:extLst>
            <a:ext uri="{FF2B5EF4-FFF2-40B4-BE49-F238E27FC236}">
              <a16:creationId xmlns:a16="http://schemas.microsoft.com/office/drawing/2014/main" id="{00000000-0008-0000-0700-0000DF010000}"/>
            </a:ext>
          </a:extLst>
        </xdr:cNvPr>
        <xdr:cNvSpPr/>
      </xdr:nvSpPr>
      <xdr:spPr>
        <a:xfrm>
          <a:off x="10426700" y="166216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140868</xdr:rowOff>
    </xdr:from>
    <xdr:ext cx="534377" cy="259045"/>
    <xdr:sp macro="" textlink="">
      <xdr:nvSpPr>
        <xdr:cNvPr id="480" name="土木費該当値テキスト">
          <a:extLst>
            <a:ext uri="{FF2B5EF4-FFF2-40B4-BE49-F238E27FC236}">
              <a16:creationId xmlns:a16="http://schemas.microsoft.com/office/drawing/2014/main" id="{00000000-0008-0000-0700-0000E0010000}"/>
            </a:ext>
          </a:extLst>
        </xdr:cNvPr>
        <xdr:cNvSpPr txBox="1"/>
      </xdr:nvSpPr>
      <xdr:spPr>
        <a:xfrm>
          <a:off x="10528300" y="166000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101222</xdr:rowOff>
    </xdr:from>
    <xdr:to>
      <xdr:col>50</xdr:col>
      <xdr:colOff>165100</xdr:colOff>
      <xdr:row>97</xdr:row>
      <xdr:rowOff>31372</xdr:rowOff>
    </xdr:to>
    <xdr:sp macro="" textlink="">
      <xdr:nvSpPr>
        <xdr:cNvPr id="481" name="楕円 480">
          <a:extLst>
            <a:ext uri="{FF2B5EF4-FFF2-40B4-BE49-F238E27FC236}">
              <a16:creationId xmlns:a16="http://schemas.microsoft.com/office/drawing/2014/main" id="{00000000-0008-0000-0700-0000E1010000}"/>
            </a:ext>
          </a:extLst>
        </xdr:cNvPr>
        <xdr:cNvSpPr/>
      </xdr:nvSpPr>
      <xdr:spPr>
        <a:xfrm>
          <a:off x="9588500" y="165604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22499</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372111" y="166531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34,461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95</xdr:row>
      <xdr:rowOff>63640</xdr:rowOff>
    </xdr:from>
    <xdr:to>
      <xdr:col>46</xdr:col>
      <xdr:colOff>38100</xdr:colOff>
      <xdr:row>95</xdr:row>
      <xdr:rowOff>165240</xdr:rowOff>
    </xdr:to>
    <xdr:sp macro="" textlink="">
      <xdr:nvSpPr>
        <xdr:cNvPr id="483" name="楕円 482">
          <a:extLst>
            <a:ext uri="{FF2B5EF4-FFF2-40B4-BE49-F238E27FC236}">
              <a16:creationId xmlns:a16="http://schemas.microsoft.com/office/drawing/2014/main" id="{00000000-0008-0000-0700-0000E3010000}"/>
            </a:ext>
          </a:extLst>
        </xdr:cNvPr>
        <xdr:cNvSpPr/>
      </xdr:nvSpPr>
      <xdr:spPr>
        <a:xfrm>
          <a:off x="8699500" y="16351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10317</xdr:rowOff>
    </xdr:from>
    <xdr:ext cx="534377"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8483111" y="161266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43,605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98569</xdr:rowOff>
    </xdr:from>
    <xdr:to>
      <xdr:col>41</xdr:col>
      <xdr:colOff>101600</xdr:colOff>
      <xdr:row>97</xdr:row>
      <xdr:rowOff>28719</xdr:rowOff>
    </xdr:to>
    <xdr:sp macro="" textlink="">
      <xdr:nvSpPr>
        <xdr:cNvPr id="485" name="楕円 484">
          <a:extLst>
            <a:ext uri="{FF2B5EF4-FFF2-40B4-BE49-F238E27FC236}">
              <a16:creationId xmlns:a16="http://schemas.microsoft.com/office/drawing/2014/main" id="{00000000-0008-0000-0700-0000E5010000}"/>
            </a:ext>
          </a:extLst>
        </xdr:cNvPr>
        <xdr:cNvSpPr/>
      </xdr:nvSpPr>
      <xdr:spPr>
        <a:xfrm>
          <a:off x="7810500" y="16557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19846</xdr:rowOff>
    </xdr:from>
    <xdr:ext cx="534377"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594111" y="166504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34356</xdr:rowOff>
    </xdr:from>
    <xdr:to>
      <xdr:col>36</xdr:col>
      <xdr:colOff>165100</xdr:colOff>
      <xdr:row>95</xdr:row>
      <xdr:rowOff>135956</xdr:rowOff>
    </xdr:to>
    <xdr:sp macro="" textlink="">
      <xdr:nvSpPr>
        <xdr:cNvPr id="487" name="楕円 486">
          <a:extLst>
            <a:ext uri="{FF2B5EF4-FFF2-40B4-BE49-F238E27FC236}">
              <a16:creationId xmlns:a16="http://schemas.microsoft.com/office/drawing/2014/main" id="{00000000-0008-0000-0700-0000E7010000}"/>
            </a:ext>
          </a:extLst>
        </xdr:cNvPr>
        <xdr:cNvSpPr/>
      </xdr:nvSpPr>
      <xdr:spPr>
        <a:xfrm>
          <a:off x="6921500" y="16322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93</xdr:row>
      <xdr:rowOff>152483</xdr:rowOff>
    </xdr:from>
    <xdr:ext cx="534377" cy="259045"/>
    <xdr:sp macro="" textlink="">
      <xdr:nvSpPr>
        <xdr:cNvPr id="488" name="テキスト ボックス 487">
          <a:extLst>
            <a:ext uri="{FF2B5EF4-FFF2-40B4-BE49-F238E27FC236}">
              <a16:creationId xmlns:a16="http://schemas.microsoft.com/office/drawing/2014/main" id="{00000000-0008-0000-0700-0000E8010000}"/>
            </a:ext>
          </a:extLst>
        </xdr:cNvPr>
        <xdr:cNvSpPr txBox="1"/>
      </xdr:nvSpPr>
      <xdr:spPr>
        <a:xfrm>
          <a:off x="6705111" y="160973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4" name="正方形/長方形 493">
          <a:extLst>
            <a:ext uri="{FF2B5EF4-FFF2-40B4-BE49-F238E27FC236}">
              <a16:creationId xmlns:a16="http://schemas.microsoft.com/office/drawing/2014/main" id="{00000000-0008-0000-0700-0000EE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5" name="正方形/長方形 494">
          <a:extLst>
            <a:ext uri="{FF2B5EF4-FFF2-40B4-BE49-F238E27FC236}">
              <a16:creationId xmlns:a16="http://schemas.microsoft.com/office/drawing/2014/main" id="{00000000-0008-0000-0700-0000EF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111777</xdr:rowOff>
    </xdr:from>
    <xdr:ext cx="46717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978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98878</xdr:rowOff>
    </xdr:from>
    <xdr:to>
      <xdr:col>89</xdr:col>
      <xdr:colOff>177800</xdr:colOff>
      <xdr:row>39</xdr:row>
      <xdr:rowOff>98878</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38</xdr:row>
      <xdr:rowOff>128105</xdr:rowOff>
    </xdr:from>
    <xdr:ext cx="46717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978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06" name="直線コネクタ 505">
          <a:extLst>
            <a:ext uri="{FF2B5EF4-FFF2-40B4-BE49-F238E27FC236}">
              <a16:creationId xmlns:a16="http://schemas.microsoft.com/office/drawing/2014/main" id="{00000000-0008-0000-0700-0000FA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07" name="テキスト ボックス 506">
          <a:extLst>
            <a:ext uri="{FF2B5EF4-FFF2-40B4-BE49-F238E27FC236}">
              <a16:creationId xmlns:a16="http://schemas.microsoft.com/office/drawing/2014/main" id="{00000000-0008-0000-0700-0000FB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08" name="直線コネクタ 507">
          <a:extLst>
            <a:ext uri="{FF2B5EF4-FFF2-40B4-BE49-F238E27FC236}">
              <a16:creationId xmlns:a16="http://schemas.microsoft.com/office/drawing/2014/main" id="{00000000-0008-0000-0700-0000FC01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09" name="テキスト ボックス 508">
          <a:extLst>
            <a:ext uri="{FF2B5EF4-FFF2-40B4-BE49-F238E27FC236}">
              <a16:creationId xmlns:a16="http://schemas.microsoft.com/office/drawing/2014/main" id="{00000000-0008-0000-0700-0000FD01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0" name="直線コネクタ 509">
          <a:extLst>
            <a:ext uri="{FF2B5EF4-FFF2-40B4-BE49-F238E27FC236}">
              <a16:creationId xmlns:a16="http://schemas.microsoft.com/office/drawing/2014/main" id="{00000000-0008-0000-0700-0000FE01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38299</xdr:rowOff>
    </xdr:from>
    <xdr:ext cx="531299" cy="259045"/>
    <xdr:sp macro="" textlink="">
      <xdr:nvSpPr>
        <xdr:cNvPr id="511" name="テキスト ボックス 510">
          <a:extLst>
            <a:ext uri="{FF2B5EF4-FFF2-40B4-BE49-F238E27FC236}">
              <a16:creationId xmlns:a16="http://schemas.microsoft.com/office/drawing/2014/main" id="{00000000-0008-0000-0700-0000FF010000}"/>
            </a:ext>
          </a:extLst>
        </xdr:cNvPr>
        <xdr:cNvSpPr txBox="1"/>
      </xdr:nvSpPr>
      <xdr:spPr>
        <a:xfrm>
          <a:off x="11914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3" name="テキスト ボックス 512">
          <a:extLst>
            <a:ext uri="{FF2B5EF4-FFF2-40B4-BE49-F238E27FC236}">
              <a16:creationId xmlns:a16="http://schemas.microsoft.com/office/drawing/2014/main" id="{00000000-0008-0000-0700-000001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4" name="消防費グラフ枠">
          <a:extLst>
            <a:ext uri="{FF2B5EF4-FFF2-40B4-BE49-F238E27FC236}">
              <a16:creationId xmlns:a16="http://schemas.microsoft.com/office/drawing/2014/main" id="{00000000-0008-0000-0700-000002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29</xdr:row>
      <xdr:rowOff>127399</xdr:rowOff>
    </xdr:from>
    <xdr:to>
      <xdr:col>85</xdr:col>
      <xdr:colOff>126364</xdr:colOff>
      <xdr:row>39</xdr:row>
      <xdr:rowOff>31605</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6317595" y="5099449"/>
          <a:ext cx="1269" cy="16187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35432</xdr:rowOff>
    </xdr:from>
    <xdr:ext cx="469744" cy="259045"/>
    <xdr:sp macro="" textlink="">
      <xdr:nvSpPr>
        <xdr:cNvPr id="516" name="消防費最小値テキスト">
          <a:extLst>
            <a:ext uri="{FF2B5EF4-FFF2-40B4-BE49-F238E27FC236}">
              <a16:creationId xmlns:a16="http://schemas.microsoft.com/office/drawing/2014/main" id="{00000000-0008-0000-0700-000004020000}"/>
            </a:ext>
          </a:extLst>
        </xdr:cNvPr>
        <xdr:cNvSpPr txBox="1"/>
      </xdr:nvSpPr>
      <xdr:spPr>
        <a:xfrm>
          <a:off x="16370300" y="67219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31605</xdr:rowOff>
    </xdr:from>
    <xdr:to>
      <xdr:col>86</xdr:col>
      <xdr:colOff>25400</xdr:colOff>
      <xdr:row>39</xdr:row>
      <xdr:rowOff>31605</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6230600" y="67181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74076</xdr:rowOff>
    </xdr:from>
    <xdr:ext cx="534377" cy="259045"/>
    <xdr:sp macro="" textlink="">
      <xdr:nvSpPr>
        <xdr:cNvPr id="518" name="消防費最大値テキスト">
          <a:extLst>
            <a:ext uri="{FF2B5EF4-FFF2-40B4-BE49-F238E27FC236}">
              <a16:creationId xmlns:a16="http://schemas.microsoft.com/office/drawing/2014/main" id="{00000000-0008-0000-0700-000006020000}"/>
            </a:ext>
          </a:extLst>
        </xdr:cNvPr>
        <xdr:cNvSpPr txBox="1"/>
      </xdr:nvSpPr>
      <xdr:spPr>
        <a:xfrm>
          <a:off x="16370300" y="48746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24,488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29</xdr:row>
      <xdr:rowOff>127399</xdr:rowOff>
    </xdr:from>
    <xdr:to>
      <xdr:col>86</xdr:col>
      <xdr:colOff>25400</xdr:colOff>
      <xdr:row>29</xdr:row>
      <xdr:rowOff>127399</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6230600" y="50994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33</xdr:row>
      <xdr:rowOff>14950</xdr:rowOff>
    </xdr:from>
    <xdr:to>
      <xdr:col>85</xdr:col>
      <xdr:colOff>127000</xdr:colOff>
      <xdr:row>38</xdr:row>
      <xdr:rowOff>81462</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5481300" y="5672800"/>
          <a:ext cx="838200" cy="923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34</xdr:row>
      <xdr:rowOff>88373</xdr:rowOff>
    </xdr:from>
    <xdr:ext cx="534377" cy="259045"/>
    <xdr:sp macro="" textlink="">
      <xdr:nvSpPr>
        <xdr:cNvPr id="521" name="消防費平均値テキスト">
          <a:extLst>
            <a:ext uri="{FF2B5EF4-FFF2-40B4-BE49-F238E27FC236}">
              <a16:creationId xmlns:a16="http://schemas.microsoft.com/office/drawing/2014/main" id="{00000000-0008-0000-0700-000009020000}"/>
            </a:ext>
          </a:extLst>
        </xdr:cNvPr>
        <xdr:cNvSpPr txBox="1"/>
      </xdr:nvSpPr>
      <xdr:spPr>
        <a:xfrm>
          <a:off x="16370300" y="591767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65496</xdr:rowOff>
    </xdr:from>
    <xdr:to>
      <xdr:col>85</xdr:col>
      <xdr:colOff>177800</xdr:colOff>
      <xdr:row>35</xdr:row>
      <xdr:rowOff>167096</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6268700" y="60662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33</xdr:row>
      <xdr:rowOff>14950</xdr:rowOff>
    </xdr:from>
    <xdr:to>
      <xdr:col>81</xdr:col>
      <xdr:colOff>50800</xdr:colOff>
      <xdr:row>38</xdr:row>
      <xdr:rowOff>41838</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4592300" y="5672800"/>
          <a:ext cx="889000" cy="884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35</xdr:row>
      <xdr:rowOff>97391</xdr:rowOff>
    </xdr:from>
    <xdr:to>
      <xdr:col>81</xdr:col>
      <xdr:colOff>101600</xdr:colOff>
      <xdr:row>36</xdr:row>
      <xdr:rowOff>27541</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5430500" y="609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36</xdr:row>
      <xdr:rowOff>18668</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5214111" y="61908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38</xdr:row>
      <xdr:rowOff>41838</xdr:rowOff>
    </xdr:from>
    <xdr:to>
      <xdr:col>76</xdr:col>
      <xdr:colOff>114300</xdr:colOff>
      <xdr:row>38</xdr:row>
      <xdr:rowOff>73623</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3703300" y="6556938"/>
          <a:ext cx="889000" cy="31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40241</xdr:rowOff>
    </xdr:from>
    <xdr:to>
      <xdr:col>76</xdr:col>
      <xdr:colOff>165100</xdr:colOff>
      <xdr:row>36</xdr:row>
      <xdr:rowOff>141841</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4541500" y="6212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34</xdr:row>
      <xdr:rowOff>158368</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325111" y="5987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24420</xdr:rowOff>
    </xdr:from>
    <xdr:to>
      <xdr:col>71</xdr:col>
      <xdr:colOff>177800</xdr:colOff>
      <xdr:row>38</xdr:row>
      <xdr:rowOff>73623</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2814300" y="6539520"/>
          <a:ext cx="889000" cy="4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32512</xdr:rowOff>
    </xdr:from>
    <xdr:to>
      <xdr:col>72</xdr:col>
      <xdr:colOff>38100</xdr:colOff>
      <xdr:row>36</xdr:row>
      <xdr:rowOff>134112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3652500" y="62047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34</xdr:row>
      <xdr:rowOff>150639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3436111" y="59799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46119</xdr:rowOff>
    </xdr:from>
    <xdr:to>
      <xdr:col>67</xdr:col>
      <xdr:colOff>101600</xdr:colOff>
      <xdr:row>36</xdr:row>
      <xdr:rowOff>147719</xdr:rowOff>
    </xdr:to>
    <xdr:sp macro="" textlink="">
      <xdr:nvSpPr>
        <xdr:cNvPr id="532" name="フローチャート: 判断 531">
          <a:extLst>
            <a:ext uri="{FF2B5EF4-FFF2-40B4-BE49-F238E27FC236}">
              <a16:creationId xmlns:a16="http://schemas.microsoft.com/office/drawing/2014/main" id="{00000000-0008-0000-0700-000014020000}"/>
            </a:ext>
          </a:extLst>
        </xdr:cNvPr>
        <xdr:cNvSpPr/>
      </xdr:nvSpPr>
      <xdr:spPr>
        <a:xfrm>
          <a:off x="12763500" y="62183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164246</xdr:rowOff>
    </xdr:from>
    <xdr:ext cx="534377" cy="259045"/>
    <xdr:sp macro="" textlink="">
      <xdr:nvSpPr>
        <xdr:cNvPr id="533" name="テキスト ボックス 532">
          <a:extLst>
            <a:ext uri="{FF2B5EF4-FFF2-40B4-BE49-F238E27FC236}">
              <a16:creationId xmlns:a16="http://schemas.microsoft.com/office/drawing/2014/main" id="{00000000-0008-0000-0700-000015020000}"/>
            </a:ext>
          </a:extLst>
        </xdr:cNvPr>
        <xdr:cNvSpPr txBox="1"/>
      </xdr:nvSpPr>
      <xdr:spPr>
        <a:xfrm>
          <a:off x="12547111" y="5993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30662</xdr:rowOff>
    </xdr:from>
    <xdr:to>
      <xdr:col>85</xdr:col>
      <xdr:colOff>177800</xdr:colOff>
      <xdr:row>38</xdr:row>
      <xdr:rowOff>132262</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6268700" y="65457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37</xdr:row>
      <xdr:rowOff>117038</xdr:rowOff>
    </xdr:from>
    <xdr:ext cx="534377" cy="259045"/>
    <xdr:sp macro="" textlink="">
      <xdr:nvSpPr>
        <xdr:cNvPr id="540" name="消防費該当値テキスト">
          <a:extLst>
            <a:ext uri="{FF2B5EF4-FFF2-40B4-BE49-F238E27FC236}">
              <a16:creationId xmlns:a16="http://schemas.microsoft.com/office/drawing/2014/main" id="{00000000-0008-0000-0700-00001C020000}"/>
            </a:ext>
          </a:extLst>
        </xdr:cNvPr>
        <xdr:cNvSpPr txBox="1"/>
      </xdr:nvSpPr>
      <xdr:spPr>
        <a:xfrm>
          <a:off x="16370300" y="64606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32</xdr:row>
      <xdr:rowOff>135600</xdr:rowOff>
    </xdr:from>
    <xdr:to>
      <xdr:col>81</xdr:col>
      <xdr:colOff>101600</xdr:colOff>
      <xdr:row>33</xdr:row>
      <xdr:rowOff>65750</xdr:rowOff>
    </xdr:to>
    <xdr:sp macro="" textlink="">
      <xdr:nvSpPr>
        <xdr:cNvPr id="541" name="楕円 540">
          <a:extLst>
            <a:ext uri="{FF2B5EF4-FFF2-40B4-BE49-F238E27FC236}">
              <a16:creationId xmlns:a16="http://schemas.microsoft.com/office/drawing/2014/main" id="{00000000-0008-0000-0700-00001D020000}"/>
            </a:ext>
          </a:extLst>
        </xdr:cNvPr>
        <xdr:cNvSpPr/>
      </xdr:nvSpPr>
      <xdr:spPr>
        <a:xfrm>
          <a:off x="15430500" y="562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31</xdr:row>
      <xdr:rowOff>82277</xdr:rowOff>
    </xdr:from>
    <xdr:ext cx="534377"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14111" y="5397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162488</xdr:rowOff>
    </xdr:from>
    <xdr:to>
      <xdr:col>76</xdr:col>
      <xdr:colOff>165100</xdr:colOff>
      <xdr:row>38</xdr:row>
      <xdr:rowOff>92638</xdr:rowOff>
    </xdr:to>
    <xdr:sp macro="" textlink="">
      <xdr:nvSpPr>
        <xdr:cNvPr id="543" name="楕円 542">
          <a:extLst>
            <a:ext uri="{FF2B5EF4-FFF2-40B4-BE49-F238E27FC236}">
              <a16:creationId xmlns:a16="http://schemas.microsoft.com/office/drawing/2014/main" id="{00000000-0008-0000-0700-00001F020000}"/>
            </a:ext>
          </a:extLst>
        </xdr:cNvPr>
        <xdr:cNvSpPr/>
      </xdr:nvSpPr>
      <xdr:spPr>
        <a:xfrm>
          <a:off x="14541500" y="6506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83765</xdr:rowOff>
    </xdr:from>
    <xdr:ext cx="534377"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4325111" y="65988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22823</xdr:rowOff>
    </xdr:from>
    <xdr:to>
      <xdr:col>72</xdr:col>
      <xdr:colOff>38100</xdr:colOff>
      <xdr:row>38</xdr:row>
      <xdr:rowOff>124423</xdr:rowOff>
    </xdr:to>
    <xdr:sp macro="" textlink="">
      <xdr:nvSpPr>
        <xdr:cNvPr id="545" name="楕円 544">
          <a:extLst>
            <a:ext uri="{FF2B5EF4-FFF2-40B4-BE49-F238E27FC236}">
              <a16:creationId xmlns:a16="http://schemas.microsoft.com/office/drawing/2014/main" id="{00000000-0008-0000-0700-000021020000}"/>
            </a:ext>
          </a:extLst>
        </xdr:cNvPr>
        <xdr:cNvSpPr/>
      </xdr:nvSpPr>
      <xdr:spPr>
        <a:xfrm>
          <a:off x="13652500" y="65379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115550</xdr:rowOff>
    </xdr:from>
    <xdr:ext cx="534377" cy="259045"/>
    <xdr:sp macro="" textlink="">
      <xdr:nvSpPr>
        <xdr:cNvPr id="546" name="テキスト ボックス 545">
          <a:extLst>
            <a:ext uri="{FF2B5EF4-FFF2-40B4-BE49-F238E27FC236}">
              <a16:creationId xmlns:a16="http://schemas.microsoft.com/office/drawing/2014/main" id="{00000000-0008-0000-0700-000022020000}"/>
            </a:ext>
          </a:extLst>
        </xdr:cNvPr>
        <xdr:cNvSpPr txBox="1"/>
      </xdr:nvSpPr>
      <xdr:spPr>
        <a:xfrm>
          <a:off x="13436111" y="663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145070</xdr:rowOff>
    </xdr:from>
    <xdr:to>
      <xdr:col>67</xdr:col>
      <xdr:colOff>101600</xdr:colOff>
      <xdr:row>38</xdr:row>
      <xdr:rowOff>75220</xdr:rowOff>
    </xdr:to>
    <xdr:sp macro="" textlink="">
      <xdr:nvSpPr>
        <xdr:cNvPr id="547" name="楕円 546">
          <a:extLst>
            <a:ext uri="{FF2B5EF4-FFF2-40B4-BE49-F238E27FC236}">
              <a16:creationId xmlns:a16="http://schemas.microsoft.com/office/drawing/2014/main" id="{00000000-0008-0000-0700-000023020000}"/>
            </a:ext>
          </a:extLst>
        </xdr:cNvPr>
        <xdr:cNvSpPr/>
      </xdr:nvSpPr>
      <xdr:spPr>
        <a:xfrm>
          <a:off x="12763500" y="648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66347</xdr:rowOff>
    </xdr:from>
    <xdr:ext cx="534377" cy="259045"/>
    <xdr:sp macro="" textlink="">
      <xdr:nvSpPr>
        <xdr:cNvPr id="548" name="テキスト ボックス 547">
          <a:extLst>
            <a:ext uri="{FF2B5EF4-FFF2-40B4-BE49-F238E27FC236}">
              <a16:creationId xmlns:a16="http://schemas.microsoft.com/office/drawing/2014/main" id="{00000000-0008-0000-0700-000024020000}"/>
            </a:ext>
          </a:extLst>
        </xdr:cNvPr>
        <xdr:cNvSpPr txBox="1"/>
      </xdr:nvSpPr>
      <xdr:spPr>
        <a:xfrm>
          <a:off x="12547111" y="65814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9" name="正方形/長方形 548">
          <a:extLst>
            <a:ext uri="{FF2B5EF4-FFF2-40B4-BE49-F238E27FC236}">
              <a16:creationId xmlns:a16="http://schemas.microsoft.com/office/drawing/2014/main" id="{00000000-0008-0000-0700-000025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0" name="正方形/長方形 549">
          <a:extLst>
            <a:ext uri="{FF2B5EF4-FFF2-40B4-BE49-F238E27FC236}">
              <a16:creationId xmlns:a16="http://schemas.microsoft.com/office/drawing/2014/main" id="{00000000-0008-0000-0700-000026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1" name="正方形/長方形 550">
          <a:extLst>
            <a:ext uri="{FF2B5EF4-FFF2-40B4-BE49-F238E27FC236}">
              <a16:creationId xmlns:a16="http://schemas.microsoft.com/office/drawing/2014/main" id="{00000000-0008-0000-0700-000027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74,406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7" name="テキスト ボックス 556">
          <a:extLst>
            <a:ext uri="{FF2B5EF4-FFF2-40B4-BE49-F238E27FC236}">
              <a16:creationId xmlns:a16="http://schemas.microsoft.com/office/drawing/2014/main" id="{00000000-0008-0000-0700-00002D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8" name="直線コネクタ 557">
          <a:extLst>
            <a:ext uri="{FF2B5EF4-FFF2-40B4-BE49-F238E27FC236}">
              <a16:creationId xmlns:a16="http://schemas.microsoft.com/office/drawing/2014/main" id="{00000000-0008-0000-0700-00002E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59" name="テキスト ボックス 558">
          <a:extLst>
            <a:ext uri="{FF2B5EF4-FFF2-40B4-BE49-F238E27FC236}">
              <a16:creationId xmlns:a16="http://schemas.microsoft.com/office/drawing/2014/main" id="{00000000-0008-0000-0700-00002F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44450</xdr:rowOff>
    </xdr:from>
    <xdr:to>
      <xdr:col>89</xdr:col>
      <xdr:colOff>177800</xdr:colOff>
      <xdr:row>59</xdr:row>
      <xdr:rowOff>44450</xdr:rowOff>
    </xdr:to>
    <xdr:cxnSp macro="">
      <xdr:nvCxnSpPr>
        <xdr:cNvPr id="560" name="直線コネクタ 559">
          <a:extLst>
            <a:ext uri="{FF2B5EF4-FFF2-40B4-BE49-F238E27FC236}">
              <a16:creationId xmlns:a16="http://schemas.microsoft.com/office/drawing/2014/main" id="{00000000-0008-0000-0700-000030020000}"/>
            </a:ext>
          </a:extLst>
        </xdr:cNvPr>
        <xdr:cNvCxnSpPr/>
      </xdr:nvCxnSpPr>
      <xdr:spPr>
        <a:xfrm>
          <a:off x="12446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73677</xdr:rowOff>
    </xdr:from>
    <xdr:ext cx="531299" cy="259045"/>
    <xdr:sp macro="" textlink="">
      <xdr:nvSpPr>
        <xdr:cNvPr id="561" name="テキスト ボックス 560">
          <a:extLst>
            <a:ext uri="{FF2B5EF4-FFF2-40B4-BE49-F238E27FC236}">
              <a16:creationId xmlns:a16="http://schemas.microsoft.com/office/drawing/2014/main" id="{00000000-0008-0000-0700-000031020000}"/>
            </a:ext>
          </a:extLst>
        </xdr:cNvPr>
        <xdr:cNvSpPr txBox="1"/>
      </xdr:nvSpPr>
      <xdr:spPr>
        <a:xfrm>
          <a:off x="11914701" y="1001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6350</xdr:rowOff>
    </xdr:from>
    <xdr:to>
      <xdr:col>89</xdr:col>
      <xdr:colOff>177800</xdr:colOff>
      <xdr:row>57</xdr:row>
      <xdr:rowOff>6350</xdr:rowOff>
    </xdr:to>
    <xdr:cxnSp macro="">
      <xdr:nvCxnSpPr>
        <xdr:cNvPr id="562" name="直線コネクタ 561">
          <a:extLst>
            <a:ext uri="{FF2B5EF4-FFF2-40B4-BE49-F238E27FC236}">
              <a16:creationId xmlns:a16="http://schemas.microsoft.com/office/drawing/2014/main" id="{00000000-0008-0000-0700-000032020000}"/>
            </a:ext>
          </a:extLst>
        </xdr:cNvPr>
        <xdr:cNvCxnSpPr/>
      </xdr:nvCxnSpPr>
      <xdr:spPr>
        <a:xfrm>
          <a:off x="12446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35577</xdr:rowOff>
    </xdr:from>
    <xdr:ext cx="531299" cy="259045"/>
    <xdr:sp macro="" textlink="">
      <xdr:nvSpPr>
        <xdr:cNvPr id="563" name="テキスト ボックス 562">
          <a:extLst>
            <a:ext uri="{FF2B5EF4-FFF2-40B4-BE49-F238E27FC236}">
              <a16:creationId xmlns:a16="http://schemas.microsoft.com/office/drawing/2014/main" id="{00000000-0008-0000-0700-000033020000}"/>
            </a:ext>
          </a:extLst>
        </xdr:cNvPr>
        <xdr:cNvSpPr txBox="1"/>
      </xdr:nvSpPr>
      <xdr:spPr>
        <a:xfrm>
          <a:off x="11914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54</xdr:row>
      <xdr:rowOff>139700</xdr:rowOff>
    </xdr:from>
    <xdr:to>
      <xdr:col>89</xdr:col>
      <xdr:colOff>177800</xdr:colOff>
      <xdr:row>54</xdr:row>
      <xdr:rowOff>139700</xdr:rowOff>
    </xdr:to>
    <xdr:cxnSp macro="">
      <xdr:nvCxnSpPr>
        <xdr:cNvPr id="564" name="直線コネクタ 563">
          <a:extLst>
            <a:ext uri="{FF2B5EF4-FFF2-40B4-BE49-F238E27FC236}">
              <a16:creationId xmlns:a16="http://schemas.microsoft.com/office/drawing/2014/main" id="{00000000-0008-0000-0700-000034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53</xdr:row>
      <xdr:rowOff>168927</xdr:rowOff>
    </xdr:from>
    <xdr:ext cx="531299" cy="259045"/>
    <xdr:sp macro="" textlink="">
      <xdr:nvSpPr>
        <xdr:cNvPr id="565" name="テキスト ボックス 564">
          <a:extLst>
            <a:ext uri="{FF2B5EF4-FFF2-40B4-BE49-F238E27FC236}">
              <a16:creationId xmlns:a16="http://schemas.microsoft.com/office/drawing/2014/main" id="{00000000-0008-0000-0700-000035020000}"/>
            </a:ext>
          </a:extLst>
        </xdr:cNvPr>
        <xdr:cNvSpPr txBox="1"/>
      </xdr:nvSpPr>
      <xdr:spPr>
        <a:xfrm>
          <a:off x="11914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52</xdr:row>
      <xdr:rowOff>101600</xdr:rowOff>
    </xdr:from>
    <xdr:to>
      <xdr:col>89</xdr:col>
      <xdr:colOff>177800</xdr:colOff>
      <xdr:row>52</xdr:row>
      <xdr:rowOff>101600</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a:off x="12446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51</xdr:row>
      <xdr:rowOff>130827</xdr:rowOff>
    </xdr:from>
    <xdr:ext cx="531299" cy="259045"/>
    <xdr:sp macro="" textlink="">
      <xdr:nvSpPr>
        <xdr:cNvPr id="567" name="テキスト ボックス 566">
          <a:extLst>
            <a:ext uri="{FF2B5EF4-FFF2-40B4-BE49-F238E27FC236}">
              <a16:creationId xmlns:a16="http://schemas.microsoft.com/office/drawing/2014/main" id="{00000000-0008-0000-0700-000037020000}"/>
            </a:ext>
          </a:extLst>
        </xdr:cNvPr>
        <xdr:cNvSpPr txBox="1"/>
      </xdr:nvSpPr>
      <xdr:spPr>
        <a:xfrm>
          <a:off x="11914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63500</xdr:rowOff>
    </xdr:from>
    <xdr:to>
      <xdr:col>89</xdr:col>
      <xdr:colOff>177800</xdr:colOff>
      <xdr:row>50</xdr:row>
      <xdr:rowOff>63500</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2446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92727</xdr:rowOff>
    </xdr:from>
    <xdr:ext cx="595419" cy="259045"/>
    <xdr:sp macro="" textlink="">
      <xdr:nvSpPr>
        <xdr:cNvPr id="569" name="テキスト ボックス 568">
          <a:extLst>
            <a:ext uri="{FF2B5EF4-FFF2-40B4-BE49-F238E27FC236}">
              <a16:creationId xmlns:a16="http://schemas.microsoft.com/office/drawing/2014/main" id="{00000000-0008-0000-0700-000039020000}"/>
            </a:ext>
          </a:extLst>
        </xdr:cNvPr>
        <xdr:cNvSpPr txBox="1"/>
      </xdr:nvSpPr>
      <xdr:spPr>
        <a:xfrm>
          <a:off x="11850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1" name="テキスト ボックス 570">
          <a:extLst>
            <a:ext uri="{FF2B5EF4-FFF2-40B4-BE49-F238E27FC236}">
              <a16:creationId xmlns:a16="http://schemas.microsoft.com/office/drawing/2014/main" id="{00000000-0008-0000-0700-00003B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教育費グラフ枠">
          <a:extLst>
            <a:ext uri="{FF2B5EF4-FFF2-40B4-BE49-F238E27FC236}">
              <a16:creationId xmlns:a16="http://schemas.microsoft.com/office/drawing/2014/main" id="{00000000-0008-0000-07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51</xdr:row>
      <xdr:rowOff>149092</xdr:rowOff>
    </xdr:from>
    <xdr:to>
      <xdr:col>85</xdr:col>
      <xdr:colOff>126364</xdr:colOff>
      <xdr:row>57</xdr:row>
      <xdr:rowOff>167589</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flipV="1">
          <a:off x="16317595" y="8893042"/>
          <a:ext cx="1269" cy="104719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57</xdr:row>
      <xdr:rowOff>171416</xdr:rowOff>
    </xdr:from>
    <xdr:ext cx="534377" cy="259045"/>
    <xdr:sp macro="" textlink="">
      <xdr:nvSpPr>
        <xdr:cNvPr id="574" name="教育費最小値テキスト">
          <a:extLst>
            <a:ext uri="{FF2B5EF4-FFF2-40B4-BE49-F238E27FC236}">
              <a16:creationId xmlns:a16="http://schemas.microsoft.com/office/drawing/2014/main" id="{00000000-0008-0000-0700-00003E020000}"/>
            </a:ext>
          </a:extLst>
        </xdr:cNvPr>
        <xdr:cNvSpPr txBox="1"/>
      </xdr:nvSpPr>
      <xdr:spPr>
        <a:xfrm>
          <a:off x="16370300" y="99440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57</xdr:row>
      <xdr:rowOff>167589</xdr:rowOff>
    </xdr:from>
    <xdr:to>
      <xdr:col>86</xdr:col>
      <xdr:colOff>25400</xdr:colOff>
      <xdr:row>57</xdr:row>
      <xdr:rowOff>167589</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6230600" y="9940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50</xdr:row>
      <xdr:rowOff>95769</xdr:rowOff>
    </xdr:from>
    <xdr:ext cx="534377" cy="259045"/>
    <xdr:sp macro="" textlink="">
      <xdr:nvSpPr>
        <xdr:cNvPr id="576" name="教育費最大値テキスト">
          <a:extLst>
            <a:ext uri="{FF2B5EF4-FFF2-40B4-BE49-F238E27FC236}">
              <a16:creationId xmlns:a16="http://schemas.microsoft.com/office/drawing/2014/main" id="{00000000-0008-0000-0700-000040020000}"/>
            </a:ext>
          </a:extLst>
        </xdr:cNvPr>
        <xdr:cNvSpPr txBox="1"/>
      </xdr:nvSpPr>
      <xdr:spPr>
        <a:xfrm>
          <a:off x="16370300" y="86682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86,507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51</xdr:row>
      <xdr:rowOff>149092</xdr:rowOff>
    </xdr:from>
    <xdr:to>
      <xdr:col>86</xdr:col>
      <xdr:colOff>25400</xdr:colOff>
      <xdr:row>51</xdr:row>
      <xdr:rowOff>149092</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a:off x="16230600" y="88930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55</xdr:row>
      <xdr:rowOff>133185</xdr:rowOff>
    </xdr:from>
    <xdr:to>
      <xdr:col>85</xdr:col>
      <xdr:colOff>127000</xdr:colOff>
      <xdr:row>56</xdr:row>
      <xdr:rowOff>98057</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5481300" y="9562935"/>
          <a:ext cx="838200" cy="1363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169118</xdr:rowOff>
    </xdr:from>
    <xdr:ext cx="534377" cy="259045"/>
    <xdr:sp macro="" textlink="">
      <xdr:nvSpPr>
        <xdr:cNvPr id="579" name="教育費平均値テキスト">
          <a:extLst>
            <a:ext uri="{FF2B5EF4-FFF2-40B4-BE49-F238E27FC236}">
              <a16:creationId xmlns:a16="http://schemas.microsoft.com/office/drawing/2014/main" id="{00000000-0008-0000-0700-000043020000}"/>
            </a:ext>
          </a:extLst>
        </xdr:cNvPr>
        <xdr:cNvSpPr txBox="1"/>
      </xdr:nvSpPr>
      <xdr:spPr>
        <a:xfrm>
          <a:off x="16370300" y="92559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146241</xdr:rowOff>
    </xdr:from>
    <xdr:to>
      <xdr:col>85</xdr:col>
      <xdr:colOff>177800</xdr:colOff>
      <xdr:row>55</xdr:row>
      <xdr:rowOff>76391</xdr:rowOff>
    </xdr:to>
    <xdr:sp macro="" textlink="">
      <xdr:nvSpPr>
        <xdr:cNvPr id="580" name="フローチャート: 判断 579">
          <a:extLst>
            <a:ext uri="{FF2B5EF4-FFF2-40B4-BE49-F238E27FC236}">
              <a16:creationId xmlns:a16="http://schemas.microsoft.com/office/drawing/2014/main" id="{00000000-0008-0000-0700-000044020000}"/>
            </a:ext>
          </a:extLst>
        </xdr:cNvPr>
        <xdr:cNvSpPr/>
      </xdr:nvSpPr>
      <xdr:spPr>
        <a:xfrm>
          <a:off x="16268700" y="940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55</xdr:row>
      <xdr:rowOff>121069</xdr:rowOff>
    </xdr:from>
    <xdr:to>
      <xdr:col>81</xdr:col>
      <xdr:colOff>50800</xdr:colOff>
      <xdr:row>56</xdr:row>
      <xdr:rowOff>98057</xdr:rowOff>
    </xdr:to>
    <xdr:cxnSp macro="">
      <xdr:nvCxnSpPr>
        <xdr:cNvPr id="581" name="直線コネクタ 580">
          <a:extLst>
            <a:ext uri="{FF2B5EF4-FFF2-40B4-BE49-F238E27FC236}">
              <a16:creationId xmlns:a16="http://schemas.microsoft.com/office/drawing/2014/main" id="{00000000-0008-0000-0700-000045020000}"/>
            </a:ext>
          </a:extLst>
        </xdr:cNvPr>
        <xdr:cNvCxnSpPr/>
      </xdr:nvCxnSpPr>
      <xdr:spPr>
        <a:xfrm>
          <a:off x="14592300" y="9550819"/>
          <a:ext cx="889000" cy="148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95586</xdr:rowOff>
    </xdr:from>
    <xdr:to>
      <xdr:col>81</xdr:col>
      <xdr:colOff>101600</xdr:colOff>
      <xdr:row>56</xdr:row>
      <xdr:rowOff>25736</xdr:rowOff>
    </xdr:to>
    <xdr:sp macro="" textlink="">
      <xdr:nvSpPr>
        <xdr:cNvPr id="582" name="フローチャート: 判断 581">
          <a:extLst>
            <a:ext uri="{FF2B5EF4-FFF2-40B4-BE49-F238E27FC236}">
              <a16:creationId xmlns:a16="http://schemas.microsoft.com/office/drawing/2014/main" id="{00000000-0008-0000-0700-000046020000}"/>
            </a:ext>
          </a:extLst>
        </xdr:cNvPr>
        <xdr:cNvSpPr/>
      </xdr:nvSpPr>
      <xdr:spPr>
        <a:xfrm>
          <a:off x="15430500" y="9525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42263</xdr:rowOff>
    </xdr:from>
    <xdr:ext cx="534377" cy="259045"/>
    <xdr:sp macro="" textlink="">
      <xdr:nvSpPr>
        <xdr:cNvPr id="583" name="テキスト ボックス 582">
          <a:extLst>
            <a:ext uri="{FF2B5EF4-FFF2-40B4-BE49-F238E27FC236}">
              <a16:creationId xmlns:a16="http://schemas.microsoft.com/office/drawing/2014/main" id="{00000000-0008-0000-0700-000047020000}"/>
            </a:ext>
          </a:extLst>
        </xdr:cNvPr>
        <xdr:cNvSpPr txBox="1"/>
      </xdr:nvSpPr>
      <xdr:spPr>
        <a:xfrm>
          <a:off x="15214111" y="9300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55</xdr:row>
      <xdr:rowOff>121069</xdr:rowOff>
    </xdr:from>
    <xdr:to>
      <xdr:col>76</xdr:col>
      <xdr:colOff>114300</xdr:colOff>
      <xdr:row>56</xdr:row>
      <xdr:rowOff>16770</xdr:rowOff>
    </xdr:to>
    <xdr:cxnSp macro="">
      <xdr:nvCxnSpPr>
        <xdr:cNvPr id="584" name="直線コネクタ 583">
          <a:extLst>
            <a:ext uri="{FF2B5EF4-FFF2-40B4-BE49-F238E27FC236}">
              <a16:creationId xmlns:a16="http://schemas.microsoft.com/office/drawing/2014/main" id="{00000000-0008-0000-0700-000048020000}"/>
            </a:ext>
          </a:extLst>
        </xdr:cNvPr>
        <xdr:cNvCxnSpPr/>
      </xdr:nvCxnSpPr>
      <xdr:spPr>
        <a:xfrm flipV="1">
          <a:off x="13703300" y="9550819"/>
          <a:ext cx="889000" cy="671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94862</xdr:rowOff>
    </xdr:from>
    <xdr:to>
      <xdr:col>76</xdr:col>
      <xdr:colOff>165100</xdr:colOff>
      <xdr:row>56</xdr:row>
      <xdr:rowOff>25012</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4541500" y="95246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16139</xdr:rowOff>
    </xdr:from>
    <xdr:ext cx="534377"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4325111" y="9617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16770</xdr:rowOff>
    </xdr:from>
    <xdr:to>
      <xdr:col>71</xdr:col>
      <xdr:colOff>177800</xdr:colOff>
      <xdr:row>56</xdr:row>
      <xdr:rowOff>127508</xdr:rowOff>
    </xdr:to>
    <xdr:cxnSp macro="">
      <xdr:nvCxnSpPr>
        <xdr:cNvPr id="587" name="直線コネクタ 586">
          <a:extLst>
            <a:ext uri="{FF2B5EF4-FFF2-40B4-BE49-F238E27FC236}">
              <a16:creationId xmlns:a16="http://schemas.microsoft.com/office/drawing/2014/main" id="{00000000-0008-0000-0700-00004B020000}"/>
            </a:ext>
          </a:extLst>
        </xdr:cNvPr>
        <xdr:cNvCxnSpPr/>
      </xdr:nvCxnSpPr>
      <xdr:spPr>
        <a:xfrm flipV="1">
          <a:off x="12814300" y="9617970"/>
          <a:ext cx="889000" cy="1107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46724</xdr:rowOff>
    </xdr:from>
    <xdr:to>
      <xdr:col>72</xdr:col>
      <xdr:colOff>38100</xdr:colOff>
      <xdr:row>56</xdr:row>
      <xdr:rowOff>148324</xdr:rowOff>
    </xdr:to>
    <xdr:sp macro="" textlink="">
      <xdr:nvSpPr>
        <xdr:cNvPr id="588" name="フローチャート: 判断 587">
          <a:extLst>
            <a:ext uri="{FF2B5EF4-FFF2-40B4-BE49-F238E27FC236}">
              <a16:creationId xmlns:a16="http://schemas.microsoft.com/office/drawing/2014/main" id="{00000000-0008-0000-0700-00004C020000}"/>
            </a:ext>
          </a:extLst>
        </xdr:cNvPr>
        <xdr:cNvSpPr/>
      </xdr:nvSpPr>
      <xdr:spPr>
        <a:xfrm>
          <a:off x="13652500" y="9647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139451</xdr:rowOff>
    </xdr:from>
    <xdr:ext cx="534377"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3436111" y="97406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17767</xdr:rowOff>
    </xdr:from>
    <xdr:to>
      <xdr:col>67</xdr:col>
      <xdr:colOff>101600</xdr:colOff>
      <xdr:row>56</xdr:row>
      <xdr:rowOff>119367</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2763500" y="96189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54</xdr:row>
      <xdr:rowOff>135894</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2547111" y="93941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45,734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7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82385</xdr:rowOff>
    </xdr:from>
    <xdr:to>
      <xdr:col>85</xdr:col>
      <xdr:colOff>177800</xdr:colOff>
      <xdr:row>56</xdr:row>
      <xdr:rowOff>12535</xdr:rowOff>
    </xdr:to>
    <xdr:sp macro="" textlink="">
      <xdr:nvSpPr>
        <xdr:cNvPr id="597" name="楕円 596">
          <a:extLst>
            <a:ext uri="{FF2B5EF4-FFF2-40B4-BE49-F238E27FC236}">
              <a16:creationId xmlns:a16="http://schemas.microsoft.com/office/drawing/2014/main" id="{00000000-0008-0000-0700-000055020000}"/>
            </a:ext>
          </a:extLst>
        </xdr:cNvPr>
        <xdr:cNvSpPr/>
      </xdr:nvSpPr>
      <xdr:spPr>
        <a:xfrm>
          <a:off x="16268700" y="9512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60812</xdr:rowOff>
    </xdr:from>
    <xdr:ext cx="534377" cy="259045"/>
    <xdr:sp macro="" textlink="">
      <xdr:nvSpPr>
        <xdr:cNvPr id="598" name="教育費該当値テキスト">
          <a:extLst>
            <a:ext uri="{FF2B5EF4-FFF2-40B4-BE49-F238E27FC236}">
              <a16:creationId xmlns:a16="http://schemas.microsoft.com/office/drawing/2014/main" id="{00000000-0008-0000-0700-000056020000}"/>
            </a:ext>
          </a:extLst>
        </xdr:cNvPr>
        <xdr:cNvSpPr txBox="1"/>
      </xdr:nvSpPr>
      <xdr:spPr>
        <a:xfrm>
          <a:off x="16370300" y="9490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56</xdr:row>
      <xdr:rowOff>47257</xdr:rowOff>
    </xdr:from>
    <xdr:to>
      <xdr:col>81</xdr:col>
      <xdr:colOff>101600</xdr:colOff>
      <xdr:row>56</xdr:row>
      <xdr:rowOff>148857</xdr:rowOff>
    </xdr:to>
    <xdr:sp macro="" textlink="">
      <xdr:nvSpPr>
        <xdr:cNvPr id="599" name="楕円 598">
          <a:extLst>
            <a:ext uri="{FF2B5EF4-FFF2-40B4-BE49-F238E27FC236}">
              <a16:creationId xmlns:a16="http://schemas.microsoft.com/office/drawing/2014/main" id="{00000000-0008-0000-0700-000057020000}"/>
            </a:ext>
          </a:extLst>
        </xdr:cNvPr>
        <xdr:cNvSpPr/>
      </xdr:nvSpPr>
      <xdr:spPr>
        <a:xfrm>
          <a:off x="15430500" y="96484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139984</xdr:rowOff>
    </xdr:from>
    <xdr:ext cx="534377"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5214111" y="97411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55</xdr:row>
      <xdr:rowOff>70269</xdr:rowOff>
    </xdr:from>
    <xdr:to>
      <xdr:col>76</xdr:col>
      <xdr:colOff>165100</xdr:colOff>
      <xdr:row>56</xdr:row>
      <xdr:rowOff>419</xdr:rowOff>
    </xdr:to>
    <xdr:sp macro="" textlink="">
      <xdr:nvSpPr>
        <xdr:cNvPr id="601" name="楕円 600">
          <a:extLst>
            <a:ext uri="{FF2B5EF4-FFF2-40B4-BE49-F238E27FC236}">
              <a16:creationId xmlns:a16="http://schemas.microsoft.com/office/drawing/2014/main" id="{00000000-0008-0000-0700-000059020000}"/>
            </a:ext>
          </a:extLst>
        </xdr:cNvPr>
        <xdr:cNvSpPr/>
      </xdr:nvSpPr>
      <xdr:spPr>
        <a:xfrm>
          <a:off x="14541500" y="9500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16946</xdr:rowOff>
    </xdr:from>
    <xdr:ext cx="534377" cy="259045"/>
    <xdr:sp macro="" textlink="">
      <xdr:nvSpPr>
        <xdr:cNvPr id="602" name="テキスト ボックス 601">
          <a:extLst>
            <a:ext uri="{FF2B5EF4-FFF2-40B4-BE49-F238E27FC236}">
              <a16:creationId xmlns:a16="http://schemas.microsoft.com/office/drawing/2014/main" id="{00000000-0008-0000-0700-00005A020000}"/>
            </a:ext>
          </a:extLst>
        </xdr:cNvPr>
        <xdr:cNvSpPr txBox="1"/>
      </xdr:nvSpPr>
      <xdr:spPr>
        <a:xfrm>
          <a:off x="14325111" y="92752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55</xdr:row>
      <xdr:rowOff>137420</xdr:rowOff>
    </xdr:from>
    <xdr:to>
      <xdr:col>72</xdr:col>
      <xdr:colOff>38100</xdr:colOff>
      <xdr:row>56</xdr:row>
      <xdr:rowOff>67570</xdr:rowOff>
    </xdr:to>
    <xdr:sp macro="" textlink="">
      <xdr:nvSpPr>
        <xdr:cNvPr id="603" name="楕円 602">
          <a:extLst>
            <a:ext uri="{FF2B5EF4-FFF2-40B4-BE49-F238E27FC236}">
              <a16:creationId xmlns:a16="http://schemas.microsoft.com/office/drawing/2014/main" id="{00000000-0008-0000-0700-00005B020000}"/>
            </a:ext>
          </a:extLst>
        </xdr:cNvPr>
        <xdr:cNvSpPr/>
      </xdr:nvSpPr>
      <xdr:spPr>
        <a:xfrm>
          <a:off x="13652500" y="95671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54</xdr:row>
      <xdr:rowOff>84097</xdr:rowOff>
    </xdr:from>
    <xdr:ext cx="534377" cy="259045"/>
    <xdr:sp macro="" textlink="">
      <xdr:nvSpPr>
        <xdr:cNvPr id="604" name="テキスト ボックス 603">
          <a:extLst>
            <a:ext uri="{FF2B5EF4-FFF2-40B4-BE49-F238E27FC236}">
              <a16:creationId xmlns:a16="http://schemas.microsoft.com/office/drawing/2014/main" id="{00000000-0008-0000-0700-00005C020000}"/>
            </a:ext>
          </a:extLst>
        </xdr:cNvPr>
        <xdr:cNvSpPr txBox="1"/>
      </xdr:nvSpPr>
      <xdr:spPr>
        <a:xfrm>
          <a:off x="13436111" y="93423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76708</xdr:rowOff>
    </xdr:from>
    <xdr:to>
      <xdr:col>67</xdr:col>
      <xdr:colOff>101600</xdr:colOff>
      <xdr:row>57</xdr:row>
      <xdr:rowOff>6858</xdr:rowOff>
    </xdr:to>
    <xdr:sp macro="" textlink="">
      <xdr:nvSpPr>
        <xdr:cNvPr id="605" name="楕円 604">
          <a:extLst>
            <a:ext uri="{FF2B5EF4-FFF2-40B4-BE49-F238E27FC236}">
              <a16:creationId xmlns:a16="http://schemas.microsoft.com/office/drawing/2014/main" id="{00000000-0008-0000-0700-00005D020000}"/>
            </a:ext>
          </a:extLst>
        </xdr:cNvPr>
        <xdr:cNvSpPr/>
      </xdr:nvSpPr>
      <xdr:spPr>
        <a:xfrm>
          <a:off x="12763500" y="9677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169435</xdr:rowOff>
    </xdr:from>
    <xdr:ext cx="534377" cy="259045"/>
    <xdr:sp macro="" textlink="">
      <xdr:nvSpPr>
        <xdr:cNvPr id="606" name="テキスト ボックス 605">
          <a:extLst>
            <a:ext uri="{FF2B5EF4-FFF2-40B4-BE49-F238E27FC236}">
              <a16:creationId xmlns:a16="http://schemas.microsoft.com/office/drawing/2014/main" id="{00000000-0008-0000-0700-00005E020000}"/>
            </a:ext>
          </a:extLst>
        </xdr:cNvPr>
        <xdr:cNvSpPr txBox="1"/>
      </xdr:nvSpPr>
      <xdr:spPr>
        <a:xfrm>
          <a:off x="12547111" y="97706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7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7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7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7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17" name="直線コネクタ 616">
          <a:extLst>
            <a:ext uri="{FF2B5EF4-FFF2-40B4-BE49-F238E27FC236}">
              <a16:creationId xmlns:a16="http://schemas.microsoft.com/office/drawing/2014/main" id="{00000000-0008-0000-0700-000069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18" name="テキスト ボックス 617">
          <a:extLst>
            <a:ext uri="{FF2B5EF4-FFF2-40B4-BE49-F238E27FC236}">
              <a16:creationId xmlns:a16="http://schemas.microsoft.com/office/drawing/2014/main" id="{00000000-0008-0000-0700-00006A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19" name="直線コネクタ 618">
          <a:extLst>
            <a:ext uri="{FF2B5EF4-FFF2-40B4-BE49-F238E27FC236}">
              <a16:creationId xmlns:a16="http://schemas.microsoft.com/office/drawing/2014/main" id="{00000000-0008-0000-0700-00006B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76</xdr:row>
      <xdr:rowOff>35577</xdr:rowOff>
    </xdr:from>
    <xdr:ext cx="467179" cy="259045"/>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1978821" y="1306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73</xdr:row>
      <xdr:rowOff>168927</xdr:rowOff>
    </xdr:from>
    <xdr:ext cx="467179" cy="259045"/>
    <xdr:sp macro="" textlink="">
      <xdr:nvSpPr>
        <xdr:cNvPr id="622" name="テキスト ボックス 621">
          <a:extLst>
            <a:ext uri="{FF2B5EF4-FFF2-40B4-BE49-F238E27FC236}">
              <a16:creationId xmlns:a16="http://schemas.microsoft.com/office/drawing/2014/main" id="{00000000-0008-0000-0700-00006E020000}"/>
            </a:ext>
          </a:extLst>
        </xdr:cNvPr>
        <xdr:cNvSpPr txBox="1"/>
      </xdr:nvSpPr>
      <xdr:spPr>
        <a:xfrm>
          <a:off x="11978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71</xdr:row>
      <xdr:rowOff>130827</xdr:rowOff>
    </xdr:from>
    <xdr:ext cx="467179" cy="259045"/>
    <xdr:sp macro="" textlink="">
      <xdr:nvSpPr>
        <xdr:cNvPr id="624" name="テキスト ボックス 623">
          <a:extLst>
            <a:ext uri="{FF2B5EF4-FFF2-40B4-BE49-F238E27FC236}">
              <a16:creationId xmlns:a16="http://schemas.microsoft.com/office/drawing/2014/main" id="{00000000-0008-0000-0700-000070020000}"/>
            </a:ext>
          </a:extLst>
        </xdr:cNvPr>
        <xdr:cNvSpPr txBox="1"/>
      </xdr:nvSpPr>
      <xdr:spPr>
        <a:xfrm>
          <a:off x="11978821" y="1230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69</xdr:row>
      <xdr:rowOff>92727</xdr:rowOff>
    </xdr:from>
    <xdr:ext cx="467179" cy="259045"/>
    <xdr:sp macro="" textlink="">
      <xdr:nvSpPr>
        <xdr:cNvPr id="626" name="テキスト ボックス 625">
          <a:extLst>
            <a:ext uri="{FF2B5EF4-FFF2-40B4-BE49-F238E27FC236}">
              <a16:creationId xmlns:a16="http://schemas.microsoft.com/office/drawing/2014/main" id="{00000000-0008-0000-0700-000072020000}"/>
            </a:ext>
          </a:extLst>
        </xdr:cNvPr>
        <xdr:cNvSpPr txBox="1"/>
      </xdr:nvSpPr>
      <xdr:spPr>
        <a:xfrm>
          <a:off x="11978821" y="1192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7" name="直線コネクタ 626">
          <a:extLst>
            <a:ext uri="{FF2B5EF4-FFF2-40B4-BE49-F238E27FC236}">
              <a16:creationId xmlns:a16="http://schemas.microsoft.com/office/drawing/2014/main" id="{00000000-0008-0000-0700-000073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28" name="テキスト ボックス 627">
          <a:extLst>
            <a:ext uri="{FF2B5EF4-FFF2-40B4-BE49-F238E27FC236}">
              <a16:creationId xmlns:a16="http://schemas.microsoft.com/office/drawing/2014/main" id="{00000000-0008-0000-0700-000074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9" name="災害復旧費グラフ枠">
          <a:extLst>
            <a:ext uri="{FF2B5EF4-FFF2-40B4-BE49-F238E27FC236}">
              <a16:creationId xmlns:a16="http://schemas.microsoft.com/office/drawing/2014/main" id="{00000000-0008-0000-0700-000075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162369</xdr:rowOff>
    </xdr:from>
    <xdr:to>
      <xdr:col>85</xdr:col>
      <xdr:colOff>126364</xdr:colOff>
      <xdr:row>79</xdr:row>
      <xdr:rowOff>44450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flipV="1">
          <a:off x="16317595" y="12163869"/>
          <a:ext cx="1269" cy="14251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1" name="災害復旧費最小値テキスト">
          <a:extLst>
            <a:ext uri="{FF2B5EF4-FFF2-40B4-BE49-F238E27FC236}">
              <a16:creationId xmlns:a16="http://schemas.microsoft.com/office/drawing/2014/main" id="{00000000-0008-0000-0700-000077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109046</xdr:rowOff>
    </xdr:from>
    <xdr:ext cx="469744" cy="259045"/>
    <xdr:sp macro="" textlink="">
      <xdr:nvSpPr>
        <xdr:cNvPr id="633" name="災害復旧費最大値テキスト">
          <a:extLst>
            <a:ext uri="{FF2B5EF4-FFF2-40B4-BE49-F238E27FC236}">
              <a16:creationId xmlns:a16="http://schemas.microsoft.com/office/drawing/2014/main" id="{00000000-0008-0000-0700-000079020000}"/>
            </a:ext>
          </a:extLst>
        </xdr:cNvPr>
        <xdr:cNvSpPr txBox="1"/>
      </xdr:nvSpPr>
      <xdr:spPr>
        <a:xfrm>
          <a:off x="16370300" y="119390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7,481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162369</xdr:rowOff>
    </xdr:from>
    <xdr:to>
      <xdr:col>86</xdr:col>
      <xdr:colOff>25400</xdr:colOff>
      <xdr:row>70</xdr:row>
      <xdr:rowOff>162369</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6230600" y="121638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41974</xdr:rowOff>
    </xdr:from>
    <xdr:to>
      <xdr:col>85</xdr:col>
      <xdr:colOff>127000</xdr:colOff>
      <xdr:row>79</xdr:row>
      <xdr:rowOff>44259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5481300" y="13586524"/>
          <a:ext cx="83820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74249</xdr:rowOff>
    </xdr:from>
    <xdr:ext cx="378565" cy="259045"/>
    <xdr:sp macro="" textlink="">
      <xdr:nvSpPr>
        <xdr:cNvPr id="636" name="災害復旧費平均値テキスト">
          <a:extLst>
            <a:ext uri="{FF2B5EF4-FFF2-40B4-BE49-F238E27FC236}">
              <a16:creationId xmlns:a16="http://schemas.microsoft.com/office/drawing/2014/main" id="{00000000-0008-0000-0700-00007C020000}"/>
            </a:ext>
          </a:extLst>
        </xdr:cNvPr>
        <xdr:cNvSpPr txBox="1"/>
      </xdr:nvSpPr>
      <xdr:spPr>
        <a:xfrm>
          <a:off x="16370300" y="13275899"/>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51372</xdr:rowOff>
    </xdr:from>
    <xdr:to>
      <xdr:col>85</xdr:col>
      <xdr:colOff>177800</xdr:colOff>
      <xdr:row>78</xdr:row>
      <xdr:rowOff>152972</xdr:rowOff>
    </xdr:to>
    <xdr:sp macro="" textlink="">
      <xdr:nvSpPr>
        <xdr:cNvPr id="637" name="フローチャート: 判断 636">
          <a:extLst>
            <a:ext uri="{FF2B5EF4-FFF2-40B4-BE49-F238E27FC236}">
              <a16:creationId xmlns:a16="http://schemas.microsoft.com/office/drawing/2014/main" id="{00000000-0008-0000-0700-00007D020000}"/>
            </a:ext>
          </a:extLst>
        </xdr:cNvPr>
        <xdr:cNvSpPr/>
      </xdr:nvSpPr>
      <xdr:spPr>
        <a:xfrm>
          <a:off x="16268700" y="13424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44259</xdr:rowOff>
    </xdr:from>
    <xdr:to>
      <xdr:col>81</xdr:col>
      <xdr:colOff>50800</xdr:colOff>
      <xdr:row>79</xdr:row>
      <xdr:rowOff>44450</xdr:rowOff>
    </xdr:to>
    <xdr:cxnSp macro="">
      <xdr:nvCxnSpPr>
        <xdr:cNvPr id="638" name="直線コネクタ 637">
          <a:extLst>
            <a:ext uri="{FF2B5EF4-FFF2-40B4-BE49-F238E27FC236}">
              <a16:creationId xmlns:a16="http://schemas.microsoft.com/office/drawing/2014/main" id="{00000000-0008-0000-0700-00007E020000}"/>
            </a:ext>
          </a:extLst>
        </xdr:cNvPr>
        <xdr:cNvCxnSpPr/>
      </xdr:nvCxnSpPr>
      <xdr:spPr>
        <a:xfrm flipV="1">
          <a:off x="14592300" y="13588809"/>
          <a:ext cx="889000" cy="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80899</xdr:rowOff>
    </xdr:from>
    <xdr:to>
      <xdr:col>81</xdr:col>
      <xdr:colOff>101600</xdr:colOff>
      <xdr:row>79</xdr:row>
      <xdr:rowOff>11049</xdr:rowOff>
    </xdr:to>
    <xdr:sp macro="" textlink="">
      <xdr:nvSpPr>
        <xdr:cNvPr id="639" name="フローチャート: 判断 638">
          <a:extLst>
            <a:ext uri="{FF2B5EF4-FFF2-40B4-BE49-F238E27FC236}">
              <a16:creationId xmlns:a16="http://schemas.microsoft.com/office/drawing/2014/main" id="{00000000-0008-0000-0700-00007F020000}"/>
            </a:ext>
          </a:extLst>
        </xdr:cNvPr>
        <xdr:cNvSpPr/>
      </xdr:nvSpPr>
      <xdr:spPr>
        <a:xfrm>
          <a:off x="15430500" y="134539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77</xdr:row>
      <xdr:rowOff>27576</xdr:rowOff>
    </xdr:from>
    <xdr:ext cx="378565"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5292017" y="132292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44450</xdr:rowOff>
    </xdr:from>
    <xdr:to>
      <xdr:col>76</xdr:col>
      <xdr:colOff>114300</xdr:colOff>
      <xdr:row>79</xdr:row>
      <xdr:rowOff>44450</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3703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100140</xdr:rowOff>
    </xdr:from>
    <xdr:to>
      <xdr:col>76</xdr:col>
      <xdr:colOff>165100</xdr:colOff>
      <xdr:row>79</xdr:row>
      <xdr:rowOff>30290</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4541500" y="13473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77</xdr:row>
      <xdr:rowOff>46817</xdr:rowOff>
    </xdr:from>
    <xdr:ext cx="378565"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4403017" y="1324846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44450</xdr:rowOff>
    </xdr:from>
    <xdr:to>
      <xdr:col>71</xdr:col>
      <xdr:colOff>177800</xdr:colOff>
      <xdr:row>79</xdr:row>
      <xdr:rowOff>44450</xdr:rowOff>
    </xdr:to>
    <xdr:cxnSp macro="">
      <xdr:nvCxnSpPr>
        <xdr:cNvPr id="644" name="直線コネクタ 643">
          <a:extLst>
            <a:ext uri="{FF2B5EF4-FFF2-40B4-BE49-F238E27FC236}">
              <a16:creationId xmlns:a16="http://schemas.microsoft.com/office/drawing/2014/main" id="{00000000-0008-0000-0700-000084020000}"/>
            </a:ext>
          </a:extLst>
        </xdr:cNvPr>
        <xdr:cNvCxnSpPr/>
      </xdr:nvCxnSpPr>
      <xdr:spPr>
        <a:xfrm>
          <a:off x="12814300" y="1358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89852</xdr:rowOff>
    </xdr:from>
    <xdr:to>
      <xdr:col>72</xdr:col>
      <xdr:colOff>38100</xdr:colOff>
      <xdr:row>79</xdr:row>
      <xdr:rowOff>20002</xdr:rowOff>
    </xdr:to>
    <xdr:sp macro="" textlink="">
      <xdr:nvSpPr>
        <xdr:cNvPr id="645" name="フローチャート: 判断 644">
          <a:extLst>
            <a:ext uri="{FF2B5EF4-FFF2-40B4-BE49-F238E27FC236}">
              <a16:creationId xmlns:a16="http://schemas.microsoft.com/office/drawing/2014/main" id="{00000000-0008-0000-0700-000085020000}"/>
            </a:ext>
          </a:extLst>
        </xdr:cNvPr>
        <xdr:cNvSpPr/>
      </xdr:nvSpPr>
      <xdr:spPr>
        <a:xfrm>
          <a:off x="13652500" y="13462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77</xdr:row>
      <xdr:rowOff>36529</xdr:rowOff>
    </xdr:from>
    <xdr:ext cx="378565" cy="259045"/>
    <xdr:sp macro="" textlink="">
      <xdr:nvSpPr>
        <xdr:cNvPr id="646" name="テキスト ボックス 645">
          <a:extLst>
            <a:ext uri="{FF2B5EF4-FFF2-40B4-BE49-F238E27FC236}">
              <a16:creationId xmlns:a16="http://schemas.microsoft.com/office/drawing/2014/main" id="{00000000-0008-0000-0700-000086020000}"/>
            </a:ext>
          </a:extLst>
        </xdr:cNvPr>
        <xdr:cNvSpPr txBox="1"/>
      </xdr:nvSpPr>
      <xdr:spPr>
        <a:xfrm>
          <a:off x="13514017" y="1323817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35370</xdr:rowOff>
    </xdr:from>
    <xdr:to>
      <xdr:col>67</xdr:col>
      <xdr:colOff>101600</xdr:colOff>
      <xdr:row>78</xdr:row>
      <xdr:rowOff>136970</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2763500" y="13408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76</xdr:row>
      <xdr:rowOff>153497</xdr:rowOff>
    </xdr:from>
    <xdr:ext cx="378565"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2625017" y="1318369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700-000089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162624</xdr:rowOff>
    </xdr:from>
    <xdr:to>
      <xdr:col>85</xdr:col>
      <xdr:colOff>177800</xdr:colOff>
      <xdr:row>79</xdr:row>
      <xdr:rowOff>92774</xdr:rowOff>
    </xdr:to>
    <xdr:sp macro="" textlink="">
      <xdr:nvSpPr>
        <xdr:cNvPr id="654" name="楕円 653">
          <a:extLst>
            <a:ext uri="{FF2B5EF4-FFF2-40B4-BE49-F238E27FC236}">
              <a16:creationId xmlns:a16="http://schemas.microsoft.com/office/drawing/2014/main" id="{00000000-0008-0000-0700-00008E020000}"/>
            </a:ext>
          </a:extLst>
        </xdr:cNvPr>
        <xdr:cNvSpPr/>
      </xdr:nvSpPr>
      <xdr:spPr>
        <a:xfrm>
          <a:off x="16268700" y="13535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77551</xdr:rowOff>
    </xdr:from>
    <xdr:ext cx="313932" cy="259045"/>
    <xdr:sp macro="" textlink="">
      <xdr:nvSpPr>
        <xdr:cNvPr id="655" name="災害復旧費該当値テキスト">
          <a:extLst>
            <a:ext uri="{FF2B5EF4-FFF2-40B4-BE49-F238E27FC236}">
              <a16:creationId xmlns:a16="http://schemas.microsoft.com/office/drawing/2014/main" id="{00000000-0008-0000-0700-00008F020000}"/>
            </a:ext>
          </a:extLst>
        </xdr:cNvPr>
        <xdr:cNvSpPr txBox="1"/>
      </xdr:nvSpPr>
      <xdr:spPr>
        <a:xfrm>
          <a:off x="16370300" y="13450651"/>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164909</xdr:rowOff>
    </xdr:from>
    <xdr:to>
      <xdr:col>81</xdr:col>
      <xdr:colOff>101600</xdr:colOff>
      <xdr:row>79</xdr:row>
      <xdr:rowOff>95059</xdr:rowOff>
    </xdr:to>
    <xdr:sp macro="" textlink="">
      <xdr:nvSpPr>
        <xdr:cNvPr id="656" name="楕円 655">
          <a:extLst>
            <a:ext uri="{FF2B5EF4-FFF2-40B4-BE49-F238E27FC236}">
              <a16:creationId xmlns:a16="http://schemas.microsoft.com/office/drawing/2014/main" id="{00000000-0008-0000-0700-000090020000}"/>
            </a:ext>
          </a:extLst>
        </xdr:cNvPr>
        <xdr:cNvSpPr/>
      </xdr:nvSpPr>
      <xdr:spPr>
        <a:xfrm>
          <a:off x="15430500" y="135380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86186</xdr:rowOff>
    </xdr:from>
    <xdr:ext cx="249299"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356650" y="136307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165100</xdr:rowOff>
    </xdr:from>
    <xdr:to>
      <xdr:col>76</xdr:col>
      <xdr:colOff>165100</xdr:colOff>
      <xdr:row>79</xdr:row>
      <xdr:rowOff>95250</xdr:rowOff>
    </xdr:to>
    <xdr:sp macro="" textlink="">
      <xdr:nvSpPr>
        <xdr:cNvPr id="658" name="楕円 657">
          <a:extLst>
            <a:ext uri="{FF2B5EF4-FFF2-40B4-BE49-F238E27FC236}">
              <a16:creationId xmlns:a16="http://schemas.microsoft.com/office/drawing/2014/main" id="{00000000-0008-0000-0700-000092020000}"/>
            </a:ext>
          </a:extLst>
        </xdr:cNvPr>
        <xdr:cNvSpPr/>
      </xdr:nvSpPr>
      <xdr:spPr>
        <a:xfrm>
          <a:off x="14541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86377</xdr:rowOff>
    </xdr:from>
    <xdr:ext cx="249299"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4467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165100</xdr:rowOff>
    </xdr:from>
    <xdr:to>
      <xdr:col>72</xdr:col>
      <xdr:colOff>38100</xdr:colOff>
      <xdr:row>79</xdr:row>
      <xdr:rowOff>95250</xdr:rowOff>
    </xdr:to>
    <xdr:sp macro="" textlink="">
      <xdr:nvSpPr>
        <xdr:cNvPr id="660" name="楕円 659">
          <a:extLst>
            <a:ext uri="{FF2B5EF4-FFF2-40B4-BE49-F238E27FC236}">
              <a16:creationId xmlns:a16="http://schemas.microsoft.com/office/drawing/2014/main" id="{00000000-0008-0000-0700-000094020000}"/>
            </a:ext>
          </a:extLst>
        </xdr:cNvPr>
        <xdr:cNvSpPr/>
      </xdr:nvSpPr>
      <xdr:spPr>
        <a:xfrm>
          <a:off x="13652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86377</xdr:rowOff>
    </xdr:from>
    <xdr:ext cx="249299" cy="259045"/>
    <xdr:sp macro="" textlink="">
      <xdr:nvSpPr>
        <xdr:cNvPr id="661" name="テキスト ボックス 660">
          <a:extLst>
            <a:ext uri="{FF2B5EF4-FFF2-40B4-BE49-F238E27FC236}">
              <a16:creationId xmlns:a16="http://schemas.microsoft.com/office/drawing/2014/main" id="{00000000-0008-0000-0700-000095020000}"/>
            </a:ext>
          </a:extLst>
        </xdr:cNvPr>
        <xdr:cNvSpPr txBox="1"/>
      </xdr:nvSpPr>
      <xdr:spPr>
        <a:xfrm>
          <a:off x="13578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165100</xdr:rowOff>
    </xdr:from>
    <xdr:to>
      <xdr:col>67</xdr:col>
      <xdr:colOff>101600</xdr:colOff>
      <xdr:row>79</xdr:row>
      <xdr:rowOff>95250</xdr:rowOff>
    </xdr:to>
    <xdr:sp macro="" textlink="">
      <xdr:nvSpPr>
        <xdr:cNvPr id="662" name="楕円 661">
          <a:extLst>
            <a:ext uri="{FF2B5EF4-FFF2-40B4-BE49-F238E27FC236}">
              <a16:creationId xmlns:a16="http://schemas.microsoft.com/office/drawing/2014/main" id="{00000000-0008-0000-0700-000096020000}"/>
            </a:ext>
          </a:extLst>
        </xdr:cNvPr>
        <xdr:cNvSpPr/>
      </xdr:nvSpPr>
      <xdr:spPr>
        <a:xfrm>
          <a:off x="12763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79</xdr:row>
      <xdr:rowOff>86377</xdr:rowOff>
    </xdr:from>
    <xdr:ext cx="249299" cy="259045"/>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689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4" name="正方形/長方形 663">
          <a:extLst>
            <a:ext uri="{FF2B5EF4-FFF2-40B4-BE49-F238E27FC236}">
              <a16:creationId xmlns:a16="http://schemas.microsoft.com/office/drawing/2014/main" id="{00000000-0008-0000-0700-000098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5" name="正方形/長方形 664">
          <a:extLst>
            <a:ext uri="{FF2B5EF4-FFF2-40B4-BE49-F238E27FC236}">
              <a16:creationId xmlns:a16="http://schemas.microsoft.com/office/drawing/2014/main" id="{00000000-0008-0000-0700-000099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6" name="正方形/長方形 665">
          <a:extLst>
            <a:ext uri="{FF2B5EF4-FFF2-40B4-BE49-F238E27FC236}">
              <a16:creationId xmlns:a16="http://schemas.microsoft.com/office/drawing/2014/main" id="{00000000-0008-0000-0700-00009A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700-00009B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700-00009C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3" name="直線コネクタ 672">
          <a:extLst>
            <a:ext uri="{FF2B5EF4-FFF2-40B4-BE49-F238E27FC236}">
              <a16:creationId xmlns:a16="http://schemas.microsoft.com/office/drawing/2014/main" id="{00000000-0008-0000-0700-0000A1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4" name="テキスト ボックス 673">
          <a:extLst>
            <a:ext uri="{FF2B5EF4-FFF2-40B4-BE49-F238E27FC236}">
              <a16:creationId xmlns:a16="http://schemas.microsoft.com/office/drawing/2014/main" id="{00000000-0008-0000-0700-0000A2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139700</xdr:rowOff>
    </xdr:from>
    <xdr:to>
      <xdr:col>89</xdr:col>
      <xdr:colOff>177800</xdr:colOff>
      <xdr:row>99</xdr:row>
      <xdr:rowOff>139700</xdr:rowOff>
    </xdr:to>
    <xdr:cxnSp macro="">
      <xdr:nvCxnSpPr>
        <xdr:cNvPr id="675" name="直線コネクタ 674">
          <a:extLst>
            <a:ext uri="{FF2B5EF4-FFF2-40B4-BE49-F238E27FC236}">
              <a16:creationId xmlns:a16="http://schemas.microsoft.com/office/drawing/2014/main" id="{00000000-0008-0000-0700-0000A3020000}"/>
            </a:ext>
          </a:extLst>
        </xdr:cNvPr>
        <xdr:cNvCxnSpPr/>
      </xdr:nvCxnSpPr>
      <xdr:spPr>
        <a:xfrm>
          <a:off x="12446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168927</xdr:rowOff>
    </xdr:from>
    <xdr:ext cx="531299" cy="259045"/>
    <xdr:sp macro="" textlink="">
      <xdr:nvSpPr>
        <xdr:cNvPr id="676" name="テキスト ボックス 675">
          <a:extLst>
            <a:ext uri="{FF2B5EF4-FFF2-40B4-BE49-F238E27FC236}">
              <a16:creationId xmlns:a16="http://schemas.microsoft.com/office/drawing/2014/main" id="{00000000-0008-0000-0700-0000A4020000}"/>
            </a:ext>
          </a:extLst>
        </xdr:cNvPr>
        <xdr:cNvSpPr txBox="1"/>
      </xdr:nvSpPr>
      <xdr:spPr>
        <a:xfrm>
          <a:off x="11914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25400</xdr:rowOff>
    </xdr:from>
    <xdr:to>
      <xdr:col>89</xdr:col>
      <xdr:colOff>177800</xdr:colOff>
      <xdr:row>98</xdr:row>
      <xdr:rowOff>25400</xdr:rowOff>
    </xdr:to>
    <xdr:cxnSp macro="">
      <xdr:nvCxnSpPr>
        <xdr:cNvPr id="677" name="直線コネクタ 676">
          <a:extLst>
            <a:ext uri="{FF2B5EF4-FFF2-40B4-BE49-F238E27FC236}">
              <a16:creationId xmlns:a16="http://schemas.microsoft.com/office/drawing/2014/main" id="{00000000-0008-0000-0700-0000A5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54627</xdr:rowOff>
    </xdr:from>
    <xdr:ext cx="531299" cy="259045"/>
    <xdr:sp macro="" textlink="">
      <xdr:nvSpPr>
        <xdr:cNvPr id="678" name="テキスト ボックス 677">
          <a:extLst>
            <a:ext uri="{FF2B5EF4-FFF2-40B4-BE49-F238E27FC236}">
              <a16:creationId xmlns:a16="http://schemas.microsoft.com/office/drawing/2014/main" id="{00000000-0008-0000-0700-0000A6020000}"/>
            </a:ext>
          </a:extLst>
        </xdr:cNvPr>
        <xdr:cNvSpPr txBox="1"/>
      </xdr:nvSpPr>
      <xdr:spPr>
        <a:xfrm>
          <a:off x="11914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82550</xdr:rowOff>
    </xdr:from>
    <xdr:to>
      <xdr:col>89</xdr:col>
      <xdr:colOff>177800</xdr:colOff>
      <xdr:row>96</xdr:row>
      <xdr:rowOff>82550</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a:off x="12446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111777</xdr:rowOff>
    </xdr:from>
    <xdr:ext cx="531299" cy="259045"/>
    <xdr:sp macro="" textlink="">
      <xdr:nvSpPr>
        <xdr:cNvPr id="680" name="テキスト ボックス 679">
          <a:extLst>
            <a:ext uri="{FF2B5EF4-FFF2-40B4-BE49-F238E27FC236}">
              <a16:creationId xmlns:a16="http://schemas.microsoft.com/office/drawing/2014/main" id="{00000000-0008-0000-0700-0000A8020000}"/>
            </a:ext>
          </a:extLst>
        </xdr:cNvPr>
        <xdr:cNvSpPr txBox="1"/>
      </xdr:nvSpPr>
      <xdr:spPr>
        <a:xfrm>
          <a:off x="11914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1" name="直線コネクタ 680">
          <a:extLst>
            <a:ext uri="{FF2B5EF4-FFF2-40B4-BE49-F238E27FC236}">
              <a16:creationId xmlns:a16="http://schemas.microsoft.com/office/drawing/2014/main" id="{00000000-0008-0000-0700-0000A9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2" name="テキスト ボックス 681">
          <a:extLst>
            <a:ext uri="{FF2B5EF4-FFF2-40B4-BE49-F238E27FC236}">
              <a16:creationId xmlns:a16="http://schemas.microsoft.com/office/drawing/2014/main" id="{00000000-0008-0000-0700-0000AA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25400</xdr:rowOff>
    </xdr:from>
    <xdr:to>
      <xdr:col>89</xdr:col>
      <xdr:colOff>177800</xdr:colOff>
      <xdr:row>93</xdr:row>
      <xdr:rowOff>25400</xdr:rowOff>
    </xdr:to>
    <xdr:cxnSp macro="">
      <xdr:nvCxnSpPr>
        <xdr:cNvPr id="683" name="直線コネクタ 682">
          <a:extLst>
            <a:ext uri="{FF2B5EF4-FFF2-40B4-BE49-F238E27FC236}">
              <a16:creationId xmlns:a16="http://schemas.microsoft.com/office/drawing/2014/main" id="{00000000-0008-0000-0700-0000AB020000}"/>
            </a:ext>
          </a:extLst>
        </xdr:cNvPr>
        <xdr:cNvCxnSpPr/>
      </xdr:nvCxnSpPr>
      <xdr:spPr>
        <a:xfrm>
          <a:off x="12446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54627</xdr:rowOff>
    </xdr:from>
    <xdr:ext cx="531299"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1914701" y="15828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90</xdr:row>
      <xdr:rowOff>111777</xdr:rowOff>
    </xdr:from>
    <xdr:ext cx="531299" cy="259045"/>
    <xdr:sp macro="" textlink="">
      <xdr:nvSpPr>
        <xdr:cNvPr id="686" name="テキスト ボックス 685">
          <a:extLst>
            <a:ext uri="{FF2B5EF4-FFF2-40B4-BE49-F238E27FC236}">
              <a16:creationId xmlns:a16="http://schemas.microsoft.com/office/drawing/2014/main" id="{00000000-0008-0000-0700-0000AE020000}"/>
            </a:ext>
          </a:extLst>
        </xdr:cNvPr>
        <xdr:cNvSpPr txBox="1"/>
      </xdr:nvSpPr>
      <xdr:spPr>
        <a:xfrm>
          <a:off x="11914701" y="15542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89</xdr:row>
      <xdr:rowOff>139700</xdr:rowOff>
    </xdr:from>
    <xdr:to>
      <xdr:col>89</xdr:col>
      <xdr:colOff>177800</xdr:colOff>
      <xdr:row>89</xdr:row>
      <xdr:rowOff>139700</xdr:rowOff>
    </xdr:to>
    <xdr:cxnSp macro="">
      <xdr:nvCxnSpPr>
        <xdr:cNvPr id="687" name="直線コネクタ 686">
          <a:extLst>
            <a:ext uri="{FF2B5EF4-FFF2-40B4-BE49-F238E27FC236}">
              <a16:creationId xmlns:a16="http://schemas.microsoft.com/office/drawing/2014/main" id="{00000000-0008-0000-0700-0000AF020000}"/>
            </a:ext>
          </a:extLst>
        </xdr:cNvPr>
        <xdr:cNvCxnSpPr/>
      </xdr:nvCxnSpPr>
      <xdr:spPr>
        <a:xfrm>
          <a:off x="12446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88</xdr:row>
      <xdr:rowOff>168927</xdr:rowOff>
    </xdr:from>
    <xdr:ext cx="531299" cy="259045"/>
    <xdr:sp macro="" textlink="">
      <xdr:nvSpPr>
        <xdr:cNvPr id="688" name="テキスト ボックス 687">
          <a:extLst>
            <a:ext uri="{FF2B5EF4-FFF2-40B4-BE49-F238E27FC236}">
              <a16:creationId xmlns:a16="http://schemas.microsoft.com/office/drawing/2014/main" id="{00000000-0008-0000-0700-0000B0020000}"/>
            </a:ext>
          </a:extLst>
        </xdr:cNvPr>
        <xdr:cNvSpPr txBox="1"/>
      </xdr:nvSpPr>
      <xdr:spPr>
        <a:xfrm>
          <a:off x="11914701" y="15256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9" name="直線コネクタ 688">
          <a:extLst>
            <a:ext uri="{FF2B5EF4-FFF2-40B4-BE49-F238E27FC236}">
              <a16:creationId xmlns:a16="http://schemas.microsoft.com/office/drawing/2014/main" id="{00000000-0008-0000-0700-0000B1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87</xdr:row>
      <xdr:rowOff>54627</xdr:rowOff>
    </xdr:from>
    <xdr:ext cx="531299"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1914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1" name="公債費グラフ枠">
          <a:extLst>
            <a:ext uri="{FF2B5EF4-FFF2-40B4-BE49-F238E27FC236}">
              <a16:creationId xmlns:a16="http://schemas.microsoft.com/office/drawing/2014/main" id="{00000000-0008-0000-0700-0000B3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165675</xdr:rowOff>
    </xdr:from>
    <xdr:to>
      <xdr:col>85</xdr:col>
      <xdr:colOff>126364</xdr:colOff>
      <xdr:row>98</xdr:row>
      <xdr:rowOff>127242</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flipV="1">
          <a:off x="16317595" y="15596175"/>
          <a:ext cx="1269" cy="13331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131069</xdr:rowOff>
    </xdr:from>
    <xdr:ext cx="534377" cy="259045"/>
    <xdr:sp macro="" textlink="">
      <xdr:nvSpPr>
        <xdr:cNvPr id="693" name="公債費最小値テキスト">
          <a:extLst>
            <a:ext uri="{FF2B5EF4-FFF2-40B4-BE49-F238E27FC236}">
              <a16:creationId xmlns:a16="http://schemas.microsoft.com/office/drawing/2014/main" id="{00000000-0008-0000-0700-0000B5020000}"/>
            </a:ext>
          </a:extLst>
        </xdr:cNvPr>
        <xdr:cNvSpPr txBox="1"/>
      </xdr:nvSpPr>
      <xdr:spPr>
        <a:xfrm>
          <a:off x="16370300" y="169331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127242</xdr:rowOff>
    </xdr:from>
    <xdr:to>
      <xdr:col>86</xdr:col>
      <xdr:colOff>25400</xdr:colOff>
      <xdr:row>98</xdr:row>
      <xdr:rowOff>127242</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6230600" y="1692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112352</xdr:rowOff>
    </xdr:from>
    <xdr:ext cx="534377" cy="259045"/>
    <xdr:sp macro="" textlink="">
      <xdr:nvSpPr>
        <xdr:cNvPr id="695" name="公債費最大値テキスト">
          <a:extLst>
            <a:ext uri="{FF2B5EF4-FFF2-40B4-BE49-F238E27FC236}">
              <a16:creationId xmlns:a16="http://schemas.microsoft.com/office/drawing/2014/main" id="{00000000-0008-0000-0700-0000B7020000}"/>
            </a:ext>
          </a:extLst>
        </xdr:cNvPr>
        <xdr:cNvSpPr txBox="1"/>
      </xdr:nvSpPr>
      <xdr:spPr>
        <a:xfrm>
          <a:off x="16370300" y="15371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63,091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165675</xdr:rowOff>
    </xdr:from>
    <xdr:to>
      <xdr:col>86</xdr:col>
      <xdr:colOff>25400</xdr:colOff>
      <xdr:row>90</xdr:row>
      <xdr:rowOff>165675</xdr:rowOff>
    </xdr:to>
    <xdr:cxnSp macro="">
      <xdr:nvCxnSpPr>
        <xdr:cNvPr id="696" name="直線コネクタ 695">
          <a:extLst>
            <a:ext uri="{FF2B5EF4-FFF2-40B4-BE49-F238E27FC236}">
              <a16:creationId xmlns:a16="http://schemas.microsoft.com/office/drawing/2014/main" id="{00000000-0008-0000-0700-0000B8020000}"/>
            </a:ext>
          </a:extLst>
        </xdr:cNvPr>
        <xdr:cNvCxnSpPr/>
      </xdr:nvCxnSpPr>
      <xdr:spPr>
        <a:xfrm>
          <a:off x="16230600" y="155961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7883</xdr:rowOff>
    </xdr:from>
    <xdr:to>
      <xdr:col>85</xdr:col>
      <xdr:colOff>127000</xdr:colOff>
      <xdr:row>97</xdr:row>
      <xdr:rowOff>40573</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5481300" y="16638533"/>
          <a:ext cx="838200" cy="32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95</xdr:row>
      <xdr:rowOff>60428</xdr:rowOff>
    </xdr:from>
    <xdr:ext cx="534377" cy="259045"/>
    <xdr:sp macro="" textlink="">
      <xdr:nvSpPr>
        <xdr:cNvPr id="698" name="公債費平均値テキスト">
          <a:extLst>
            <a:ext uri="{FF2B5EF4-FFF2-40B4-BE49-F238E27FC236}">
              <a16:creationId xmlns:a16="http://schemas.microsoft.com/office/drawing/2014/main" id="{00000000-0008-0000-0700-0000BA020000}"/>
            </a:ext>
          </a:extLst>
        </xdr:cNvPr>
        <xdr:cNvSpPr txBox="1"/>
      </xdr:nvSpPr>
      <xdr:spPr>
        <a:xfrm>
          <a:off x="16370300" y="1634817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29,797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37551</xdr:rowOff>
    </xdr:from>
    <xdr:to>
      <xdr:col>85</xdr:col>
      <xdr:colOff>177800</xdr:colOff>
      <xdr:row>96</xdr:row>
      <xdr:rowOff>139151</xdr:rowOff>
    </xdr:to>
    <xdr:sp macro="" textlink="">
      <xdr:nvSpPr>
        <xdr:cNvPr id="699" name="フローチャート: 判断 698">
          <a:extLst>
            <a:ext uri="{FF2B5EF4-FFF2-40B4-BE49-F238E27FC236}">
              <a16:creationId xmlns:a16="http://schemas.microsoft.com/office/drawing/2014/main" id="{00000000-0008-0000-0700-0000BB020000}"/>
            </a:ext>
          </a:extLst>
        </xdr:cNvPr>
        <xdr:cNvSpPr/>
      </xdr:nvSpPr>
      <xdr:spPr>
        <a:xfrm>
          <a:off x="16268700" y="164967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3284</xdr:rowOff>
    </xdr:from>
    <xdr:to>
      <xdr:col>81</xdr:col>
      <xdr:colOff>50800</xdr:colOff>
      <xdr:row>97</xdr:row>
      <xdr:rowOff>7883</xdr:rowOff>
    </xdr:to>
    <xdr:cxnSp macro="">
      <xdr:nvCxnSpPr>
        <xdr:cNvPr id="700" name="直線コネクタ 699">
          <a:extLst>
            <a:ext uri="{FF2B5EF4-FFF2-40B4-BE49-F238E27FC236}">
              <a16:creationId xmlns:a16="http://schemas.microsoft.com/office/drawing/2014/main" id="{00000000-0008-0000-0700-0000BC020000}"/>
            </a:ext>
          </a:extLst>
        </xdr:cNvPr>
        <xdr:cNvCxnSpPr/>
      </xdr:nvCxnSpPr>
      <xdr:spPr>
        <a:xfrm>
          <a:off x="14592300" y="16633934"/>
          <a:ext cx="889000" cy="4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96</xdr:row>
      <xdr:rowOff>25291</xdr:rowOff>
    </xdr:from>
    <xdr:to>
      <xdr:col>81</xdr:col>
      <xdr:colOff>101600</xdr:colOff>
      <xdr:row>96</xdr:row>
      <xdr:rowOff>126891</xdr:rowOff>
    </xdr:to>
    <xdr:sp macro="" textlink="">
      <xdr:nvSpPr>
        <xdr:cNvPr id="701" name="フローチャート: 判断 700">
          <a:extLst>
            <a:ext uri="{FF2B5EF4-FFF2-40B4-BE49-F238E27FC236}">
              <a16:creationId xmlns:a16="http://schemas.microsoft.com/office/drawing/2014/main" id="{00000000-0008-0000-0700-0000BD020000}"/>
            </a:ext>
          </a:extLst>
        </xdr:cNvPr>
        <xdr:cNvSpPr/>
      </xdr:nvSpPr>
      <xdr:spPr>
        <a:xfrm>
          <a:off x="15430500" y="16484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94</xdr:row>
      <xdr:rowOff>143418</xdr:rowOff>
    </xdr:from>
    <xdr:ext cx="534377" cy="259045"/>
    <xdr:sp macro="" textlink="">
      <xdr:nvSpPr>
        <xdr:cNvPr id="702" name="テキスト ボックス 701">
          <a:extLst>
            <a:ext uri="{FF2B5EF4-FFF2-40B4-BE49-F238E27FC236}">
              <a16:creationId xmlns:a16="http://schemas.microsoft.com/office/drawing/2014/main" id="{00000000-0008-0000-0700-0000BE020000}"/>
            </a:ext>
          </a:extLst>
        </xdr:cNvPr>
        <xdr:cNvSpPr txBox="1"/>
      </xdr:nvSpPr>
      <xdr:spPr>
        <a:xfrm>
          <a:off x="15214111" y="16259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96</xdr:row>
      <xdr:rowOff>164675</xdr:rowOff>
    </xdr:from>
    <xdr:to>
      <xdr:col>76</xdr:col>
      <xdr:colOff>114300</xdr:colOff>
      <xdr:row>97</xdr:row>
      <xdr:rowOff>3284</xdr:rowOff>
    </xdr:to>
    <xdr:cxnSp macro="">
      <xdr:nvCxnSpPr>
        <xdr:cNvPr id="703" name="直線コネクタ 702">
          <a:extLst>
            <a:ext uri="{FF2B5EF4-FFF2-40B4-BE49-F238E27FC236}">
              <a16:creationId xmlns:a16="http://schemas.microsoft.com/office/drawing/2014/main" id="{00000000-0008-0000-0700-0000BF020000}"/>
            </a:ext>
          </a:extLst>
        </xdr:cNvPr>
        <xdr:cNvCxnSpPr/>
      </xdr:nvCxnSpPr>
      <xdr:spPr>
        <a:xfrm>
          <a:off x="13703300" y="16623875"/>
          <a:ext cx="889000" cy="100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96</xdr:row>
      <xdr:rowOff>5890</xdr:rowOff>
    </xdr:from>
    <xdr:to>
      <xdr:col>76</xdr:col>
      <xdr:colOff>165100</xdr:colOff>
      <xdr:row>96</xdr:row>
      <xdr:rowOff>107490</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4541500" y="16465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124017</xdr:rowOff>
    </xdr:from>
    <xdr:ext cx="534377"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4325111" y="16240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96</xdr:row>
      <xdr:rowOff>164675</xdr:rowOff>
    </xdr:from>
    <xdr:to>
      <xdr:col>71</xdr:col>
      <xdr:colOff>177800</xdr:colOff>
      <xdr:row>97</xdr:row>
      <xdr:rowOff>369</xdr:rowOff>
    </xdr:to>
    <xdr:cxnSp macro="">
      <xdr:nvCxnSpPr>
        <xdr:cNvPr id="706" name="直線コネクタ 705">
          <a:extLst>
            <a:ext uri="{FF2B5EF4-FFF2-40B4-BE49-F238E27FC236}">
              <a16:creationId xmlns:a16="http://schemas.microsoft.com/office/drawing/2014/main" id="{00000000-0008-0000-0700-0000C2020000}"/>
            </a:ext>
          </a:extLst>
        </xdr:cNvPr>
        <xdr:cNvCxnSpPr/>
      </xdr:nvCxnSpPr>
      <xdr:spPr>
        <a:xfrm flipV="1">
          <a:off x="12814300" y="16623875"/>
          <a:ext cx="889000" cy="7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30550</xdr:rowOff>
    </xdr:from>
    <xdr:to>
      <xdr:col>72</xdr:col>
      <xdr:colOff>38100</xdr:colOff>
      <xdr:row>96</xdr:row>
      <xdr:rowOff>132150</xdr:rowOff>
    </xdr:to>
    <xdr:sp macro="" textlink="">
      <xdr:nvSpPr>
        <xdr:cNvPr id="707" name="フローチャート: 判断 706">
          <a:extLst>
            <a:ext uri="{FF2B5EF4-FFF2-40B4-BE49-F238E27FC236}">
              <a16:creationId xmlns:a16="http://schemas.microsoft.com/office/drawing/2014/main" id="{00000000-0008-0000-0700-0000C3020000}"/>
            </a:ext>
          </a:extLst>
        </xdr:cNvPr>
        <xdr:cNvSpPr/>
      </xdr:nvSpPr>
      <xdr:spPr>
        <a:xfrm>
          <a:off x="13652500" y="1648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94</xdr:row>
      <xdr:rowOff>148677</xdr:rowOff>
    </xdr:from>
    <xdr:ext cx="534377" cy="259045"/>
    <xdr:sp macro="" textlink="">
      <xdr:nvSpPr>
        <xdr:cNvPr id="708" name="テキスト ボックス 707">
          <a:extLst>
            <a:ext uri="{FF2B5EF4-FFF2-40B4-BE49-F238E27FC236}">
              <a16:creationId xmlns:a16="http://schemas.microsoft.com/office/drawing/2014/main" id="{00000000-0008-0000-0700-0000C4020000}"/>
            </a:ext>
          </a:extLst>
        </xdr:cNvPr>
        <xdr:cNvSpPr txBox="1"/>
      </xdr:nvSpPr>
      <xdr:spPr>
        <a:xfrm>
          <a:off x="13436111" y="1626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51552</xdr:rowOff>
    </xdr:from>
    <xdr:to>
      <xdr:col>67</xdr:col>
      <xdr:colOff>101600</xdr:colOff>
      <xdr:row>96</xdr:row>
      <xdr:rowOff>153152</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2763500" y="1651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169679</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2547111" y="162859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96</xdr:row>
      <xdr:rowOff>161223</xdr:rowOff>
    </xdr:from>
    <xdr:to>
      <xdr:col>85</xdr:col>
      <xdr:colOff>177800</xdr:colOff>
      <xdr:row>97</xdr:row>
      <xdr:rowOff>91373</xdr:rowOff>
    </xdr:to>
    <xdr:sp macro="" textlink="">
      <xdr:nvSpPr>
        <xdr:cNvPr id="716" name="楕円 715">
          <a:extLst>
            <a:ext uri="{FF2B5EF4-FFF2-40B4-BE49-F238E27FC236}">
              <a16:creationId xmlns:a16="http://schemas.microsoft.com/office/drawing/2014/main" id="{00000000-0008-0000-0700-0000CC020000}"/>
            </a:ext>
          </a:extLst>
        </xdr:cNvPr>
        <xdr:cNvSpPr/>
      </xdr:nvSpPr>
      <xdr:spPr>
        <a:xfrm>
          <a:off x="16268700" y="166204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96</xdr:row>
      <xdr:rowOff>139650</xdr:rowOff>
    </xdr:from>
    <xdr:ext cx="534377" cy="259045"/>
    <xdr:sp macro="" textlink="">
      <xdr:nvSpPr>
        <xdr:cNvPr id="717" name="公債費該当値テキスト">
          <a:extLst>
            <a:ext uri="{FF2B5EF4-FFF2-40B4-BE49-F238E27FC236}">
              <a16:creationId xmlns:a16="http://schemas.microsoft.com/office/drawing/2014/main" id="{00000000-0008-0000-0700-0000CD020000}"/>
            </a:ext>
          </a:extLst>
        </xdr:cNvPr>
        <xdr:cNvSpPr txBox="1"/>
      </xdr:nvSpPr>
      <xdr:spPr>
        <a:xfrm>
          <a:off x="16370300" y="165988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96</xdr:row>
      <xdr:rowOff>128533</xdr:rowOff>
    </xdr:from>
    <xdr:to>
      <xdr:col>81</xdr:col>
      <xdr:colOff>101600</xdr:colOff>
      <xdr:row>97</xdr:row>
      <xdr:rowOff>58683</xdr:rowOff>
    </xdr:to>
    <xdr:sp macro="" textlink="">
      <xdr:nvSpPr>
        <xdr:cNvPr id="718" name="楕円 717">
          <a:extLst>
            <a:ext uri="{FF2B5EF4-FFF2-40B4-BE49-F238E27FC236}">
              <a16:creationId xmlns:a16="http://schemas.microsoft.com/office/drawing/2014/main" id="{00000000-0008-0000-0700-0000CE020000}"/>
            </a:ext>
          </a:extLst>
        </xdr:cNvPr>
        <xdr:cNvSpPr/>
      </xdr:nvSpPr>
      <xdr:spPr>
        <a:xfrm>
          <a:off x="15430500" y="165877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97</xdr:row>
      <xdr:rowOff>49810</xdr:rowOff>
    </xdr:from>
    <xdr:ext cx="534377"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5214111" y="16680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96</xdr:row>
      <xdr:rowOff>123934</xdr:rowOff>
    </xdr:from>
    <xdr:to>
      <xdr:col>76</xdr:col>
      <xdr:colOff>165100</xdr:colOff>
      <xdr:row>97</xdr:row>
      <xdr:rowOff>54084</xdr:rowOff>
    </xdr:to>
    <xdr:sp macro="" textlink="">
      <xdr:nvSpPr>
        <xdr:cNvPr id="720" name="楕円 719">
          <a:extLst>
            <a:ext uri="{FF2B5EF4-FFF2-40B4-BE49-F238E27FC236}">
              <a16:creationId xmlns:a16="http://schemas.microsoft.com/office/drawing/2014/main" id="{00000000-0008-0000-0700-0000D0020000}"/>
            </a:ext>
          </a:extLst>
        </xdr:cNvPr>
        <xdr:cNvSpPr/>
      </xdr:nvSpPr>
      <xdr:spPr>
        <a:xfrm>
          <a:off x="14541500" y="165831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45211</xdr:rowOff>
    </xdr:from>
    <xdr:ext cx="534377"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4325111" y="166758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96</xdr:row>
      <xdr:rowOff>113875</xdr:rowOff>
    </xdr:from>
    <xdr:to>
      <xdr:col>72</xdr:col>
      <xdr:colOff>38100</xdr:colOff>
      <xdr:row>97</xdr:row>
      <xdr:rowOff>44025</xdr:rowOff>
    </xdr:to>
    <xdr:sp macro="" textlink="">
      <xdr:nvSpPr>
        <xdr:cNvPr id="722" name="楕円 721">
          <a:extLst>
            <a:ext uri="{FF2B5EF4-FFF2-40B4-BE49-F238E27FC236}">
              <a16:creationId xmlns:a16="http://schemas.microsoft.com/office/drawing/2014/main" id="{00000000-0008-0000-0700-0000D2020000}"/>
            </a:ext>
          </a:extLst>
        </xdr:cNvPr>
        <xdr:cNvSpPr/>
      </xdr:nvSpPr>
      <xdr:spPr>
        <a:xfrm>
          <a:off x="13652500" y="16573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97</xdr:row>
      <xdr:rowOff>35152</xdr:rowOff>
    </xdr:from>
    <xdr:ext cx="534377"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3436111" y="166658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121019</xdr:rowOff>
    </xdr:from>
    <xdr:to>
      <xdr:col>67</xdr:col>
      <xdr:colOff>101600</xdr:colOff>
      <xdr:row>97</xdr:row>
      <xdr:rowOff>51169</xdr:rowOff>
    </xdr:to>
    <xdr:sp macro="" textlink="">
      <xdr:nvSpPr>
        <xdr:cNvPr id="724" name="楕円 723">
          <a:extLst>
            <a:ext uri="{FF2B5EF4-FFF2-40B4-BE49-F238E27FC236}">
              <a16:creationId xmlns:a16="http://schemas.microsoft.com/office/drawing/2014/main" id="{00000000-0008-0000-0700-0000D4020000}"/>
            </a:ext>
          </a:extLst>
        </xdr:cNvPr>
        <xdr:cNvSpPr/>
      </xdr:nvSpPr>
      <xdr:spPr>
        <a:xfrm>
          <a:off x="12763500" y="16580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42296</xdr:rowOff>
    </xdr:from>
    <xdr:ext cx="534377"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2547111" y="16672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6" name="正方形/長方形 725">
          <a:extLst>
            <a:ext uri="{FF2B5EF4-FFF2-40B4-BE49-F238E27FC236}">
              <a16:creationId xmlns:a16="http://schemas.microsoft.com/office/drawing/2014/main" id="{00000000-0008-0000-0700-0000D6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4" name="テキスト ボックス 733">
          <a:extLst>
            <a:ext uri="{FF2B5EF4-FFF2-40B4-BE49-F238E27FC236}">
              <a16:creationId xmlns:a16="http://schemas.microsoft.com/office/drawing/2014/main" id="{00000000-0008-0000-0700-0000DE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5" name="直線コネクタ 734">
          <a:extLst>
            <a:ext uri="{FF2B5EF4-FFF2-40B4-BE49-F238E27FC236}">
              <a16:creationId xmlns:a16="http://schemas.microsoft.com/office/drawing/2014/main" id="{00000000-0008-0000-0700-0000DF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37" name="テキスト ボックス 736">
          <a:extLst>
            <a:ext uri="{FF2B5EF4-FFF2-40B4-BE49-F238E27FC236}">
              <a16:creationId xmlns:a16="http://schemas.microsoft.com/office/drawing/2014/main" id="{00000000-0008-0000-0700-0000E1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38" name="直線コネクタ 737">
          <a:extLst>
            <a:ext uri="{FF2B5EF4-FFF2-40B4-BE49-F238E27FC236}">
              <a16:creationId xmlns:a16="http://schemas.microsoft.com/office/drawing/2014/main" id="{00000000-0008-0000-0700-0000E2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35</xdr:row>
      <xdr:rowOff>54627</xdr:rowOff>
    </xdr:from>
    <xdr:ext cx="377026"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7910974" y="60553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32</xdr:row>
      <xdr:rowOff>111777</xdr:rowOff>
    </xdr:from>
    <xdr:ext cx="377026" cy="259045"/>
    <xdr:sp macro="" textlink="">
      <xdr:nvSpPr>
        <xdr:cNvPr id="741" name="テキスト ボックス 740">
          <a:extLst>
            <a:ext uri="{FF2B5EF4-FFF2-40B4-BE49-F238E27FC236}">
              <a16:creationId xmlns:a16="http://schemas.microsoft.com/office/drawing/2014/main" id="{00000000-0008-0000-0700-0000E5020000}"/>
            </a:ext>
          </a:extLst>
        </xdr:cNvPr>
        <xdr:cNvSpPr txBox="1"/>
      </xdr:nvSpPr>
      <xdr:spPr>
        <a:xfrm>
          <a:off x="17910974" y="55981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29</xdr:row>
      <xdr:rowOff>168927</xdr:rowOff>
    </xdr:from>
    <xdr:ext cx="377026" cy="259045"/>
    <xdr:sp macro="" textlink="">
      <xdr:nvSpPr>
        <xdr:cNvPr id="743" name="テキスト ボックス 742">
          <a:extLst>
            <a:ext uri="{FF2B5EF4-FFF2-40B4-BE49-F238E27FC236}">
              <a16:creationId xmlns:a16="http://schemas.microsoft.com/office/drawing/2014/main" id="{00000000-0008-0000-0700-0000E7020000}"/>
            </a:ext>
          </a:extLst>
        </xdr:cNvPr>
        <xdr:cNvSpPr txBox="1"/>
      </xdr:nvSpPr>
      <xdr:spPr>
        <a:xfrm>
          <a:off x="17910974" y="51409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3974</xdr:colOff>
      <xdr:row>27</xdr:row>
      <xdr:rowOff>54627</xdr:rowOff>
    </xdr:from>
    <xdr:ext cx="377026"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7910974" y="4683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6" name="諸支出金グラフ枠">
          <a:extLst>
            <a:ext uri="{FF2B5EF4-FFF2-40B4-BE49-F238E27FC236}">
              <a16:creationId xmlns:a16="http://schemas.microsoft.com/office/drawing/2014/main" id="{00000000-0008-0000-0700-0000EA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109982</xdr:rowOff>
    </xdr:from>
    <xdr:to>
      <xdr:col>116</xdr:col>
      <xdr:colOff>62864</xdr:colOff>
      <xdr:row>38</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flipV="1">
          <a:off x="22159595" y="5253482"/>
          <a:ext cx="1269" cy="140131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143527</xdr:rowOff>
    </xdr:from>
    <xdr:ext cx="249299" cy="259045"/>
    <xdr:sp macro="" textlink="">
      <xdr:nvSpPr>
        <xdr:cNvPr id="748" name="諸支出金最小値テキスト">
          <a:extLst>
            <a:ext uri="{FF2B5EF4-FFF2-40B4-BE49-F238E27FC236}">
              <a16:creationId xmlns:a16="http://schemas.microsoft.com/office/drawing/2014/main" id="{00000000-0008-0000-0700-0000EC020000}"/>
            </a:ext>
          </a:extLst>
        </xdr:cNvPr>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56659</xdr:rowOff>
    </xdr:from>
    <xdr:ext cx="378565" cy="259045"/>
    <xdr:sp macro="" textlink="">
      <xdr:nvSpPr>
        <xdr:cNvPr id="750" name="諸支出金最大値テキスト">
          <a:extLst>
            <a:ext uri="{FF2B5EF4-FFF2-40B4-BE49-F238E27FC236}">
              <a16:creationId xmlns:a16="http://schemas.microsoft.com/office/drawing/2014/main" id="{00000000-0008-0000-0700-0000EE020000}"/>
            </a:ext>
          </a:extLst>
        </xdr:cNvPr>
        <xdr:cNvSpPr txBox="1"/>
      </xdr:nvSpPr>
      <xdr:spPr>
        <a:xfrm>
          <a:off x="22212300" y="50287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613</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30</xdr:row>
      <xdr:rowOff>109982</xdr:rowOff>
    </xdr:from>
    <xdr:to>
      <xdr:col>116</xdr:col>
      <xdr:colOff>152400</xdr:colOff>
      <xdr:row>30</xdr:row>
      <xdr:rowOff>109982</xdr:rowOff>
    </xdr:to>
    <xdr:cxnSp macro="">
      <xdr:nvCxnSpPr>
        <xdr:cNvPr id="751" name="直線コネクタ 750">
          <a:extLst>
            <a:ext uri="{FF2B5EF4-FFF2-40B4-BE49-F238E27FC236}">
              <a16:creationId xmlns:a16="http://schemas.microsoft.com/office/drawing/2014/main" id="{00000000-0008-0000-0700-0000EF020000}"/>
            </a:ext>
          </a:extLst>
        </xdr:cNvPr>
        <xdr:cNvCxnSpPr/>
      </xdr:nvCxnSpPr>
      <xdr:spPr>
        <a:xfrm>
          <a:off x="22072600" y="52534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11193</xdr:rowOff>
    </xdr:from>
    <xdr:ext cx="313932" cy="259045"/>
    <xdr:sp macro="" textlink="">
      <xdr:nvSpPr>
        <xdr:cNvPr id="753" name="諸支出金平均値テキスト">
          <a:extLst>
            <a:ext uri="{FF2B5EF4-FFF2-40B4-BE49-F238E27FC236}">
              <a16:creationId xmlns:a16="http://schemas.microsoft.com/office/drawing/2014/main" id="{00000000-0008-0000-0700-0000F1020000}"/>
            </a:ext>
          </a:extLst>
        </xdr:cNvPr>
        <xdr:cNvSpPr txBox="1"/>
      </xdr:nvSpPr>
      <xdr:spPr>
        <a:xfrm>
          <a:off x="22212300" y="6354843"/>
          <a:ext cx="313932"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159766</xdr:rowOff>
    </xdr:from>
    <xdr:to>
      <xdr:col>116</xdr:col>
      <xdr:colOff>114300</xdr:colOff>
      <xdr:row>38</xdr:row>
      <xdr:rowOff>89916</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2110700" y="650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55" name="直線コネクタ 754">
          <a:extLst>
            <a:ext uri="{FF2B5EF4-FFF2-40B4-BE49-F238E27FC236}">
              <a16:creationId xmlns:a16="http://schemas.microsoft.com/office/drawing/2014/main" id="{00000000-0008-0000-0700-0000F3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37</xdr:row>
      <xdr:rowOff>136906</xdr:rowOff>
    </xdr:from>
    <xdr:to>
      <xdr:col>112</xdr:col>
      <xdr:colOff>38100</xdr:colOff>
      <xdr:row>38</xdr:row>
      <xdr:rowOff>67056</xdr:rowOff>
    </xdr:to>
    <xdr:sp macro="" textlink="">
      <xdr:nvSpPr>
        <xdr:cNvPr id="756" name="フローチャート: 判断 755">
          <a:extLst>
            <a:ext uri="{FF2B5EF4-FFF2-40B4-BE49-F238E27FC236}">
              <a16:creationId xmlns:a16="http://schemas.microsoft.com/office/drawing/2014/main" id="{00000000-0008-0000-0700-0000F4020000}"/>
            </a:ext>
          </a:extLst>
        </xdr:cNvPr>
        <xdr:cNvSpPr/>
      </xdr:nvSpPr>
      <xdr:spPr>
        <a:xfrm>
          <a:off x="21272500" y="6480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20833</xdr:colOff>
      <xdr:row>36</xdr:row>
      <xdr:rowOff>83583</xdr:rowOff>
    </xdr:from>
    <xdr:ext cx="313932" cy="259045"/>
    <xdr:sp macro="" textlink="">
      <xdr:nvSpPr>
        <xdr:cNvPr id="757" name="テキスト ボックス 756">
          <a:extLst>
            <a:ext uri="{FF2B5EF4-FFF2-40B4-BE49-F238E27FC236}">
              <a16:creationId xmlns:a16="http://schemas.microsoft.com/office/drawing/2014/main" id="{00000000-0008-0000-0700-0000F5020000}"/>
            </a:ext>
          </a:extLst>
        </xdr:cNvPr>
        <xdr:cNvSpPr txBox="1"/>
      </xdr:nvSpPr>
      <xdr:spPr>
        <a:xfrm>
          <a:off x="21166333" y="625578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58" name="直線コネクタ 757">
          <a:extLst>
            <a:ext uri="{FF2B5EF4-FFF2-40B4-BE49-F238E27FC236}">
              <a16:creationId xmlns:a16="http://schemas.microsoft.com/office/drawing/2014/main" id="{00000000-0008-0000-0700-0000F6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139192</xdr:rowOff>
    </xdr:from>
    <xdr:to>
      <xdr:col>107</xdr:col>
      <xdr:colOff>101600</xdr:colOff>
      <xdr:row>38</xdr:row>
      <xdr:rowOff>69342</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0383500" y="6482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84333</xdr:colOff>
      <xdr:row>36</xdr:row>
      <xdr:rowOff>85869</xdr:rowOff>
    </xdr:from>
    <xdr:ext cx="313932"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20277333" y="6258069"/>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1" name="直線コネクタ 760">
          <a:extLst>
            <a:ext uri="{FF2B5EF4-FFF2-40B4-BE49-F238E27FC236}">
              <a16:creationId xmlns:a16="http://schemas.microsoft.com/office/drawing/2014/main" id="{00000000-0008-0000-0700-0000F9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111760</xdr:rowOff>
    </xdr:from>
    <xdr:to>
      <xdr:col>102</xdr:col>
      <xdr:colOff>165100</xdr:colOff>
      <xdr:row>38</xdr:row>
      <xdr:rowOff>41910</xdr:rowOff>
    </xdr:to>
    <xdr:sp macro="" textlink="">
      <xdr:nvSpPr>
        <xdr:cNvPr id="762" name="フローチャート: 判断 761">
          <a:extLst>
            <a:ext uri="{FF2B5EF4-FFF2-40B4-BE49-F238E27FC236}">
              <a16:creationId xmlns:a16="http://schemas.microsoft.com/office/drawing/2014/main" id="{00000000-0008-0000-0700-0000FA020000}"/>
            </a:ext>
          </a:extLst>
        </xdr:cNvPr>
        <xdr:cNvSpPr/>
      </xdr:nvSpPr>
      <xdr:spPr>
        <a:xfrm>
          <a:off x="19494500" y="6455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147833</xdr:colOff>
      <xdr:row>36</xdr:row>
      <xdr:rowOff>58437</xdr:rowOff>
    </xdr:from>
    <xdr:ext cx="313932"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19388333" y="62306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84328</xdr:rowOff>
    </xdr:from>
    <xdr:to>
      <xdr:col>98</xdr:col>
      <xdr:colOff>38100</xdr:colOff>
      <xdr:row>38</xdr:row>
      <xdr:rowOff>14478</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18605500" y="64279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36</xdr:row>
      <xdr:rowOff>31005</xdr:rowOff>
    </xdr:from>
    <xdr:ext cx="313932"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99333" y="6203205"/>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700-0000FE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700-0000FF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1" name="楕円 770">
          <a:extLst>
            <a:ext uri="{FF2B5EF4-FFF2-40B4-BE49-F238E27FC236}">
              <a16:creationId xmlns:a16="http://schemas.microsoft.com/office/drawing/2014/main" id="{00000000-0008-0000-0700-000003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3827</xdr:rowOff>
    </xdr:from>
    <xdr:ext cx="249299" cy="259045"/>
    <xdr:sp macro="" textlink="">
      <xdr:nvSpPr>
        <xdr:cNvPr id="772" name="諸支出金該当値テキスト">
          <a:extLst>
            <a:ext uri="{FF2B5EF4-FFF2-40B4-BE49-F238E27FC236}">
              <a16:creationId xmlns:a16="http://schemas.microsoft.com/office/drawing/2014/main" id="{00000000-0008-0000-0700-000004030000}"/>
            </a:ext>
          </a:extLst>
        </xdr:cNvPr>
        <xdr:cNvSpPr txBox="1"/>
      </xdr:nvSpPr>
      <xdr:spPr>
        <a:xfrm>
          <a:off x="22212300" y="6518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3" name="楕円 772">
          <a:extLst>
            <a:ext uri="{FF2B5EF4-FFF2-40B4-BE49-F238E27FC236}">
              <a16:creationId xmlns:a16="http://schemas.microsoft.com/office/drawing/2014/main" id="{00000000-0008-0000-0700-000005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75" name="楕円 774">
          <a:extLst>
            <a:ext uri="{FF2B5EF4-FFF2-40B4-BE49-F238E27FC236}">
              <a16:creationId xmlns:a16="http://schemas.microsoft.com/office/drawing/2014/main" id="{00000000-0008-0000-0700-000007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77" name="楕円 776">
          <a:extLst>
            <a:ext uri="{FF2B5EF4-FFF2-40B4-BE49-F238E27FC236}">
              <a16:creationId xmlns:a16="http://schemas.microsoft.com/office/drawing/2014/main" id="{00000000-0008-0000-0700-000009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78" name="テキスト ボックス 777">
          <a:extLst>
            <a:ext uri="{FF2B5EF4-FFF2-40B4-BE49-F238E27FC236}">
              <a16:creationId xmlns:a16="http://schemas.microsoft.com/office/drawing/2014/main" id="{00000000-0008-0000-0700-00000A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79" name="楕円 778">
          <a:extLst>
            <a:ext uri="{FF2B5EF4-FFF2-40B4-BE49-F238E27FC236}">
              <a16:creationId xmlns:a16="http://schemas.microsoft.com/office/drawing/2014/main" id="{00000000-0008-0000-0700-00000B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0" name="テキスト ボックス 779">
          <a:extLst>
            <a:ext uri="{FF2B5EF4-FFF2-40B4-BE49-F238E27FC236}">
              <a16:creationId xmlns:a16="http://schemas.microsoft.com/office/drawing/2014/main" id="{00000000-0008-0000-0700-00000C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4" name="正方形/長方形 783">
          <a:extLst>
            <a:ext uri="{FF2B5EF4-FFF2-40B4-BE49-F238E27FC236}">
              <a16:creationId xmlns:a16="http://schemas.microsoft.com/office/drawing/2014/main" id="{00000000-0008-0000-0700-000010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5" name="正方形/長方形 784">
          <a:extLst>
            <a:ext uri="{FF2B5EF4-FFF2-40B4-BE49-F238E27FC236}">
              <a16:creationId xmlns:a16="http://schemas.microsoft.com/office/drawing/2014/main" id="{00000000-0008-0000-0700-000011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0" name="直線コネクタ 789">
          <a:extLst>
            <a:ext uri="{FF2B5EF4-FFF2-40B4-BE49-F238E27FC236}">
              <a16:creationId xmlns:a16="http://schemas.microsoft.com/office/drawing/2014/main" id="{00000000-0008-0000-0700-000016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2" name="テキスト ボックス 791">
          <a:extLst>
            <a:ext uri="{FF2B5EF4-FFF2-40B4-BE49-F238E27FC236}">
              <a16:creationId xmlns:a16="http://schemas.microsoft.com/office/drawing/2014/main" id="{00000000-0008-0000-0700-000018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5" name="前年度繰上充用金グラフ枠">
          <a:extLst>
            <a:ext uri="{FF2B5EF4-FFF2-40B4-BE49-F238E27FC236}">
              <a16:creationId xmlns:a16="http://schemas.microsoft.com/office/drawing/2014/main" id="{00000000-0008-0000-0700-00001B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7" name="前年度繰上充用金最小値テキスト">
          <a:extLst>
            <a:ext uri="{FF2B5EF4-FFF2-40B4-BE49-F238E27FC236}">
              <a16:creationId xmlns:a16="http://schemas.microsoft.com/office/drawing/2014/main" id="{00000000-0008-0000-0700-00001D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9" name="前年度繰上充用金最大値テキスト">
          <a:extLst>
            <a:ext uri="{FF2B5EF4-FFF2-40B4-BE49-F238E27FC236}">
              <a16:creationId xmlns:a16="http://schemas.microsoft.com/office/drawing/2014/main" id="{00000000-0008-0000-0700-00001F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0" name="直線コネクタ 799">
          <a:extLst>
            <a:ext uri="{FF2B5EF4-FFF2-40B4-BE49-F238E27FC236}">
              <a16:creationId xmlns:a16="http://schemas.microsoft.com/office/drawing/2014/main" id="{00000000-0008-0000-0700-000020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2" name="前年度繰上充用金平均値テキスト">
          <a:extLst>
            <a:ext uri="{FF2B5EF4-FFF2-40B4-BE49-F238E27FC236}">
              <a16:creationId xmlns:a16="http://schemas.microsoft.com/office/drawing/2014/main" id="{00000000-0008-0000-0700-000022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4" name="直線コネクタ 803">
          <a:extLst>
            <a:ext uri="{FF2B5EF4-FFF2-40B4-BE49-F238E27FC236}">
              <a16:creationId xmlns:a16="http://schemas.microsoft.com/office/drawing/2014/main" id="{00000000-0008-0000-0700-000024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5" name="フローチャート: 判断 804">
          <a:extLst>
            <a:ext uri="{FF2B5EF4-FFF2-40B4-BE49-F238E27FC236}">
              <a16:creationId xmlns:a16="http://schemas.microsoft.com/office/drawing/2014/main" id="{00000000-0008-0000-0700-000025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6" name="テキスト ボックス 805">
          <a:extLst>
            <a:ext uri="{FF2B5EF4-FFF2-40B4-BE49-F238E27FC236}">
              <a16:creationId xmlns:a16="http://schemas.microsoft.com/office/drawing/2014/main" id="{00000000-0008-0000-0700-000026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7" name="直線コネクタ 806">
          <a:extLst>
            <a:ext uri="{FF2B5EF4-FFF2-40B4-BE49-F238E27FC236}">
              <a16:creationId xmlns:a16="http://schemas.microsoft.com/office/drawing/2014/main" id="{00000000-0008-0000-0700-000027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0" name="直線コネクタ 809">
          <a:extLst>
            <a:ext uri="{FF2B5EF4-FFF2-40B4-BE49-F238E27FC236}">
              <a16:creationId xmlns:a16="http://schemas.microsoft.com/office/drawing/2014/main" id="{00000000-0008-0000-0700-00002A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1" name="フローチャート: 判断 810">
          <a:extLst>
            <a:ext uri="{FF2B5EF4-FFF2-40B4-BE49-F238E27FC236}">
              <a16:creationId xmlns:a16="http://schemas.microsoft.com/office/drawing/2014/main" id="{00000000-0008-0000-0700-00002B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5" name="テキスト ボックス 814">
          <a:extLst>
            <a:ext uri="{FF2B5EF4-FFF2-40B4-BE49-F238E27FC236}">
              <a16:creationId xmlns:a16="http://schemas.microsoft.com/office/drawing/2014/main" id="{00000000-0008-0000-0700-00002F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6" name="テキスト ボックス 815">
          <a:extLst>
            <a:ext uri="{FF2B5EF4-FFF2-40B4-BE49-F238E27FC236}">
              <a16:creationId xmlns:a16="http://schemas.microsoft.com/office/drawing/2014/main" id="{00000000-0008-0000-0700-000030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0" name="楕円 819">
          <a:extLst>
            <a:ext uri="{FF2B5EF4-FFF2-40B4-BE49-F238E27FC236}">
              <a16:creationId xmlns:a16="http://schemas.microsoft.com/office/drawing/2014/main" id="{00000000-0008-0000-0700-000034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1" name="前年度繰上充用金該当値テキスト">
          <a:extLst>
            <a:ext uri="{FF2B5EF4-FFF2-40B4-BE49-F238E27FC236}">
              <a16:creationId xmlns:a16="http://schemas.microsoft.com/office/drawing/2014/main" id="{00000000-0008-0000-0700-000035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2" name="楕円 821">
          <a:extLst>
            <a:ext uri="{FF2B5EF4-FFF2-40B4-BE49-F238E27FC236}">
              <a16:creationId xmlns:a16="http://schemas.microsoft.com/office/drawing/2014/main" id="{00000000-0008-0000-0700-000036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4" name="楕円 823">
          <a:extLst>
            <a:ext uri="{FF2B5EF4-FFF2-40B4-BE49-F238E27FC236}">
              <a16:creationId xmlns:a16="http://schemas.microsoft.com/office/drawing/2014/main" id="{00000000-0008-0000-0700-000038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5" name="テキスト ボックス 824">
          <a:extLst>
            <a:ext uri="{FF2B5EF4-FFF2-40B4-BE49-F238E27FC236}">
              <a16:creationId xmlns:a16="http://schemas.microsoft.com/office/drawing/2014/main" id="{00000000-0008-0000-0700-000039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6" name="楕円 825">
          <a:extLst>
            <a:ext uri="{FF2B5EF4-FFF2-40B4-BE49-F238E27FC236}">
              <a16:creationId xmlns:a16="http://schemas.microsoft.com/office/drawing/2014/main" id="{00000000-0008-0000-0700-00003A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8" name="楕円 827">
          <a:extLst>
            <a:ext uri="{FF2B5EF4-FFF2-40B4-BE49-F238E27FC236}">
              <a16:creationId xmlns:a16="http://schemas.microsoft.com/office/drawing/2014/main" id="{00000000-0008-0000-0700-00003C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9" name="テキスト ボックス 828">
          <a:extLst>
            <a:ext uri="{FF2B5EF4-FFF2-40B4-BE49-F238E27FC236}">
              <a16:creationId xmlns:a16="http://schemas.microsoft.com/office/drawing/2014/main" id="{00000000-0008-0000-0700-00003D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0" name="正方形/長方形 829">
          <a:extLst>
            <a:ext uri="{FF2B5EF4-FFF2-40B4-BE49-F238E27FC236}">
              <a16:creationId xmlns:a16="http://schemas.microsoft.com/office/drawing/2014/main" id="{00000000-0008-0000-0700-00003E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1" name="正方形/長方形 830">
          <a:extLst>
            <a:ext uri="{FF2B5EF4-FFF2-40B4-BE49-F238E27FC236}">
              <a16:creationId xmlns:a16="http://schemas.microsoft.com/office/drawing/2014/main" id="{00000000-0008-0000-0700-00003F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ja-JP" altLang="en-US" sz="1200">
              <a:effectLst/>
              <a:latin typeface="ＭＳ ゴシック" panose="020B0609070205080204" pitchFamily="49" charset="-128"/>
              <a:ea typeface="ＭＳ ゴシック" panose="020B0609070205080204" pitchFamily="49" charset="-128"/>
            </a:rPr>
            <a:t>民生費は、住民一人当たり</a:t>
          </a:r>
          <a:r>
            <a:rPr lang="en-US" altLang="ja-JP" sz="1200">
              <a:effectLst/>
              <a:latin typeface="ＭＳ ゴシック" panose="020B0609070205080204" pitchFamily="49" charset="-128"/>
              <a:ea typeface="ＭＳ ゴシック" panose="020B0609070205080204" pitchFamily="49" charset="-128"/>
            </a:rPr>
            <a:t>188,906</a:t>
          </a:r>
          <a:r>
            <a:rPr lang="ja-JP" altLang="en-US" sz="1200">
              <a:effectLst/>
              <a:latin typeface="ＭＳ ゴシック" panose="020B0609070205080204" pitchFamily="49" charset="-128"/>
              <a:ea typeface="ＭＳ ゴシック" panose="020B0609070205080204" pitchFamily="49" charset="-128"/>
            </a:rPr>
            <a:t>円となっており、前年度と比べ</a:t>
          </a:r>
          <a:r>
            <a:rPr lang="en-US" altLang="ja-JP" sz="1200">
              <a:effectLst/>
              <a:latin typeface="ＭＳ ゴシック" panose="020B0609070205080204" pitchFamily="49" charset="-128"/>
              <a:ea typeface="ＭＳ ゴシック" panose="020B0609070205080204" pitchFamily="49" charset="-128"/>
            </a:rPr>
            <a:t>12,448</a:t>
          </a:r>
          <a:r>
            <a:rPr lang="ja-JP" altLang="en-US" sz="1200">
              <a:effectLst/>
              <a:latin typeface="ＭＳ ゴシック" panose="020B0609070205080204" pitchFamily="49" charset="-128"/>
              <a:ea typeface="ＭＳ ゴシック" panose="020B0609070205080204" pitchFamily="49" charset="-128"/>
            </a:rPr>
            <a:t>円増加した。これは、</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私立保育園の開園に伴う児童福祉費の増加やサービス利用の増加に伴う障がい者福祉費の増加が要因</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であり、今後も増加が見込まれる。</a:t>
          </a:r>
          <a:endParaRPr lang="en-US" altLang="ja-JP" sz="1200">
            <a:effectLst/>
            <a:latin typeface="ＭＳ ゴシック" panose="020B0609070205080204" pitchFamily="49" charset="-128"/>
            <a:ea typeface="ＭＳ ゴシック" panose="020B0609070205080204" pitchFamily="49" charset="-128"/>
          </a:endParaRPr>
        </a:p>
        <a:p>
          <a:r>
            <a:rPr lang="ja-JP" altLang="en-US" sz="1200">
              <a:effectLst/>
              <a:latin typeface="ＭＳ ゴシック" panose="020B0609070205080204" pitchFamily="49" charset="-128"/>
              <a:ea typeface="ＭＳ ゴシック" panose="020B0609070205080204" pitchFamily="49" charset="-128"/>
            </a:rPr>
            <a:t>衛生費は、住民一人当たり</a:t>
          </a:r>
          <a:r>
            <a:rPr lang="en-US" altLang="ja-JP" sz="1200">
              <a:effectLst/>
              <a:latin typeface="ＭＳ ゴシック" panose="020B0609070205080204" pitchFamily="49" charset="-128"/>
              <a:ea typeface="ＭＳ ゴシック" panose="020B0609070205080204" pitchFamily="49" charset="-128"/>
            </a:rPr>
            <a:t>53,076</a:t>
          </a:r>
          <a:r>
            <a:rPr lang="ja-JP" altLang="en-US" sz="1200">
              <a:effectLst/>
              <a:latin typeface="ＭＳ ゴシック" panose="020B0609070205080204" pitchFamily="49" charset="-128"/>
              <a:ea typeface="ＭＳ ゴシック" panose="020B0609070205080204" pitchFamily="49" charset="-128"/>
            </a:rPr>
            <a:t>円となっており、前年度と比べ</a:t>
          </a:r>
          <a:r>
            <a:rPr lang="en-US" altLang="ja-JP" sz="1200">
              <a:effectLst/>
              <a:latin typeface="ＭＳ ゴシック" panose="020B0609070205080204" pitchFamily="49" charset="-128"/>
              <a:ea typeface="ＭＳ ゴシック" panose="020B0609070205080204" pitchFamily="49" charset="-128"/>
            </a:rPr>
            <a:t>9,263</a:t>
          </a:r>
          <a:r>
            <a:rPr lang="ja-JP" altLang="en-US" sz="1200">
              <a:effectLst/>
              <a:latin typeface="ＭＳ ゴシック" panose="020B0609070205080204" pitchFamily="49" charset="-128"/>
              <a:ea typeface="ＭＳ ゴシック" panose="020B0609070205080204" pitchFamily="49" charset="-128"/>
            </a:rPr>
            <a:t>円増加した。これは、クリーンセンター施設再整備の進捗などによるものであり、今後も増加が見込まれる。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商工</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費は、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住民一人当たり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17,446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円となっており、前</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年度と比</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8,496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増加した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これは、売却した企業用地の返還に対して返還金等を支出したためであり、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年度以降は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年度と同水準で推移していくことが見込まれる。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土木費は、住民一人当たり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31,783</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円となっており、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前年度と</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2,678</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減少した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これは、公共下水道事業会計において資本費平準化債の制度拡充などによるものであり、今後は増加していくことが見込まれる。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消防費</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住民一人当たり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10,735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円となっており、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前年度と比</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8,486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円減少</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した</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これは、消防署の移転整備が完了したためであり、今後は同程度で推移していくことが見込まれる。</a:t>
          </a:r>
          <a:endParaRPr lang="ja-JP" altLang="ja-JP" sz="1200">
            <a:effectLst/>
            <a:latin typeface="ＭＳ ゴシック" panose="020B0609070205080204" pitchFamily="49" charset="-128"/>
            <a:ea typeface="ＭＳ ゴシック" panose="020B0609070205080204" pitchFamily="49"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愛知県春日井市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R5</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に引き続き、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R6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年度も</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財政調整基金を取り崩すことで実質収支を黒字とした。</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財政調整基金残高は、</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売却した企業用地の返還に対して返還金等を支出した</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他、</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義務的経費の中心となる人件費や扶助費</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の増加、</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公共施設等個別施設計画に基づく施設の改修等に係る費用</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増加</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などにより、前年度に比べ</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3.74</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ポイント減少した。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R7</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年度においては、財政調整基金残高は返還を受けた企業用地の売却に伴い増加する見込みであり、標準財政規模の１割程度を維持できるよう、事務事業の見直し、統廃合を含めた公共施設のあり方の見直しにより、健全な行財政運営に努めていく</a:t>
          </a:r>
          <a:r>
            <a:rPr kumimoji="1" lang="ja-JP" altLang="en-US" sz="1200">
              <a:solidFill>
                <a:schemeClr val="dk1"/>
              </a:solidFill>
              <a:effectLst/>
              <a:latin typeface="ＭＳ Ｐゴシック" panose="020B0600070205080204" pitchFamily="50" charset="-128"/>
              <a:ea typeface="ＭＳ Ｐゴシック" panose="020B0600070205080204" pitchFamily="50" charset="-128"/>
              <a:cs typeface="+mn-cs"/>
            </a:rPr>
            <a:t>。</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愛知県春日井市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春日井市民病院事業会計については、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入院・外来患者数は減少したものの、診療単価の上昇などにより、医業収益は増加した。一方で、人事院勧告に伴う給与改定や物価高騰の影響などによる材料費の増加などによる医業費用の増加、前年度にあった新型コロナウイルス感染症対策事業補助金の減少などにより、黒字額は減少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介護保険事業特別会計については</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、被保険者数の増加、認定者数の増加に伴い、介護サービスの給付件数等が増加したため、前年度に比べ</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黒字額が減少した</a:t>
          </a:r>
          <a:endParaRPr kumimoji="1" lang="ja-JP" altLang="en-US" sz="1200">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愛知県春日井市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元利償還金については、</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鷹来工業団地用地購入事業</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(H20</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許可</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や</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柏原小学校分離校用地取得事業</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(H10</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許可</a:t>
          </a:r>
          <a:r>
            <a:rPr kumimoji="1" lang="en-US"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などの元利償還の終了に伴い減少したものである。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公営企業債の元利償還金に対する繰入金については、</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春日井市公共下水道事業会計</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の資本的収支に係る元利償還金が</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したことに伴い</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したものである。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a:p>
          <a:r>
            <a:rPr kumimoji="1" lang="ja-JP" altLang="ja-JP" sz="1200">
              <a:solidFill>
                <a:srgbClr val="FF0000"/>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算入公債費等のうち特定財源については、</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資本費平準化債の制度拡充に伴い、公共下水道事業債償還に充てた繰出金と充当した都市計画税が減少した。</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このことから、特定財源の額が</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し、算入公債費等が</a:t>
          </a:r>
          <a:r>
            <a:rPr kumimoji="1" lang="ja-JP" altLang="en-US" sz="1200">
              <a:solidFill>
                <a:sysClr val="windowText" lastClr="000000"/>
              </a:solidFill>
              <a:effectLst/>
              <a:latin typeface="ＭＳ ゴシック" panose="020B0609070205080204" pitchFamily="49" charset="-128"/>
              <a:ea typeface="ＭＳ ゴシック" panose="020B0609070205080204" pitchFamily="49" charset="-128"/>
              <a:cs typeface="+mn-cs"/>
            </a:rPr>
            <a:t>減少</a:t>
          </a:r>
          <a:r>
            <a:rPr kumimoji="1" lang="ja-JP" altLang="ja-JP" sz="1200">
              <a:solidFill>
                <a:sysClr val="windowText" lastClr="000000"/>
              </a:solidFill>
              <a:effectLst/>
              <a:latin typeface="ＭＳ ゴシック" panose="020B0609070205080204" pitchFamily="49" charset="-128"/>
              <a:ea typeface="ＭＳ ゴシック" panose="020B0609070205080204" pitchFamily="49" charset="-128"/>
              <a:cs typeface="+mn-cs"/>
            </a:rPr>
            <a:t>したものである。</a:t>
          </a:r>
          <a:endParaRPr lang="ja-JP" altLang="ja-JP" sz="1200">
            <a:solidFill>
              <a:sysClr val="windowText" lastClr="000000"/>
            </a:solidFill>
            <a:effectLst/>
            <a:latin typeface="ＭＳ ゴシック" panose="020B0609070205080204" pitchFamily="49" charset="-128"/>
            <a:ea typeface="ＭＳ ゴシック" panose="020B0609070205080204" pitchFamily="49" charset="-128"/>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200">
              <a:solidFill>
                <a:schemeClr val="dk1"/>
              </a:solidFill>
              <a:effectLst/>
              <a:latin typeface="ＭＳ Ｐゴシック" panose="020B0600070205080204" pitchFamily="50" charset="-128"/>
              <a:ea typeface="ＭＳ Ｐゴシック" panose="020B0600070205080204" pitchFamily="50" charset="-128"/>
              <a:cs typeface="+mn-cs"/>
            </a:rPr>
            <a:t>満期一括償還地方債は利用していない。</a:t>
          </a:r>
          <a:endParaRPr lang="ja-JP" altLang="ja-JP" sz="1200">
            <a:effectLst/>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愛知県春日井市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chemeClr val="dk1"/>
              </a:solidFill>
              <a:effectLst/>
              <a:latin typeface="+mn-lt"/>
              <a:ea typeface="+mn-ea"/>
              <a:cs typeface="+mn-cs"/>
            </a:rPr>
            <a:t>　</a:t>
          </a:r>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将来負担比率のうち一般会計等に係る地方債の現在高については、令和６年度に借り入れたクリーンセンター第２工場基幹的設備改良工事や小中学校リニューアル工事などに伴い増加したものである。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退職手当負担見込額については、令和５年度に引き続き、職員構成の新陳代謝などにより増加したものである。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また、充当可能特定歳入については、都市計画税の充当見込額が増加したことにより増加したものである。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100">
              <a:solidFill>
                <a:schemeClr val="dk1"/>
              </a:solidFill>
              <a:effectLst/>
              <a:latin typeface="ＭＳ ゴシック" panose="020B0609070205080204" pitchFamily="49" charset="-128"/>
              <a:ea typeface="ＭＳ ゴシック" panose="020B0609070205080204" pitchFamily="49" charset="-128"/>
              <a:cs typeface="+mn-cs"/>
            </a:rPr>
            <a:t>　一方、設立法人等の負債額等負担見込額については、普通財産の売却により負債の額が減少するとともに、借換により設立団体からの借入金が増加したことにより減少したものである。</a:t>
          </a:r>
          <a:endParaRPr kumimoji="1" lang="en-US" altLang="ja-JP" sz="11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愛知県春日井市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公共施設等整備基金において</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予算どおり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以上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を積み立てたものの、</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財政調整基金において、</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年度決算</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の</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実質収支の黒字を保つため</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に</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2,270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を</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取り崩し</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たため、全体としては</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1,436</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百万円の減額となった。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財政調整基金については、標準財政規模の１割程度の残高を確保し、年度間の財政負担の平準化と景気変動リスクに対応するための財源としていく。</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　特定目的基金については、その目的のために計画的に積み立て、取り崩しを行う。</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公共施設等整備基金：公共施設等個別施設計画に基づき、施設等の適正な維持管理や更新などを着実に進めていくための財源に充当する。</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まちづくり寄附基金：市勢の発展に寄与し良好なまちづくりに資するために寄せられた寄附金を、寄付者の意向に沿った使途に充当する</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公共施設等整備基金：予算どおり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500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以上</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を積み立てた。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まちづくり寄附基金：</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前年寄附額の</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261</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百万円を取崩したが、当該年度の寄附額</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565</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百万円を積み立てた。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公共施設等整備基金：公共施設個別施設計画による事業費推計のピークに必要な金額を取り崩しできるよう、計画的な積み立てを行う。</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まちづくり寄附基金：今後も当該年度に寄せられた寄附金の積み立てを行う。</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令和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５</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年度決算の剰余金の２分の１である</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54</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など</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を積み立てたものの、令和</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６</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年度決算の実質収支の黒字を保つため</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2,270</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百万円取り崩したことにより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2,206</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百万円の減少となった。</a:t>
          </a:r>
          <a:endParaRPr lang="ja-JP" altLang="ja-JP" sz="1200">
            <a:effectLst/>
            <a:latin typeface="ＭＳ ゴシック" panose="020B0609070205080204" pitchFamily="49" charset="-128"/>
            <a:ea typeface="ＭＳ ゴシック" panose="020B0609070205080204" pitchFamily="49" charset="-128"/>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標準財政規模の１割程度の残高を確保し、年度間の財政負担の平準化と景気変動リスクに対応するための財源としていく。</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　予算どおり</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100</a:t>
          </a:r>
          <a:r>
            <a:rPr kumimoji="1" lang="ja-JP" altLang="en-US" sz="1200">
              <a:solidFill>
                <a:schemeClr val="dk1"/>
              </a:solidFill>
              <a:effectLst/>
              <a:latin typeface="ＭＳ ゴシック" panose="020B0609070205080204" pitchFamily="49" charset="-128"/>
              <a:ea typeface="ＭＳ ゴシック" panose="020B0609070205080204" pitchFamily="49" charset="-128"/>
              <a:cs typeface="+mn-cs"/>
            </a:rPr>
            <a:t>千円を積み立てた。</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平成</a:t>
          </a:r>
          <a:r>
            <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rPr>
            <a:t>29</a:t>
          </a:r>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年度末に廃止した松河戸土地区画整理事業特別会計の地方債の元利償還を取り崩していたが、令和３年度に終了した。</a:t>
          </a:r>
          <a:endParaRPr lang="ja-JP" altLang="ja-JP" sz="1200">
            <a:effectLst/>
            <a:latin typeface="ＭＳ ゴシック" panose="020B0609070205080204" pitchFamily="49" charset="-128"/>
            <a:ea typeface="ＭＳ ゴシック" panose="020B0609070205080204" pitchFamily="49" charset="-128"/>
          </a:endParaRPr>
        </a:p>
        <a:p>
          <a:r>
            <a:rPr kumimoji="1" lang="ja-JP" altLang="ja-JP" sz="1200">
              <a:solidFill>
                <a:schemeClr val="dk1"/>
              </a:solidFill>
              <a:effectLst/>
              <a:latin typeface="ＭＳ ゴシック" panose="020B0609070205080204" pitchFamily="49" charset="-128"/>
              <a:ea typeface="ＭＳ ゴシック" panose="020B0609070205080204" pitchFamily="49" charset="-128"/>
              <a:cs typeface="+mn-cs"/>
            </a:rPr>
            <a:t>　今後については、公債費の平準化を図るため、僅かながらではあるが定額の積立を行う。</a:t>
          </a:r>
          <a:endParaRPr kumimoji="1" lang="en-US" altLang="ja-JP" sz="12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3C8DAAC1-8F13-4240-8F6C-99BD650DAAE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9C205AD-1BC4-40F3-80AF-5437B2DCC553}"/>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797903D-1D63-4993-8F26-2047126E5F42}"/>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8D6A9509-B5AD-4FA1-A215-59C6EB418762}"/>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1E53F464-A953-488D-ABBD-46307BEE0B9B}"/>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CE54655D-0936-4996-A1F1-C06C39F13D9D}"/>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3F7A9505-9A63-4E37-8ECD-BB4A4A126967}"/>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AAEA2EF6-C9AB-4108-9715-76E00DA0D7F7}"/>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49FD131C-656F-4764-B28D-D662F9F26077}"/>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2F18F744-3C36-4160-B189-F95C422B2334}"/>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B0EE4A9F-F442-4CBD-9945-3F777C2566C7}"/>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5F1BF4F2-3E05-421C-B288-79D2B57B4758}"/>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305,902
296,472
92.78
126,613,075
125,697,306
347,989
64,413,629
86,934,454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2198D4A9-9DE9-4E3D-A1C8-2FAAFC6211E7}"/>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011C0A81-A9A6-4F0B-A834-6F6C61E2D7B2}"/>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6B4156BF-206B-4AEA-B5C4-6DCFFC2F683C}"/>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7D8915B1-1916-4EE8-9D07-E425BAA82808}"/>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F30B1576-2BDD-415B-9190-DD364A2A4B21}"/>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25F8841-FCEE-40A0-BF23-0496C6BD6B14}"/>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BD9B2E6B-AA27-41C4-A58E-F5AFD5EE86F5}"/>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5EE1EC95-67B3-4F68-A813-2FE8D8C06CCD}"/>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99CB31F9-C20D-44EB-826C-9BC532A9FC3D}"/>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102F73F3-4C60-4171-B509-30967EB866EC}"/>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F94BDE82-A26A-420E-BC53-043BA9FF97D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3A08EB5F-679A-45F1-8ACA-74DDFAFE65A4}"/>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65BC1E4C-31D2-4CC8-9F5D-4EF3BCCCA791}"/>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9F51FCAA-2144-411D-9FCD-816E72379592}"/>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7C54CD1E-A967-4CCF-A05B-F82A33A2FAAF}"/>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BD2B4B91-5EFD-4E34-9712-71988B3D5C23}"/>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9C73C267-282D-405D-8CB5-8A4A912B674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E619D72A-CD5E-434F-8A13-8C961DBC7642}"/>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9FE528F4-908D-4AC7-B3A5-9C2A5C129A9C}"/>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112C7022-E596-4336-A70E-D2F73BB388BA}"/>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486B8E48-A173-4EF5-BDF0-AF386CCF6D03}"/>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ED111DF0-EFEA-435B-8D37-CD85E112E984}"/>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9E0978EF-B4E3-48A5-BFEB-CAE4BB23188D}"/>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6705150C-4FBF-453D-952F-1D2B28ED0BF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D31F19D9-55DB-490B-A275-11FBEEFDAC43}"/>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[ 69.3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A3DAFBF2-26A3-4DF2-BD3F-812207E6E751}"/>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59ADA7E6-A640-4D9D-ABE0-0957CA828E84}"/>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07993BFE-1BA6-4BBB-9EF5-503AA2137061}"/>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CD0F0A81-DB8F-4DAE-B93E-6F52A6DCA361}"/>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760B02B1-FBC5-4053-82CE-61C336CCAFB6}"/>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F5658EAD-FF6B-4035-8D40-B0BCA0188A0A}"/>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4B44DE88-1759-4455-9852-7F24AC9B4B73}"/>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6FAA0EEA-2DAC-4914-A58E-07851C1660EA}"/>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96B4D02D-63E8-48C3-ADC7-DAAA27239FF1}"/>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8C545817-02BD-4CBB-B5E9-DD8AE6AE8D7B}"/>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en-US" altLang="ja-JP" sz="1100">
              <a:solidFill>
                <a:schemeClr val="dk1"/>
              </a:solidFill>
              <a:effectLst/>
              <a:latin typeface="+mn-lt"/>
              <a:ea typeface="+mn-ea"/>
              <a:cs typeface="+mn-cs"/>
            </a:rPr>
            <a:t>1960</a:t>
          </a:r>
          <a:r>
            <a:rPr kumimoji="1" lang="ja-JP" altLang="ja-JP" sz="1100">
              <a:solidFill>
                <a:schemeClr val="dk1"/>
              </a:solidFill>
              <a:effectLst/>
              <a:latin typeface="+mn-lt"/>
              <a:ea typeface="+mn-ea"/>
              <a:cs typeface="+mn-cs"/>
            </a:rPr>
            <a:t>年代～</a:t>
          </a:r>
          <a:r>
            <a:rPr kumimoji="1" lang="en-US" altLang="ja-JP" sz="1100">
              <a:solidFill>
                <a:schemeClr val="dk1"/>
              </a:solidFill>
              <a:effectLst/>
              <a:latin typeface="+mn-lt"/>
              <a:ea typeface="+mn-ea"/>
              <a:cs typeface="+mn-cs"/>
            </a:rPr>
            <a:t>80</a:t>
          </a:r>
          <a:r>
            <a:rPr kumimoji="1" lang="ja-JP" altLang="ja-JP" sz="1100">
              <a:solidFill>
                <a:schemeClr val="dk1"/>
              </a:solidFill>
              <a:effectLst/>
              <a:latin typeface="+mn-lt"/>
              <a:ea typeface="+mn-ea"/>
              <a:cs typeface="+mn-cs"/>
            </a:rPr>
            <a:t>年代にかけた急激な人口増加等に伴い、積極的な施設整備を推進してきたが、こうした施設の老朽化が進行しているため、高い水準にある。今後、施設の維持管理や更新等については、令和元年度に策定した公共施設個別施設計画</a:t>
          </a:r>
          <a:r>
            <a:rPr kumimoji="1" lang="ja-JP" altLang="en-US" sz="1100">
              <a:solidFill>
                <a:schemeClr val="dk1"/>
              </a:solidFill>
              <a:effectLst/>
              <a:latin typeface="+mn-lt"/>
              <a:ea typeface="+mn-ea"/>
              <a:cs typeface="+mn-cs"/>
            </a:rPr>
            <a:t>（令和６年度一部改訂）</a:t>
          </a:r>
          <a:r>
            <a:rPr kumimoji="1" lang="ja-JP" altLang="ja-JP" sz="1100">
              <a:solidFill>
                <a:schemeClr val="dk1"/>
              </a:solidFill>
              <a:effectLst/>
              <a:latin typeface="+mn-lt"/>
              <a:ea typeface="+mn-ea"/>
              <a:cs typeface="+mn-cs"/>
            </a:rPr>
            <a:t>に基づき、計画的に実施し、比率の改善に努めていく。</a:t>
          </a:r>
          <a:endParaRPr lang="ja-JP" altLang="ja-JP">
            <a:effectLst/>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90FDD844-0FE9-482D-840C-72125AF347B2}"/>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9C90478D-658A-4235-B86C-E2911FDE4BDC}"/>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BA9A9AC7-D700-4CEE-A9BB-7115A67AB301}"/>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A68BF4E4-03F6-4F49-99A3-A08DDFC856AD}"/>
            </a:ext>
          </a:extLst>
        </xdr:cNvPr>
        <xdr:cNvCxnSpPr/>
      </xdr:nvCxnSpPr>
      <xdr:spPr>
        <a:xfrm>
          <a:off x="1270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33</xdr:row>
      <xdr:rowOff>157024</xdr:rowOff>
    </xdr:from>
    <xdr:ext cx="359394" cy="225703"/>
    <xdr:sp macro="" textlink="">
      <xdr:nvSpPr>
        <xdr:cNvPr id="53" name="テキスト ボックス 52">
          <a:extLst>
            <a:ext uri="{FF2B5EF4-FFF2-40B4-BE49-F238E27FC236}">
              <a16:creationId xmlns:a16="http://schemas.microsoft.com/office/drawing/2014/main" id="{48BBDC19-7CA2-4B9B-8A20-60FD5B280A67}"/>
            </a:ext>
          </a:extLst>
        </xdr:cNvPr>
        <xdr:cNvSpPr txBox="1"/>
      </xdr:nvSpPr>
      <xdr:spPr>
        <a:xfrm>
          <a:off x="847106" y="65863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589A07BF-8CBF-422D-861A-2A63DE40D914}"/>
            </a:ext>
          </a:extLst>
        </xdr:cNvPr>
        <xdr:cNvCxnSpPr/>
      </xdr:nvCxnSpPr>
      <xdr:spPr>
        <a:xfrm>
          <a:off x="1270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4BC8991F-B7D1-4C17-9C82-603F2037E7AA}"/>
            </a:ext>
          </a:extLst>
        </xdr:cNvPr>
        <xdr:cNvSpPr txBox="1"/>
      </xdr:nvSpPr>
      <xdr:spPr>
        <a:xfrm>
          <a:off x="847106" y="61545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D13CCA5D-7DDE-470F-8781-A74482970276}"/>
            </a:ext>
          </a:extLst>
        </xdr:cNvPr>
        <xdr:cNvCxnSpPr/>
      </xdr:nvCxnSpPr>
      <xdr:spPr>
        <a:xfrm>
          <a:off x="1270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FD8536E9-BBEA-4C83-9B09-A0B34E7E8E26}"/>
            </a:ext>
          </a:extLst>
        </xdr:cNvPr>
        <xdr:cNvSpPr txBox="1"/>
      </xdr:nvSpPr>
      <xdr:spPr>
        <a:xfrm>
          <a:off x="847106" y="57227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8CA6D6F1-82E5-48B9-93EE-94DFD190C5C3}"/>
            </a:ext>
          </a:extLst>
        </xdr:cNvPr>
        <xdr:cNvCxnSpPr/>
      </xdr:nvCxnSpPr>
      <xdr:spPr>
        <a:xfrm>
          <a:off x="1270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1F60DA9D-5D10-4F09-B800-716EC2ADFA47}"/>
            </a:ext>
          </a:extLst>
        </xdr:cNvPr>
        <xdr:cNvSpPr txBox="1"/>
      </xdr:nvSpPr>
      <xdr:spPr>
        <a:xfrm>
          <a:off x="847106" y="52909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7B02D729-05EB-4752-9A5E-D7E1182812B1}"/>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3D29BC50-8D32-428F-AACA-05A7E3F987B4}"/>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65470F5A-8035-4ADE-9CF3-FE782ACF2C82}"/>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109347</xdr:rowOff>
    </xdr:from>
    <xdr:to>
      <xdr:col>23</xdr:col>
      <xdr:colOff>85090</xdr:colOff>
      <xdr:row>33</xdr:row>
      <xdr:rowOff>69469</xdr:rowOff>
    </xdr:to>
    <xdr:cxnSp macro="">
      <xdr:nvCxnSpPr>
        <xdr:cNvPr id="63" name="直線コネクタ 62">
          <a:extLst>
            <a:ext uri="{FF2B5EF4-FFF2-40B4-BE49-F238E27FC236}">
              <a16:creationId xmlns:a16="http://schemas.microsoft.com/office/drawing/2014/main" id="{3E6C2A6F-454D-41A5-94A1-BEE885D3C8C0}"/>
            </a:ext>
          </a:extLst>
        </xdr:cNvPr>
        <xdr:cNvCxnSpPr/>
      </xdr:nvCxnSpPr>
      <xdr:spPr>
        <a:xfrm flipV="1">
          <a:off x="4760595" y="5510022"/>
          <a:ext cx="1270" cy="9888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73296</xdr:rowOff>
    </xdr:from>
    <xdr:ext cx="405111" cy="259045"/>
    <xdr:sp macro="" textlink="">
      <xdr:nvSpPr>
        <xdr:cNvPr id="64" name="有形固定資産減価償却率最小値テキスト">
          <a:extLst>
            <a:ext uri="{FF2B5EF4-FFF2-40B4-BE49-F238E27FC236}">
              <a16:creationId xmlns:a16="http://schemas.microsoft.com/office/drawing/2014/main" id="{E6850FDD-A6A9-4C6C-AADC-1C33C84098C1}"/>
            </a:ext>
          </a:extLst>
        </xdr:cNvPr>
        <xdr:cNvSpPr txBox="1"/>
      </xdr:nvSpPr>
      <xdr:spPr>
        <a:xfrm>
          <a:off x="4813300" y="65026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69469</xdr:rowOff>
    </xdr:from>
    <xdr:to>
      <xdr:col>23</xdr:col>
      <xdr:colOff>174625</xdr:colOff>
      <xdr:row>33</xdr:row>
      <xdr:rowOff>69469</xdr:rowOff>
    </xdr:to>
    <xdr:cxnSp macro="">
      <xdr:nvCxnSpPr>
        <xdr:cNvPr id="65" name="直線コネクタ 64">
          <a:extLst>
            <a:ext uri="{FF2B5EF4-FFF2-40B4-BE49-F238E27FC236}">
              <a16:creationId xmlns:a16="http://schemas.microsoft.com/office/drawing/2014/main" id="{B4894099-5F83-4793-BBF8-BE315120BEF6}"/>
            </a:ext>
          </a:extLst>
        </xdr:cNvPr>
        <xdr:cNvCxnSpPr/>
      </xdr:nvCxnSpPr>
      <xdr:spPr>
        <a:xfrm>
          <a:off x="4673600" y="6498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26</xdr:row>
      <xdr:rowOff>56024</xdr:rowOff>
    </xdr:from>
    <xdr:ext cx="405111" cy="259045"/>
    <xdr:sp macro="" textlink="">
      <xdr:nvSpPr>
        <xdr:cNvPr id="66" name="有形固定資産減価償却率最大値テキスト">
          <a:extLst>
            <a:ext uri="{FF2B5EF4-FFF2-40B4-BE49-F238E27FC236}">
              <a16:creationId xmlns:a16="http://schemas.microsoft.com/office/drawing/2014/main" id="{1F50CE6A-E7BE-4E88-ADA6-54A9FA66E39C}"/>
            </a:ext>
          </a:extLst>
        </xdr:cNvPr>
        <xdr:cNvSpPr txBox="1"/>
      </xdr:nvSpPr>
      <xdr:spPr>
        <a:xfrm>
          <a:off x="4813300" y="52852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109347</xdr:rowOff>
    </xdr:from>
    <xdr:to>
      <xdr:col>23</xdr:col>
      <xdr:colOff>174625</xdr:colOff>
      <xdr:row>27</xdr:row>
      <xdr:rowOff>109347</xdr:rowOff>
    </xdr:to>
    <xdr:cxnSp macro="">
      <xdr:nvCxnSpPr>
        <xdr:cNvPr id="67" name="直線コネクタ 66">
          <a:extLst>
            <a:ext uri="{FF2B5EF4-FFF2-40B4-BE49-F238E27FC236}">
              <a16:creationId xmlns:a16="http://schemas.microsoft.com/office/drawing/2014/main" id="{3733634A-AC9D-4970-B834-E0814AEE29EB}"/>
            </a:ext>
          </a:extLst>
        </xdr:cNvPr>
        <xdr:cNvCxnSpPr/>
      </xdr:nvCxnSpPr>
      <xdr:spPr>
        <a:xfrm>
          <a:off x="4673600" y="55100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29</xdr:row>
      <xdr:rowOff>50690</xdr:rowOff>
    </xdr:from>
    <xdr:ext cx="405111" cy="259045"/>
    <xdr:sp macro="" textlink="">
      <xdr:nvSpPr>
        <xdr:cNvPr id="68" name="有形固定資産減価償却率平均値テキスト">
          <a:extLst>
            <a:ext uri="{FF2B5EF4-FFF2-40B4-BE49-F238E27FC236}">
              <a16:creationId xmlns:a16="http://schemas.microsoft.com/office/drawing/2014/main" id="{C37FA495-51DC-405C-9B8B-D6A5CE3C3562}"/>
            </a:ext>
          </a:extLst>
        </xdr:cNvPr>
        <xdr:cNvSpPr txBox="1"/>
      </xdr:nvSpPr>
      <xdr:spPr>
        <a:xfrm>
          <a:off x="4813300" y="579426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901CBC80-1D2C-4BE1-A885-E1675ADEA913}"/>
            </a:ext>
          </a:extLst>
        </xdr:cNvPr>
        <xdr:cNvSpPr/>
      </xdr:nvSpPr>
      <xdr:spPr>
        <a:xfrm>
          <a:off x="4711700" y="5942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14859</xdr:rowOff>
    </xdr:from>
    <xdr:to>
      <xdr:col>19</xdr:col>
      <xdr:colOff>187325</xdr:colOff>
      <xdr:row>30</xdr:row>
      <xdr:rowOff>116459</xdr:rowOff>
    </xdr:to>
    <xdr:sp macro="" textlink="">
      <xdr:nvSpPr>
        <xdr:cNvPr id="70" name="フローチャート: 判断 69">
          <a:extLst>
            <a:ext uri="{FF2B5EF4-FFF2-40B4-BE49-F238E27FC236}">
              <a16:creationId xmlns:a16="http://schemas.microsoft.com/office/drawing/2014/main" id="{65D8C805-CFD1-4EA8-9473-70E8FAE4DB8B}"/>
            </a:ext>
          </a:extLst>
        </xdr:cNvPr>
        <xdr:cNvSpPr/>
      </xdr:nvSpPr>
      <xdr:spPr>
        <a:xfrm>
          <a:off x="4000500" y="5929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1905</xdr:rowOff>
    </xdr:from>
    <xdr:to>
      <xdr:col>15</xdr:col>
      <xdr:colOff>187325</xdr:colOff>
      <xdr:row>30</xdr:row>
      <xdr:rowOff>103505</xdr:rowOff>
    </xdr:to>
    <xdr:sp macro="" textlink="">
      <xdr:nvSpPr>
        <xdr:cNvPr id="71" name="フローチャート: 判断 70">
          <a:extLst>
            <a:ext uri="{FF2B5EF4-FFF2-40B4-BE49-F238E27FC236}">
              <a16:creationId xmlns:a16="http://schemas.microsoft.com/office/drawing/2014/main" id="{E946AF7B-A090-478D-B33F-1D3E3DC59C20}"/>
            </a:ext>
          </a:extLst>
        </xdr:cNvPr>
        <xdr:cNvSpPr/>
      </xdr:nvSpPr>
      <xdr:spPr>
        <a:xfrm>
          <a:off x="3238500" y="59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130175</xdr:rowOff>
    </xdr:from>
    <xdr:to>
      <xdr:col>11</xdr:col>
      <xdr:colOff>187325</xdr:colOff>
      <xdr:row>30</xdr:row>
      <xdr:rowOff>60325</xdr:rowOff>
    </xdr:to>
    <xdr:sp macro="" textlink="">
      <xdr:nvSpPr>
        <xdr:cNvPr id="72" name="フローチャート: 判断 71">
          <a:extLst>
            <a:ext uri="{FF2B5EF4-FFF2-40B4-BE49-F238E27FC236}">
              <a16:creationId xmlns:a16="http://schemas.microsoft.com/office/drawing/2014/main" id="{E9F4E16F-B0F8-4797-99C0-952600A30CD2}"/>
            </a:ext>
          </a:extLst>
        </xdr:cNvPr>
        <xdr:cNvSpPr/>
      </xdr:nvSpPr>
      <xdr:spPr>
        <a:xfrm>
          <a:off x="2476500" y="5873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104267</xdr:rowOff>
    </xdr:from>
    <xdr:to>
      <xdr:col>7</xdr:col>
      <xdr:colOff>187325</xdr:colOff>
      <xdr:row>30</xdr:row>
      <xdr:rowOff>34417</xdr:rowOff>
    </xdr:to>
    <xdr:sp macro="" textlink="">
      <xdr:nvSpPr>
        <xdr:cNvPr id="73" name="フローチャート: 判断 72">
          <a:extLst>
            <a:ext uri="{FF2B5EF4-FFF2-40B4-BE49-F238E27FC236}">
              <a16:creationId xmlns:a16="http://schemas.microsoft.com/office/drawing/2014/main" id="{C4311EA7-EFB4-4450-B594-FF9999BBBFBF}"/>
            </a:ext>
          </a:extLst>
        </xdr:cNvPr>
        <xdr:cNvSpPr/>
      </xdr:nvSpPr>
      <xdr:spPr>
        <a:xfrm>
          <a:off x="1714500" y="58478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62BC2039-A33E-40CE-8E24-72EC76ECFE1E}"/>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530D5DCD-2E63-407E-AE10-26DC60CFD883}"/>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A479F16F-1B90-4F6F-87F1-ECE253E9F5F4}"/>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915EBCA5-5324-42AF-9547-D3032F808D1F}"/>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10F74FD5-8C5D-42C1-9B80-B32675970A4A}"/>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80899</xdr:rowOff>
    </xdr:from>
    <xdr:to>
      <xdr:col>23</xdr:col>
      <xdr:colOff>136525</xdr:colOff>
      <xdr:row>32</xdr:row>
      <xdr:rowOff>11049</xdr:rowOff>
    </xdr:to>
    <xdr:sp macro="" textlink="">
      <xdr:nvSpPr>
        <xdr:cNvPr id="79" name="楕円 78">
          <a:extLst>
            <a:ext uri="{FF2B5EF4-FFF2-40B4-BE49-F238E27FC236}">
              <a16:creationId xmlns:a16="http://schemas.microsoft.com/office/drawing/2014/main" id="{C4AECC65-92D7-4C39-A5DA-05DE787FA953}"/>
            </a:ext>
          </a:extLst>
        </xdr:cNvPr>
        <xdr:cNvSpPr/>
      </xdr:nvSpPr>
      <xdr:spPr>
        <a:xfrm>
          <a:off x="4711700" y="6167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31</xdr:row>
      <xdr:rowOff>59326</xdr:rowOff>
    </xdr:from>
    <xdr:ext cx="405111" cy="259045"/>
    <xdr:sp macro="" textlink="">
      <xdr:nvSpPr>
        <xdr:cNvPr id="80" name="有形固定資産減価償却率該当値テキスト">
          <a:extLst>
            <a:ext uri="{FF2B5EF4-FFF2-40B4-BE49-F238E27FC236}">
              <a16:creationId xmlns:a16="http://schemas.microsoft.com/office/drawing/2014/main" id="{BC92D91D-51B5-4C96-89A3-01453573E7FF}"/>
            </a:ext>
          </a:extLst>
        </xdr:cNvPr>
        <xdr:cNvSpPr txBox="1"/>
      </xdr:nvSpPr>
      <xdr:spPr>
        <a:xfrm>
          <a:off x="4813300" y="61458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31</xdr:row>
      <xdr:rowOff>63627</xdr:rowOff>
    </xdr:from>
    <xdr:to>
      <xdr:col>19</xdr:col>
      <xdr:colOff>187325</xdr:colOff>
      <xdr:row>31</xdr:row>
      <xdr:rowOff>165227</xdr:rowOff>
    </xdr:to>
    <xdr:sp macro="" textlink="">
      <xdr:nvSpPr>
        <xdr:cNvPr id="81" name="楕円 80">
          <a:extLst>
            <a:ext uri="{FF2B5EF4-FFF2-40B4-BE49-F238E27FC236}">
              <a16:creationId xmlns:a16="http://schemas.microsoft.com/office/drawing/2014/main" id="{3C332C1A-9805-429A-BEFF-511A9F9CF8B1}"/>
            </a:ext>
          </a:extLst>
        </xdr:cNvPr>
        <xdr:cNvSpPr/>
      </xdr:nvSpPr>
      <xdr:spPr>
        <a:xfrm>
          <a:off x="4000500" y="6150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31</xdr:row>
      <xdr:rowOff>114427</xdr:rowOff>
    </xdr:from>
    <xdr:to>
      <xdr:col>23</xdr:col>
      <xdr:colOff>85725</xdr:colOff>
      <xdr:row>31</xdr:row>
      <xdr:rowOff>131699</xdr:rowOff>
    </xdr:to>
    <xdr:cxnSp macro="">
      <xdr:nvCxnSpPr>
        <xdr:cNvPr id="82" name="直線コネクタ 81">
          <a:extLst>
            <a:ext uri="{FF2B5EF4-FFF2-40B4-BE49-F238E27FC236}">
              <a16:creationId xmlns:a16="http://schemas.microsoft.com/office/drawing/2014/main" id="{BB550250-3CCB-44AA-8F16-F983E9BCA26B}"/>
            </a:ext>
          </a:extLst>
        </xdr:cNvPr>
        <xdr:cNvCxnSpPr/>
      </xdr:nvCxnSpPr>
      <xdr:spPr>
        <a:xfrm>
          <a:off x="4051300" y="6200902"/>
          <a:ext cx="711200" cy="17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31</xdr:row>
      <xdr:rowOff>37719</xdr:rowOff>
    </xdr:from>
    <xdr:to>
      <xdr:col>15</xdr:col>
      <xdr:colOff>187325</xdr:colOff>
      <xdr:row>31</xdr:row>
      <xdr:rowOff>139319</xdr:rowOff>
    </xdr:to>
    <xdr:sp macro="" textlink="">
      <xdr:nvSpPr>
        <xdr:cNvPr id="83" name="楕円 82">
          <a:extLst>
            <a:ext uri="{FF2B5EF4-FFF2-40B4-BE49-F238E27FC236}">
              <a16:creationId xmlns:a16="http://schemas.microsoft.com/office/drawing/2014/main" id="{DB5E8EBA-5E94-4764-A7EA-962B681BFE39}"/>
            </a:ext>
          </a:extLst>
        </xdr:cNvPr>
        <xdr:cNvSpPr/>
      </xdr:nvSpPr>
      <xdr:spPr>
        <a:xfrm>
          <a:off x="3238500" y="612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31</xdr:row>
      <xdr:rowOff>88519</xdr:rowOff>
    </xdr:from>
    <xdr:to>
      <xdr:col>19</xdr:col>
      <xdr:colOff>136525</xdr:colOff>
      <xdr:row>31</xdr:row>
      <xdr:rowOff>114427</xdr:rowOff>
    </xdr:to>
    <xdr:cxnSp macro="">
      <xdr:nvCxnSpPr>
        <xdr:cNvPr id="84" name="直線コネクタ 83">
          <a:extLst>
            <a:ext uri="{FF2B5EF4-FFF2-40B4-BE49-F238E27FC236}">
              <a16:creationId xmlns:a16="http://schemas.microsoft.com/office/drawing/2014/main" id="{B2AD39DE-6A1D-43DC-8294-FD7A9E6C69CB}"/>
            </a:ext>
          </a:extLst>
        </xdr:cNvPr>
        <xdr:cNvCxnSpPr/>
      </xdr:nvCxnSpPr>
      <xdr:spPr>
        <a:xfrm>
          <a:off x="3289300" y="6174994"/>
          <a:ext cx="762000" cy="25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31</xdr:row>
      <xdr:rowOff>42037</xdr:rowOff>
    </xdr:from>
    <xdr:to>
      <xdr:col>11</xdr:col>
      <xdr:colOff>187325</xdr:colOff>
      <xdr:row>31</xdr:row>
      <xdr:rowOff>143637</xdr:rowOff>
    </xdr:to>
    <xdr:sp macro="" textlink="">
      <xdr:nvSpPr>
        <xdr:cNvPr id="85" name="楕円 84">
          <a:extLst>
            <a:ext uri="{FF2B5EF4-FFF2-40B4-BE49-F238E27FC236}">
              <a16:creationId xmlns:a16="http://schemas.microsoft.com/office/drawing/2014/main" id="{C152AEE6-8029-473F-87DB-0C794F9CEDA5}"/>
            </a:ext>
          </a:extLst>
        </xdr:cNvPr>
        <xdr:cNvSpPr/>
      </xdr:nvSpPr>
      <xdr:spPr>
        <a:xfrm>
          <a:off x="2476500" y="61285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31</xdr:row>
      <xdr:rowOff>88519</xdr:rowOff>
    </xdr:from>
    <xdr:to>
      <xdr:col>15</xdr:col>
      <xdr:colOff>136525</xdr:colOff>
      <xdr:row>31</xdr:row>
      <xdr:rowOff>92837</xdr:rowOff>
    </xdr:to>
    <xdr:cxnSp macro="">
      <xdr:nvCxnSpPr>
        <xdr:cNvPr id="86" name="直線コネクタ 85">
          <a:extLst>
            <a:ext uri="{FF2B5EF4-FFF2-40B4-BE49-F238E27FC236}">
              <a16:creationId xmlns:a16="http://schemas.microsoft.com/office/drawing/2014/main" id="{47F5E914-34D1-4593-915B-846212A5046B}"/>
            </a:ext>
          </a:extLst>
        </xdr:cNvPr>
        <xdr:cNvCxnSpPr/>
      </xdr:nvCxnSpPr>
      <xdr:spPr>
        <a:xfrm flipV="1">
          <a:off x="2527300" y="6174994"/>
          <a:ext cx="762000" cy="43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31</xdr:row>
      <xdr:rowOff>33401</xdr:rowOff>
    </xdr:from>
    <xdr:to>
      <xdr:col>7</xdr:col>
      <xdr:colOff>187325</xdr:colOff>
      <xdr:row>31</xdr:row>
      <xdr:rowOff>135001</xdr:rowOff>
    </xdr:to>
    <xdr:sp macro="" textlink="">
      <xdr:nvSpPr>
        <xdr:cNvPr id="87" name="楕円 86">
          <a:extLst>
            <a:ext uri="{FF2B5EF4-FFF2-40B4-BE49-F238E27FC236}">
              <a16:creationId xmlns:a16="http://schemas.microsoft.com/office/drawing/2014/main" id="{9CD6EE42-96F8-4BDC-B358-88C33E713E52}"/>
            </a:ext>
          </a:extLst>
        </xdr:cNvPr>
        <xdr:cNvSpPr/>
      </xdr:nvSpPr>
      <xdr:spPr>
        <a:xfrm>
          <a:off x="1714500" y="6119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31</xdr:row>
      <xdr:rowOff>84201</xdr:rowOff>
    </xdr:from>
    <xdr:to>
      <xdr:col>11</xdr:col>
      <xdr:colOff>136525</xdr:colOff>
      <xdr:row>31</xdr:row>
      <xdr:rowOff>92837</xdr:rowOff>
    </xdr:to>
    <xdr:cxnSp macro="">
      <xdr:nvCxnSpPr>
        <xdr:cNvPr id="88" name="直線コネクタ 87">
          <a:extLst>
            <a:ext uri="{FF2B5EF4-FFF2-40B4-BE49-F238E27FC236}">
              <a16:creationId xmlns:a16="http://schemas.microsoft.com/office/drawing/2014/main" id="{77AC589A-743B-4024-AEAE-B16C7A5ABD02}"/>
            </a:ext>
          </a:extLst>
        </xdr:cNvPr>
        <xdr:cNvCxnSpPr/>
      </xdr:nvCxnSpPr>
      <xdr:spPr>
        <a:xfrm>
          <a:off x="1765300" y="6170676"/>
          <a:ext cx="762000" cy="86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28</xdr:row>
      <xdr:rowOff>132986</xdr:rowOff>
    </xdr:from>
    <xdr:ext cx="405111" cy="259045"/>
    <xdr:sp macro="" textlink="">
      <xdr:nvSpPr>
        <xdr:cNvPr id="89" name="n_1aveValue有形固定資産減価償却率">
          <a:extLst>
            <a:ext uri="{FF2B5EF4-FFF2-40B4-BE49-F238E27FC236}">
              <a16:creationId xmlns:a16="http://schemas.microsoft.com/office/drawing/2014/main" id="{D462EAFF-7FDA-41B2-B637-A72D18E0A2BC}"/>
            </a:ext>
          </a:extLst>
        </xdr:cNvPr>
        <xdr:cNvSpPr txBox="1"/>
      </xdr:nvSpPr>
      <xdr:spPr>
        <a:xfrm>
          <a:off x="3836044" y="5705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120032</xdr:rowOff>
    </xdr:from>
    <xdr:ext cx="405111" cy="259045"/>
    <xdr:sp macro="" textlink="">
      <xdr:nvSpPr>
        <xdr:cNvPr id="90" name="n_2aveValue有形固定資産減価償却率">
          <a:extLst>
            <a:ext uri="{FF2B5EF4-FFF2-40B4-BE49-F238E27FC236}">
              <a16:creationId xmlns:a16="http://schemas.microsoft.com/office/drawing/2014/main" id="{4E7B5EFF-629A-43CC-B0F6-52555C642AA6}"/>
            </a:ext>
          </a:extLst>
        </xdr:cNvPr>
        <xdr:cNvSpPr txBox="1"/>
      </xdr:nvSpPr>
      <xdr:spPr>
        <a:xfrm>
          <a:off x="3086744" y="5692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76852</xdr:rowOff>
    </xdr:from>
    <xdr:ext cx="405111" cy="259045"/>
    <xdr:sp macro="" textlink="">
      <xdr:nvSpPr>
        <xdr:cNvPr id="91" name="n_3aveValue有形固定資産減価償却率">
          <a:extLst>
            <a:ext uri="{FF2B5EF4-FFF2-40B4-BE49-F238E27FC236}">
              <a16:creationId xmlns:a16="http://schemas.microsoft.com/office/drawing/2014/main" id="{F6020429-34F5-4A33-B7E0-219034910B67}"/>
            </a:ext>
          </a:extLst>
        </xdr:cNvPr>
        <xdr:cNvSpPr txBox="1"/>
      </xdr:nvSpPr>
      <xdr:spPr>
        <a:xfrm>
          <a:off x="2324744" y="56489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50944</xdr:rowOff>
    </xdr:from>
    <xdr:ext cx="405111" cy="259045"/>
    <xdr:sp macro="" textlink="">
      <xdr:nvSpPr>
        <xdr:cNvPr id="92" name="n_4aveValue有形固定資産減価償却率">
          <a:extLst>
            <a:ext uri="{FF2B5EF4-FFF2-40B4-BE49-F238E27FC236}">
              <a16:creationId xmlns:a16="http://schemas.microsoft.com/office/drawing/2014/main" id="{3EAEA59E-4891-419D-9A0F-53071FE8A86C}"/>
            </a:ext>
          </a:extLst>
        </xdr:cNvPr>
        <xdr:cNvSpPr txBox="1"/>
      </xdr:nvSpPr>
      <xdr:spPr>
        <a:xfrm>
          <a:off x="1562744" y="56230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31</xdr:row>
      <xdr:rowOff>156354</xdr:rowOff>
    </xdr:from>
    <xdr:ext cx="405111" cy="259045"/>
    <xdr:sp macro="" textlink="">
      <xdr:nvSpPr>
        <xdr:cNvPr id="93" name="n_1mainValue有形固定資産減価償却率">
          <a:extLst>
            <a:ext uri="{FF2B5EF4-FFF2-40B4-BE49-F238E27FC236}">
              <a16:creationId xmlns:a16="http://schemas.microsoft.com/office/drawing/2014/main" id="{B17FD44E-5FA3-43DC-BDFC-B07F23407C14}"/>
            </a:ext>
          </a:extLst>
        </xdr:cNvPr>
        <xdr:cNvSpPr txBox="1"/>
      </xdr:nvSpPr>
      <xdr:spPr>
        <a:xfrm>
          <a:off x="3836044" y="6242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130446</xdr:rowOff>
    </xdr:from>
    <xdr:ext cx="405111" cy="259045"/>
    <xdr:sp macro="" textlink="">
      <xdr:nvSpPr>
        <xdr:cNvPr id="94" name="n_2mainValue有形固定資産減価償却率">
          <a:extLst>
            <a:ext uri="{FF2B5EF4-FFF2-40B4-BE49-F238E27FC236}">
              <a16:creationId xmlns:a16="http://schemas.microsoft.com/office/drawing/2014/main" id="{5CBFDEB1-FB13-4C4B-AEF3-AE5200CBDCFF}"/>
            </a:ext>
          </a:extLst>
        </xdr:cNvPr>
        <xdr:cNvSpPr txBox="1"/>
      </xdr:nvSpPr>
      <xdr:spPr>
        <a:xfrm>
          <a:off x="3086744" y="62169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134764</xdr:rowOff>
    </xdr:from>
    <xdr:ext cx="405111" cy="259045"/>
    <xdr:sp macro="" textlink="">
      <xdr:nvSpPr>
        <xdr:cNvPr id="95" name="n_3mainValue有形固定資産減価償却率">
          <a:extLst>
            <a:ext uri="{FF2B5EF4-FFF2-40B4-BE49-F238E27FC236}">
              <a16:creationId xmlns:a16="http://schemas.microsoft.com/office/drawing/2014/main" id="{F870653C-A925-46BD-9F0B-06F498F781FE}"/>
            </a:ext>
          </a:extLst>
        </xdr:cNvPr>
        <xdr:cNvSpPr txBox="1"/>
      </xdr:nvSpPr>
      <xdr:spPr>
        <a:xfrm>
          <a:off x="2324744" y="62212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126128</xdr:rowOff>
    </xdr:from>
    <xdr:ext cx="405111" cy="259045"/>
    <xdr:sp macro="" textlink="">
      <xdr:nvSpPr>
        <xdr:cNvPr id="96" name="n_4mainValue有形固定資産減価償却率">
          <a:extLst>
            <a:ext uri="{FF2B5EF4-FFF2-40B4-BE49-F238E27FC236}">
              <a16:creationId xmlns:a16="http://schemas.microsoft.com/office/drawing/2014/main" id="{D4CE4281-EC93-456B-B0B2-3145C920F6A3}"/>
            </a:ext>
          </a:extLst>
        </xdr:cNvPr>
        <xdr:cNvSpPr txBox="1"/>
      </xdr:nvSpPr>
      <xdr:spPr>
        <a:xfrm>
          <a:off x="1562744" y="6212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49313420-04BC-4867-A282-E5A8E2B69CB7}"/>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B6455A03-AA59-4119-BA3D-FB6FA9F57B68}"/>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869D63B4-974B-4099-B493-C94B66567AC4}"/>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[ 700.8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37D0C518-B396-44F3-96A4-C773E78C8EAF}"/>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505C7C88-BF10-4A53-BF46-BA10B5175CE5}"/>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E2FC072E-B892-4165-85BC-F69A56A9B8C8}"/>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5E4A4E4F-9F97-44BC-9575-30E9AF2462A9}"/>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F24C553B-0096-4135-87E6-743B241FB07E}"/>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21006FD7-54A3-4BA3-92DF-4B9874174284}"/>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F9F7E07B-39AA-46F6-AC33-93666135B6C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88EE20D3-8B91-4C99-802C-2E921F0041C9}"/>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60EB7D80-DDEE-4478-A7A2-CCE4F26762BA}"/>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3E821A74-65AF-46E5-A165-71D39AAB67CB}"/>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クリーンセンター再整備や小中学校リニューアル工事により、</a:t>
          </a:r>
          <a:r>
            <a:rPr kumimoji="1" lang="ja-JP" altLang="ja-JP" sz="1100">
              <a:solidFill>
                <a:schemeClr val="dk1"/>
              </a:solidFill>
              <a:effectLst/>
              <a:latin typeface="+mn-ea"/>
              <a:ea typeface="+mn-ea"/>
              <a:cs typeface="+mn-cs"/>
            </a:rPr>
            <a:t>市債借入額が増加したため債務償還比率は令和</a:t>
          </a:r>
          <a:r>
            <a:rPr kumimoji="1" lang="ja-JP" altLang="en-US" sz="1100">
              <a:solidFill>
                <a:schemeClr val="dk1"/>
              </a:solidFill>
              <a:effectLst/>
              <a:latin typeface="+mn-ea"/>
              <a:ea typeface="+mn-ea"/>
              <a:cs typeface="+mn-cs"/>
            </a:rPr>
            <a:t>５</a:t>
          </a:r>
          <a:r>
            <a:rPr kumimoji="1" lang="ja-JP" altLang="ja-JP" sz="1100">
              <a:solidFill>
                <a:schemeClr val="dk1"/>
              </a:solidFill>
              <a:effectLst/>
              <a:latin typeface="+mn-ea"/>
              <a:ea typeface="+mn-ea"/>
              <a:cs typeface="+mn-cs"/>
            </a:rPr>
            <a:t>年度と比較して増加した。今後公共施設個別計画に基づく維持管理や更新の実施に伴い、市債の発行の増加や基金の取崩しを行うことが予想されるが、市債と基金の残高に注視しつつ、債務償還比率が増加しないよう、取り組んでいく。</a:t>
          </a:r>
          <a:endParaRPr kumimoji="1" lang="ja-JP" altLang="en-US" sz="1100">
            <a:latin typeface="+mn-ea"/>
            <a:ea typeface="+mn-ea"/>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2D8BA261-2F55-4454-9F8B-B188F0D07831}"/>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DF204FC0-957D-452C-94BC-DB8AC9E4590A}"/>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3B1D1AB0-F51D-452D-94F5-3EFAA70A0E3A}"/>
            </a:ext>
          </a:extLst>
        </xdr:cNvPr>
        <xdr:cNvSpPr txBox="1"/>
      </xdr:nvSpPr>
      <xdr:spPr>
        <a:xfrm>
          <a:off x="10756676" y="7018199"/>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13" name="直線コネクタ 112">
          <a:extLst>
            <a:ext uri="{FF2B5EF4-FFF2-40B4-BE49-F238E27FC236}">
              <a16:creationId xmlns:a16="http://schemas.microsoft.com/office/drawing/2014/main" id="{A97ED5C3-091F-4B89-942C-1D8C14B53401}"/>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14" name="テキスト ボックス 113">
          <a:extLst>
            <a:ext uri="{FF2B5EF4-FFF2-40B4-BE49-F238E27FC236}">
              <a16:creationId xmlns:a16="http://schemas.microsoft.com/office/drawing/2014/main" id="{CC34D59F-9F97-4D1B-BCB0-2CF76966AC8B}"/>
            </a:ext>
          </a:extLst>
        </xdr:cNvPr>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15" name="直線コネクタ 114">
          <a:extLst>
            <a:ext uri="{FF2B5EF4-FFF2-40B4-BE49-F238E27FC236}">
              <a16:creationId xmlns:a16="http://schemas.microsoft.com/office/drawing/2014/main" id="{56B39F0E-00CA-4F48-BCB5-C9ACDA8ECCBF}"/>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16" name="テキスト ボックス 115">
          <a:extLst>
            <a:ext uri="{FF2B5EF4-FFF2-40B4-BE49-F238E27FC236}">
              <a16:creationId xmlns:a16="http://schemas.microsoft.com/office/drawing/2014/main" id="{6678BDF6-11F7-46EA-9A48-9A4ED7921AD7}"/>
            </a:ext>
          </a:extLst>
        </xdr:cNvPr>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17" name="直線コネクタ 116">
          <a:extLst>
            <a:ext uri="{FF2B5EF4-FFF2-40B4-BE49-F238E27FC236}">
              <a16:creationId xmlns:a16="http://schemas.microsoft.com/office/drawing/2014/main" id="{DE7B8346-36AE-42B5-AA29-220439E13983}"/>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18" name="テキスト ボックス 117">
          <a:extLst>
            <a:ext uri="{FF2B5EF4-FFF2-40B4-BE49-F238E27FC236}">
              <a16:creationId xmlns:a16="http://schemas.microsoft.com/office/drawing/2014/main" id="{4AFFAEC6-6FD2-4E6B-B794-6311FCA4E20B}"/>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19" name="直線コネクタ 118">
          <a:extLst>
            <a:ext uri="{FF2B5EF4-FFF2-40B4-BE49-F238E27FC236}">
              <a16:creationId xmlns:a16="http://schemas.microsoft.com/office/drawing/2014/main" id="{FAFBCE77-DF6C-4D65-9722-EF8EF18F25FC}"/>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20" name="テキスト ボックス 119">
          <a:extLst>
            <a:ext uri="{FF2B5EF4-FFF2-40B4-BE49-F238E27FC236}">
              <a16:creationId xmlns:a16="http://schemas.microsoft.com/office/drawing/2014/main" id="{19FA2C21-D14D-4304-8D70-66DEEE476BA6}"/>
            </a:ext>
          </a:extLst>
        </xdr:cNvPr>
        <xdr:cNvSpPr txBox="1"/>
      </xdr:nvSpPr>
      <xdr:spPr>
        <a:xfrm>
          <a:off x="10828811" y="52909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1" name="直線コネクタ 120">
          <a:extLst>
            <a:ext uri="{FF2B5EF4-FFF2-40B4-BE49-F238E27FC236}">
              <a16:creationId xmlns:a16="http://schemas.microsoft.com/office/drawing/2014/main" id="{148EAE7C-B873-493C-BD3E-8CD90D1E38E3}"/>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23</xdr:row>
      <xdr:rowOff>144324</xdr:rowOff>
    </xdr:from>
    <xdr:ext cx="308097" cy="225703"/>
    <xdr:sp macro="" textlink="">
      <xdr:nvSpPr>
        <xdr:cNvPr id="122" name="テキスト ボックス 121">
          <a:extLst>
            <a:ext uri="{FF2B5EF4-FFF2-40B4-BE49-F238E27FC236}">
              <a16:creationId xmlns:a16="http://schemas.microsoft.com/office/drawing/2014/main" id="{EC83246C-17FC-479E-AE45-B4BA9BACE18B}"/>
            </a:ext>
          </a:extLst>
        </xdr:cNvPr>
        <xdr:cNvSpPr txBox="1"/>
      </xdr:nvSpPr>
      <xdr:spPr>
        <a:xfrm>
          <a:off x="10931403" y="4859199"/>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23" name="債務償還比率グラフ枠">
          <a:extLst>
            <a:ext uri="{FF2B5EF4-FFF2-40B4-BE49-F238E27FC236}">
              <a16:creationId xmlns:a16="http://schemas.microsoft.com/office/drawing/2014/main" id="{CDD30278-8E07-49A8-BF52-122FE6AAD534}"/>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2045</xdr:rowOff>
    </xdr:from>
    <xdr:to>
      <xdr:col>76</xdr:col>
      <xdr:colOff>21589</xdr:colOff>
      <xdr:row>34</xdr:row>
      <xdr:rowOff>100965</xdr:rowOff>
    </xdr:to>
    <xdr:cxnSp macro="">
      <xdr:nvCxnSpPr>
        <xdr:cNvPr id="124" name="直線コネクタ 123">
          <a:extLst>
            <a:ext uri="{FF2B5EF4-FFF2-40B4-BE49-F238E27FC236}">
              <a16:creationId xmlns:a16="http://schemas.microsoft.com/office/drawing/2014/main" id="{8322182E-C71E-432F-AE37-C92C86F6C8EA}"/>
            </a:ext>
          </a:extLst>
        </xdr:cNvPr>
        <xdr:cNvCxnSpPr/>
      </xdr:nvCxnSpPr>
      <xdr:spPr>
        <a:xfrm flipV="1">
          <a:off x="14793595" y="5402720"/>
          <a:ext cx="1269" cy="1299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104792</xdr:rowOff>
    </xdr:from>
    <xdr:ext cx="469744" cy="259045"/>
    <xdr:sp macro="" textlink="">
      <xdr:nvSpPr>
        <xdr:cNvPr id="125" name="債務償還比率最小値テキスト">
          <a:extLst>
            <a:ext uri="{FF2B5EF4-FFF2-40B4-BE49-F238E27FC236}">
              <a16:creationId xmlns:a16="http://schemas.microsoft.com/office/drawing/2014/main" id="{78707B21-90D2-412A-A3ED-D4F30F026F9C}"/>
            </a:ext>
          </a:extLst>
        </xdr:cNvPr>
        <xdr:cNvSpPr txBox="1"/>
      </xdr:nvSpPr>
      <xdr:spPr>
        <a:xfrm>
          <a:off x="14846300" y="6705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100965</xdr:rowOff>
    </xdr:from>
    <xdr:to>
      <xdr:col>76</xdr:col>
      <xdr:colOff>111125</xdr:colOff>
      <xdr:row>34</xdr:row>
      <xdr:rowOff>100965</xdr:rowOff>
    </xdr:to>
    <xdr:cxnSp macro="">
      <xdr:nvCxnSpPr>
        <xdr:cNvPr id="126" name="直線コネクタ 125">
          <a:extLst>
            <a:ext uri="{FF2B5EF4-FFF2-40B4-BE49-F238E27FC236}">
              <a16:creationId xmlns:a16="http://schemas.microsoft.com/office/drawing/2014/main" id="{94B94CB4-3A0D-4716-A6F3-63485E7AE8FD}"/>
            </a:ext>
          </a:extLst>
        </xdr:cNvPr>
        <xdr:cNvCxnSpPr/>
      </xdr:nvCxnSpPr>
      <xdr:spPr>
        <a:xfrm>
          <a:off x="14706600" y="6701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120172</xdr:rowOff>
    </xdr:from>
    <xdr:ext cx="469744" cy="259045"/>
    <xdr:sp macro="" textlink="">
      <xdr:nvSpPr>
        <xdr:cNvPr id="127" name="債務償還比率最大値テキスト">
          <a:extLst>
            <a:ext uri="{FF2B5EF4-FFF2-40B4-BE49-F238E27FC236}">
              <a16:creationId xmlns:a16="http://schemas.microsoft.com/office/drawing/2014/main" id="{4116205A-324A-482C-876C-30516DC31A06}"/>
            </a:ext>
          </a:extLst>
        </xdr:cNvPr>
        <xdr:cNvSpPr txBox="1"/>
      </xdr:nvSpPr>
      <xdr:spPr>
        <a:xfrm>
          <a:off x="14846300" y="5177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2045</xdr:rowOff>
    </xdr:from>
    <xdr:to>
      <xdr:col>76</xdr:col>
      <xdr:colOff>111125</xdr:colOff>
      <xdr:row>27</xdr:row>
      <xdr:rowOff>2045</xdr:rowOff>
    </xdr:to>
    <xdr:cxnSp macro="">
      <xdr:nvCxnSpPr>
        <xdr:cNvPr id="128" name="直線コネクタ 127">
          <a:extLst>
            <a:ext uri="{FF2B5EF4-FFF2-40B4-BE49-F238E27FC236}">
              <a16:creationId xmlns:a16="http://schemas.microsoft.com/office/drawing/2014/main" id="{B35D293A-86BA-4E03-882D-33806F1DA7D9}"/>
            </a:ext>
          </a:extLst>
        </xdr:cNvPr>
        <xdr:cNvCxnSpPr/>
      </xdr:nvCxnSpPr>
      <xdr:spPr>
        <a:xfrm>
          <a:off x="14706600" y="5402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10075</xdr:rowOff>
    </xdr:from>
    <xdr:ext cx="469744" cy="259045"/>
    <xdr:sp macro="" textlink="">
      <xdr:nvSpPr>
        <xdr:cNvPr id="129" name="債務償還比率平均値テキスト">
          <a:extLst>
            <a:ext uri="{FF2B5EF4-FFF2-40B4-BE49-F238E27FC236}">
              <a16:creationId xmlns:a16="http://schemas.microsoft.com/office/drawing/2014/main" id="{311B3545-11AE-40ED-B581-CE4FE076A6A3}"/>
            </a:ext>
          </a:extLst>
        </xdr:cNvPr>
        <xdr:cNvSpPr txBox="1"/>
      </xdr:nvSpPr>
      <xdr:spPr>
        <a:xfrm>
          <a:off x="14846300" y="59251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158648</xdr:rowOff>
    </xdr:from>
    <xdr:to>
      <xdr:col>76</xdr:col>
      <xdr:colOff>73025</xdr:colOff>
      <xdr:row>31</xdr:row>
      <xdr:rowOff>88798</xdr:rowOff>
    </xdr:to>
    <xdr:sp macro="" textlink="">
      <xdr:nvSpPr>
        <xdr:cNvPr id="130" name="フローチャート: 判断 129">
          <a:extLst>
            <a:ext uri="{FF2B5EF4-FFF2-40B4-BE49-F238E27FC236}">
              <a16:creationId xmlns:a16="http://schemas.microsoft.com/office/drawing/2014/main" id="{AF79C1D2-9D7F-4275-837F-80A779C2E10D}"/>
            </a:ext>
          </a:extLst>
        </xdr:cNvPr>
        <xdr:cNvSpPr/>
      </xdr:nvSpPr>
      <xdr:spPr>
        <a:xfrm>
          <a:off x="14744700" y="6073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30</xdr:row>
      <xdr:rowOff>91935</xdr:rowOff>
    </xdr:from>
    <xdr:to>
      <xdr:col>72</xdr:col>
      <xdr:colOff>123825</xdr:colOff>
      <xdr:row>31</xdr:row>
      <xdr:rowOff>22085</xdr:rowOff>
    </xdr:to>
    <xdr:sp macro="" textlink="">
      <xdr:nvSpPr>
        <xdr:cNvPr id="131" name="フローチャート: 判断 130">
          <a:extLst>
            <a:ext uri="{FF2B5EF4-FFF2-40B4-BE49-F238E27FC236}">
              <a16:creationId xmlns:a16="http://schemas.microsoft.com/office/drawing/2014/main" id="{7261809D-C494-4256-9D3D-6C4BCEA7F018}"/>
            </a:ext>
          </a:extLst>
        </xdr:cNvPr>
        <xdr:cNvSpPr/>
      </xdr:nvSpPr>
      <xdr:spPr>
        <a:xfrm>
          <a:off x="14033500" y="6006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49619</xdr:rowOff>
    </xdr:from>
    <xdr:to>
      <xdr:col>68</xdr:col>
      <xdr:colOff>123825</xdr:colOff>
      <xdr:row>30</xdr:row>
      <xdr:rowOff>151219</xdr:rowOff>
    </xdr:to>
    <xdr:sp macro="" textlink="">
      <xdr:nvSpPr>
        <xdr:cNvPr id="132" name="フローチャート: 判断 131">
          <a:extLst>
            <a:ext uri="{FF2B5EF4-FFF2-40B4-BE49-F238E27FC236}">
              <a16:creationId xmlns:a16="http://schemas.microsoft.com/office/drawing/2014/main" id="{942631AF-57C2-4AE3-8D07-E5D9957324DD}"/>
            </a:ext>
          </a:extLst>
        </xdr:cNvPr>
        <xdr:cNvSpPr/>
      </xdr:nvSpPr>
      <xdr:spPr>
        <a:xfrm>
          <a:off x="13271500" y="59646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102972</xdr:rowOff>
    </xdr:from>
    <xdr:to>
      <xdr:col>64</xdr:col>
      <xdr:colOff>123825</xdr:colOff>
      <xdr:row>30</xdr:row>
      <xdr:rowOff>33122</xdr:rowOff>
    </xdr:to>
    <xdr:sp macro="" textlink="">
      <xdr:nvSpPr>
        <xdr:cNvPr id="133" name="フローチャート: 判断 132">
          <a:extLst>
            <a:ext uri="{FF2B5EF4-FFF2-40B4-BE49-F238E27FC236}">
              <a16:creationId xmlns:a16="http://schemas.microsoft.com/office/drawing/2014/main" id="{7AB3F060-A2EC-4B3F-9886-2C975FDEE0C1}"/>
            </a:ext>
          </a:extLst>
        </xdr:cNvPr>
        <xdr:cNvSpPr/>
      </xdr:nvSpPr>
      <xdr:spPr>
        <a:xfrm>
          <a:off x="12509500" y="58465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31</xdr:row>
      <xdr:rowOff>49593</xdr:rowOff>
    </xdr:from>
    <xdr:to>
      <xdr:col>60</xdr:col>
      <xdr:colOff>123825</xdr:colOff>
      <xdr:row>31</xdr:row>
      <xdr:rowOff>151193</xdr:rowOff>
    </xdr:to>
    <xdr:sp macro="" textlink="">
      <xdr:nvSpPr>
        <xdr:cNvPr id="134" name="フローチャート: 判断 133">
          <a:extLst>
            <a:ext uri="{FF2B5EF4-FFF2-40B4-BE49-F238E27FC236}">
              <a16:creationId xmlns:a16="http://schemas.microsoft.com/office/drawing/2014/main" id="{110C2551-0F20-4999-9F8C-00AD882816FF}"/>
            </a:ext>
          </a:extLst>
        </xdr:cNvPr>
        <xdr:cNvSpPr/>
      </xdr:nvSpPr>
      <xdr:spPr>
        <a:xfrm>
          <a:off x="11747500" y="6136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5" name="テキスト ボックス 134">
          <a:extLst>
            <a:ext uri="{FF2B5EF4-FFF2-40B4-BE49-F238E27FC236}">
              <a16:creationId xmlns:a16="http://schemas.microsoft.com/office/drawing/2014/main" id="{DDFA898E-CEAD-417F-B229-C6F30DDB08DF}"/>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6" name="テキスト ボックス 135">
          <a:extLst>
            <a:ext uri="{FF2B5EF4-FFF2-40B4-BE49-F238E27FC236}">
              <a16:creationId xmlns:a16="http://schemas.microsoft.com/office/drawing/2014/main" id="{5B2DA51E-F2B8-41F2-916C-2481622D4D21}"/>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37" name="テキスト ボックス 136">
          <a:extLst>
            <a:ext uri="{FF2B5EF4-FFF2-40B4-BE49-F238E27FC236}">
              <a16:creationId xmlns:a16="http://schemas.microsoft.com/office/drawing/2014/main" id="{0481D43D-6A47-48D9-B928-126500EA62AC}"/>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42F43143-513F-48AD-8266-28C2F578F1C9}"/>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91E69C93-EC17-4877-90D7-DA2431D83EE6}"/>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32</xdr:row>
      <xdr:rowOff>157302</xdr:rowOff>
    </xdr:from>
    <xdr:to>
      <xdr:col>76</xdr:col>
      <xdr:colOff>73025</xdr:colOff>
      <xdr:row>33</xdr:row>
      <xdr:rowOff>87452</xdr:rowOff>
    </xdr:to>
    <xdr:sp macro="" textlink="">
      <xdr:nvSpPr>
        <xdr:cNvPr id="140" name="楕円 139">
          <a:extLst>
            <a:ext uri="{FF2B5EF4-FFF2-40B4-BE49-F238E27FC236}">
              <a16:creationId xmlns:a16="http://schemas.microsoft.com/office/drawing/2014/main" id="{8B4FFD03-D075-4692-991C-80B9DCDEF733}"/>
            </a:ext>
          </a:extLst>
        </xdr:cNvPr>
        <xdr:cNvSpPr/>
      </xdr:nvSpPr>
      <xdr:spPr>
        <a:xfrm>
          <a:off x="14744700" y="6415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32</xdr:row>
      <xdr:rowOff>135729</xdr:rowOff>
    </xdr:from>
    <xdr:ext cx="469744" cy="259045"/>
    <xdr:sp macro="" textlink="">
      <xdr:nvSpPr>
        <xdr:cNvPr id="141" name="債務償還比率該当値テキスト">
          <a:extLst>
            <a:ext uri="{FF2B5EF4-FFF2-40B4-BE49-F238E27FC236}">
              <a16:creationId xmlns:a16="http://schemas.microsoft.com/office/drawing/2014/main" id="{CCC6C95E-4E01-4118-90AC-2143ADDA0FAC}"/>
            </a:ext>
          </a:extLst>
        </xdr:cNvPr>
        <xdr:cNvSpPr txBox="1"/>
      </xdr:nvSpPr>
      <xdr:spPr>
        <a:xfrm>
          <a:off x="14846300" y="6393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122568</xdr:rowOff>
    </xdr:from>
    <xdr:to>
      <xdr:col>72</xdr:col>
      <xdr:colOff>123825</xdr:colOff>
      <xdr:row>32</xdr:row>
      <xdr:rowOff>52718</xdr:rowOff>
    </xdr:to>
    <xdr:sp macro="" textlink="">
      <xdr:nvSpPr>
        <xdr:cNvPr id="142" name="楕円 141">
          <a:extLst>
            <a:ext uri="{FF2B5EF4-FFF2-40B4-BE49-F238E27FC236}">
              <a16:creationId xmlns:a16="http://schemas.microsoft.com/office/drawing/2014/main" id="{62705D74-F3A9-49C0-87FA-F785C4818AF5}"/>
            </a:ext>
          </a:extLst>
        </xdr:cNvPr>
        <xdr:cNvSpPr/>
      </xdr:nvSpPr>
      <xdr:spPr>
        <a:xfrm>
          <a:off x="14033500" y="6209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32</xdr:row>
      <xdr:rowOff>1918</xdr:rowOff>
    </xdr:from>
    <xdr:to>
      <xdr:col>76</xdr:col>
      <xdr:colOff>22225</xdr:colOff>
      <xdr:row>33</xdr:row>
      <xdr:rowOff>36652</xdr:rowOff>
    </xdr:to>
    <xdr:cxnSp macro="">
      <xdr:nvCxnSpPr>
        <xdr:cNvPr id="143" name="直線コネクタ 142">
          <a:extLst>
            <a:ext uri="{FF2B5EF4-FFF2-40B4-BE49-F238E27FC236}">
              <a16:creationId xmlns:a16="http://schemas.microsoft.com/office/drawing/2014/main" id="{C55481FB-05A2-4201-9938-CE27EF938F85}"/>
            </a:ext>
          </a:extLst>
        </xdr:cNvPr>
        <xdr:cNvCxnSpPr/>
      </xdr:nvCxnSpPr>
      <xdr:spPr>
        <a:xfrm>
          <a:off x="14084300" y="6259843"/>
          <a:ext cx="711200" cy="2061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30</xdr:row>
      <xdr:rowOff>95174</xdr:rowOff>
    </xdr:from>
    <xdr:to>
      <xdr:col>68</xdr:col>
      <xdr:colOff>123825</xdr:colOff>
      <xdr:row>31</xdr:row>
      <xdr:rowOff>25324</xdr:rowOff>
    </xdr:to>
    <xdr:sp macro="" textlink="">
      <xdr:nvSpPr>
        <xdr:cNvPr id="144" name="楕円 143">
          <a:extLst>
            <a:ext uri="{FF2B5EF4-FFF2-40B4-BE49-F238E27FC236}">
              <a16:creationId xmlns:a16="http://schemas.microsoft.com/office/drawing/2014/main" id="{01307FD4-FA19-4DB5-9E17-B39BAFEFFAE7}"/>
            </a:ext>
          </a:extLst>
        </xdr:cNvPr>
        <xdr:cNvSpPr/>
      </xdr:nvSpPr>
      <xdr:spPr>
        <a:xfrm>
          <a:off x="13271500" y="60101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30</xdr:row>
      <xdr:rowOff>145974</xdr:rowOff>
    </xdr:from>
    <xdr:to>
      <xdr:col>72</xdr:col>
      <xdr:colOff>73025</xdr:colOff>
      <xdr:row>32</xdr:row>
      <xdr:rowOff>1918</xdr:rowOff>
    </xdr:to>
    <xdr:cxnSp macro="">
      <xdr:nvCxnSpPr>
        <xdr:cNvPr id="145" name="直線コネクタ 144">
          <a:extLst>
            <a:ext uri="{FF2B5EF4-FFF2-40B4-BE49-F238E27FC236}">
              <a16:creationId xmlns:a16="http://schemas.microsoft.com/office/drawing/2014/main" id="{B9B76043-E620-4118-8A62-CDB6D5A88384}"/>
            </a:ext>
          </a:extLst>
        </xdr:cNvPr>
        <xdr:cNvCxnSpPr/>
      </xdr:nvCxnSpPr>
      <xdr:spPr>
        <a:xfrm>
          <a:off x="13322300" y="6060999"/>
          <a:ext cx="762000" cy="1988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65189</xdr:rowOff>
    </xdr:from>
    <xdr:to>
      <xdr:col>64</xdr:col>
      <xdr:colOff>123825</xdr:colOff>
      <xdr:row>29</xdr:row>
      <xdr:rowOff>166789</xdr:rowOff>
    </xdr:to>
    <xdr:sp macro="" textlink="">
      <xdr:nvSpPr>
        <xdr:cNvPr id="146" name="楕円 145">
          <a:extLst>
            <a:ext uri="{FF2B5EF4-FFF2-40B4-BE49-F238E27FC236}">
              <a16:creationId xmlns:a16="http://schemas.microsoft.com/office/drawing/2014/main" id="{AB5DFF22-B618-4D75-ACEC-B995209A35D4}"/>
            </a:ext>
          </a:extLst>
        </xdr:cNvPr>
        <xdr:cNvSpPr/>
      </xdr:nvSpPr>
      <xdr:spPr>
        <a:xfrm>
          <a:off x="12509500" y="5808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115989</xdr:rowOff>
    </xdr:from>
    <xdr:to>
      <xdr:col>68</xdr:col>
      <xdr:colOff>73025</xdr:colOff>
      <xdr:row>30</xdr:row>
      <xdr:rowOff>145974</xdr:rowOff>
    </xdr:to>
    <xdr:cxnSp macro="">
      <xdr:nvCxnSpPr>
        <xdr:cNvPr id="147" name="直線コネクタ 146">
          <a:extLst>
            <a:ext uri="{FF2B5EF4-FFF2-40B4-BE49-F238E27FC236}">
              <a16:creationId xmlns:a16="http://schemas.microsoft.com/office/drawing/2014/main" id="{732159C5-70BC-4C69-83BC-596090725566}"/>
            </a:ext>
          </a:extLst>
        </xdr:cNvPr>
        <xdr:cNvCxnSpPr/>
      </xdr:nvCxnSpPr>
      <xdr:spPr>
        <a:xfrm>
          <a:off x="12560300" y="5859564"/>
          <a:ext cx="762000" cy="201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19583</xdr:rowOff>
    </xdr:from>
    <xdr:to>
      <xdr:col>60</xdr:col>
      <xdr:colOff>123825</xdr:colOff>
      <xdr:row>31</xdr:row>
      <xdr:rowOff>121183</xdr:rowOff>
    </xdr:to>
    <xdr:sp macro="" textlink="">
      <xdr:nvSpPr>
        <xdr:cNvPr id="148" name="楕円 147">
          <a:extLst>
            <a:ext uri="{FF2B5EF4-FFF2-40B4-BE49-F238E27FC236}">
              <a16:creationId xmlns:a16="http://schemas.microsoft.com/office/drawing/2014/main" id="{039F6961-6DB8-4FED-9698-D0861D8A952B}"/>
            </a:ext>
          </a:extLst>
        </xdr:cNvPr>
        <xdr:cNvSpPr/>
      </xdr:nvSpPr>
      <xdr:spPr>
        <a:xfrm>
          <a:off x="11747500" y="61060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115989</xdr:rowOff>
    </xdr:from>
    <xdr:to>
      <xdr:col>64</xdr:col>
      <xdr:colOff>73025</xdr:colOff>
      <xdr:row>31</xdr:row>
      <xdr:rowOff>70383</xdr:rowOff>
    </xdr:to>
    <xdr:cxnSp macro="">
      <xdr:nvCxnSpPr>
        <xdr:cNvPr id="149" name="直線コネクタ 148">
          <a:extLst>
            <a:ext uri="{FF2B5EF4-FFF2-40B4-BE49-F238E27FC236}">
              <a16:creationId xmlns:a16="http://schemas.microsoft.com/office/drawing/2014/main" id="{C32048FB-26A5-4053-B059-42DACF9FBEB0}"/>
            </a:ext>
          </a:extLst>
        </xdr:cNvPr>
        <xdr:cNvCxnSpPr/>
      </xdr:nvCxnSpPr>
      <xdr:spPr>
        <a:xfrm flipV="1">
          <a:off x="11798300" y="5859564"/>
          <a:ext cx="762000" cy="2972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29</xdr:row>
      <xdr:rowOff>38612</xdr:rowOff>
    </xdr:from>
    <xdr:ext cx="469744" cy="259045"/>
    <xdr:sp macro="" textlink="">
      <xdr:nvSpPr>
        <xdr:cNvPr id="150" name="n_1aveValue債務償還比率">
          <a:extLst>
            <a:ext uri="{FF2B5EF4-FFF2-40B4-BE49-F238E27FC236}">
              <a16:creationId xmlns:a16="http://schemas.microsoft.com/office/drawing/2014/main" id="{9577ED06-DEDC-4CA0-880D-AB0970F9997E}"/>
            </a:ext>
          </a:extLst>
        </xdr:cNvPr>
        <xdr:cNvSpPr txBox="1"/>
      </xdr:nvSpPr>
      <xdr:spPr>
        <a:xfrm>
          <a:off x="13836727" y="57821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167746</xdr:rowOff>
    </xdr:from>
    <xdr:ext cx="469744" cy="259045"/>
    <xdr:sp macro="" textlink="">
      <xdr:nvSpPr>
        <xdr:cNvPr id="151" name="n_2aveValue債務償還比率">
          <a:extLst>
            <a:ext uri="{FF2B5EF4-FFF2-40B4-BE49-F238E27FC236}">
              <a16:creationId xmlns:a16="http://schemas.microsoft.com/office/drawing/2014/main" id="{E870C1C8-9837-4218-96FA-438521CAAC42}"/>
            </a:ext>
          </a:extLst>
        </xdr:cNvPr>
        <xdr:cNvSpPr txBox="1"/>
      </xdr:nvSpPr>
      <xdr:spPr>
        <a:xfrm>
          <a:off x="13087427" y="57398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24249</xdr:rowOff>
    </xdr:from>
    <xdr:ext cx="469744" cy="259045"/>
    <xdr:sp macro="" textlink="">
      <xdr:nvSpPr>
        <xdr:cNvPr id="152" name="n_3aveValue債務償還比率">
          <a:extLst>
            <a:ext uri="{FF2B5EF4-FFF2-40B4-BE49-F238E27FC236}">
              <a16:creationId xmlns:a16="http://schemas.microsoft.com/office/drawing/2014/main" id="{F7AB06A9-CC10-4ABC-A5AE-46A9F44211CE}"/>
            </a:ext>
          </a:extLst>
        </xdr:cNvPr>
        <xdr:cNvSpPr txBox="1"/>
      </xdr:nvSpPr>
      <xdr:spPr>
        <a:xfrm>
          <a:off x="12325427" y="59392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142320</xdr:rowOff>
    </xdr:from>
    <xdr:ext cx="469744" cy="259045"/>
    <xdr:sp macro="" textlink="">
      <xdr:nvSpPr>
        <xdr:cNvPr id="153" name="n_4aveValue債務償還比率">
          <a:extLst>
            <a:ext uri="{FF2B5EF4-FFF2-40B4-BE49-F238E27FC236}">
              <a16:creationId xmlns:a16="http://schemas.microsoft.com/office/drawing/2014/main" id="{9117F4EF-3464-4ECD-841A-E2F6217D2055}"/>
            </a:ext>
          </a:extLst>
        </xdr:cNvPr>
        <xdr:cNvSpPr txBox="1"/>
      </xdr:nvSpPr>
      <xdr:spPr>
        <a:xfrm>
          <a:off x="11563427" y="62287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32</xdr:row>
      <xdr:rowOff>43845</xdr:rowOff>
    </xdr:from>
    <xdr:ext cx="469744" cy="259045"/>
    <xdr:sp macro="" textlink="">
      <xdr:nvSpPr>
        <xdr:cNvPr id="154" name="n_1mainValue債務償還比率">
          <a:extLst>
            <a:ext uri="{FF2B5EF4-FFF2-40B4-BE49-F238E27FC236}">
              <a16:creationId xmlns:a16="http://schemas.microsoft.com/office/drawing/2014/main" id="{7ECCFA60-E47F-435C-A745-E3A51726CBC9}"/>
            </a:ext>
          </a:extLst>
        </xdr:cNvPr>
        <xdr:cNvSpPr txBox="1"/>
      </xdr:nvSpPr>
      <xdr:spPr>
        <a:xfrm>
          <a:off x="13836727" y="63017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16451</xdr:rowOff>
    </xdr:from>
    <xdr:ext cx="469744" cy="259045"/>
    <xdr:sp macro="" textlink="">
      <xdr:nvSpPr>
        <xdr:cNvPr id="155" name="n_2mainValue債務償還比率">
          <a:extLst>
            <a:ext uri="{FF2B5EF4-FFF2-40B4-BE49-F238E27FC236}">
              <a16:creationId xmlns:a16="http://schemas.microsoft.com/office/drawing/2014/main" id="{A01A7B7D-BCC8-4698-8741-069B1D8581E9}"/>
            </a:ext>
          </a:extLst>
        </xdr:cNvPr>
        <xdr:cNvSpPr txBox="1"/>
      </xdr:nvSpPr>
      <xdr:spPr>
        <a:xfrm>
          <a:off x="13087427" y="6102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28</xdr:row>
      <xdr:rowOff>11866</xdr:rowOff>
    </xdr:from>
    <xdr:ext cx="469744" cy="259045"/>
    <xdr:sp macro="" textlink="">
      <xdr:nvSpPr>
        <xdr:cNvPr id="156" name="n_3mainValue債務償還比率">
          <a:extLst>
            <a:ext uri="{FF2B5EF4-FFF2-40B4-BE49-F238E27FC236}">
              <a16:creationId xmlns:a16="http://schemas.microsoft.com/office/drawing/2014/main" id="{821847D3-00E7-4E33-93C8-6B9DB014D61A}"/>
            </a:ext>
          </a:extLst>
        </xdr:cNvPr>
        <xdr:cNvSpPr txBox="1"/>
      </xdr:nvSpPr>
      <xdr:spPr>
        <a:xfrm>
          <a:off x="12325427" y="55839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29</xdr:row>
      <xdr:rowOff>137710</xdr:rowOff>
    </xdr:from>
    <xdr:ext cx="469744" cy="259045"/>
    <xdr:sp macro="" textlink="">
      <xdr:nvSpPr>
        <xdr:cNvPr id="157" name="n_4mainValue債務償還比率">
          <a:extLst>
            <a:ext uri="{FF2B5EF4-FFF2-40B4-BE49-F238E27FC236}">
              <a16:creationId xmlns:a16="http://schemas.microsoft.com/office/drawing/2014/main" id="{5078E42A-4D3C-43AA-B9C5-2B63A01A5308}"/>
            </a:ext>
          </a:extLst>
        </xdr:cNvPr>
        <xdr:cNvSpPr txBox="1"/>
      </xdr:nvSpPr>
      <xdr:spPr>
        <a:xfrm>
          <a:off x="11563427" y="58812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58" name="正方形/長方形 157">
          <a:extLst>
            <a:ext uri="{FF2B5EF4-FFF2-40B4-BE49-F238E27FC236}">
              <a16:creationId xmlns:a16="http://schemas.microsoft.com/office/drawing/2014/main" id="{2CFBD393-3846-4757-A276-87860DF49CCC}"/>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59" name="正方形/長方形 158">
          <a:extLst>
            <a:ext uri="{FF2B5EF4-FFF2-40B4-BE49-F238E27FC236}">
              <a16:creationId xmlns:a16="http://schemas.microsoft.com/office/drawing/2014/main" id="{25C741DA-DC89-432B-AA87-B69E1BD7536C}"/>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0" name="テキスト ボックス 159">
          <a:extLst>
            <a:ext uri="{FF2B5EF4-FFF2-40B4-BE49-F238E27FC236}">
              <a16:creationId xmlns:a16="http://schemas.microsoft.com/office/drawing/2014/main" id="{3E6ADDB5-9C9D-4FEF-A629-28E2294466A9}"/>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1" name="テキスト ボックス 160">
          <a:extLst>
            <a:ext uri="{FF2B5EF4-FFF2-40B4-BE49-F238E27FC236}">
              <a16:creationId xmlns:a16="http://schemas.microsoft.com/office/drawing/2014/main" id="{37DDE930-9F6D-47BC-B7C3-4A211B94B961}"/>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2" name="テキスト ボックス 161">
          <a:extLst>
            <a:ext uri="{FF2B5EF4-FFF2-40B4-BE49-F238E27FC236}">
              <a16:creationId xmlns:a16="http://schemas.microsoft.com/office/drawing/2014/main" id="{5834BFF8-62A0-46AD-9DE4-248E7A87B73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3" name="テキスト ボックス 162">
          <a:extLst>
            <a:ext uri="{FF2B5EF4-FFF2-40B4-BE49-F238E27FC236}">
              <a16:creationId xmlns:a16="http://schemas.microsoft.com/office/drawing/2014/main" id="{74D0476D-0619-441E-9C5E-A6A8E52EDB8D}"/>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76960EF-B5AC-4F90-83D8-B1254C161F2A}"/>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F6E0963A-58E2-4D89-BB02-F60916C8643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995F5B2-B7F1-4FDE-BD5B-8BA24F7C3517}"/>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3DE81B4-E3CB-44A6-8F7E-97A6406B4085}"/>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8B214211-7DE4-4A49-9F2D-4D245447417C}"/>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BBC756DA-9143-42C9-8533-76B96865C9FE}"/>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1B2241C-6331-4B61-B4D1-279B70A121CC}"/>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B1F224C-C007-4202-81A7-AC4A850366E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93DA112-F6F4-42DE-81AE-DFC15188F0C1}"/>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8F129354-B060-4AFA-A33D-EA5C40E99A9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305,902
296,472
92.78
126,613,075
125,697,306
347,989
64,413,629
86,934,454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4717125-B66A-4EBC-8291-FE189F62A8C4}"/>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288F379-88B5-4D26-AABA-90147C0D4A91}"/>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ADAFC27B-8AC6-48EB-8AF1-447AC199DF0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542D5D8E-B5B4-4AAA-A46C-3BDE475E9E7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EDE0D24D-4051-4B53-A31B-7B6012C3030F}"/>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27A6775-BCAA-4659-9DD1-D97F2B8AC76D}"/>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389DDEC2-D8B2-489D-B2D6-2B0D7A79F8E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3731918-84F1-47BC-9EBE-F19A1738F0B9}"/>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4A13B08-8296-4E08-B1AB-F3ABF0B4758D}"/>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737D824A-CB1D-4042-B800-E69FEA03D72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7DDD3474-0B28-40DB-927C-1A0F04E80DFF}"/>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AD376D4F-80A8-493F-92B2-6DC04BE4F4B1}"/>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CF59248-D406-4D9D-89CA-55BBD8D5C2F9}"/>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72C112B7-9844-467E-9594-1E3431488073}"/>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2CCF3E64-46C1-4096-9D3D-BEA40FF46AA7}"/>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AAC53556-3AF3-4DB7-9E06-6ECC7BFD616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F8FB3B39-1EEA-4191-B5BE-4D17E9F0EB4A}"/>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225C8751-A204-41D7-BAFC-9091E730B28C}"/>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5E28774-5DEC-437A-91C5-65EF64FB680C}"/>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962FBFF-6E55-41A2-BB07-30515128AA47}"/>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A2586687-D653-4DC6-B53B-1DC363B53CA9}"/>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7A4E4BFB-780E-42A7-8F37-B7C07BC5B74F}"/>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27421733-F88A-4B5F-B10D-81CFFC20052B}"/>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020CFC7-C7B8-482A-B0FD-1189FD52378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17C29904-16A9-4241-B73D-DDBE0995EC7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B764EDC5-D7CD-474F-A799-CD957D4A410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E1739F9-AA30-434F-B160-5B517C431824}"/>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D26D598F-A68A-4CD6-8A0C-C96DB3288163}"/>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C0B67A77-6D6D-4DF8-978C-A9F2157BD7B3}"/>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85CB5DA1-8D36-4D6F-8067-383EBBE8284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61356998-7045-43E2-A565-82BB20CC5B8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C1D268C7-643D-4719-B549-B5BE14463313}"/>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CDD75485-0AA0-49C9-94A5-CE9C5AD6E19C}"/>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162577</xdr:rowOff>
    </xdr:from>
    <xdr:ext cx="467179" cy="259045"/>
    <xdr:sp macro="" textlink="">
      <xdr:nvSpPr>
        <xdr:cNvPr id="45" name="テキスト ボックス 44">
          <a:extLst>
            <a:ext uri="{FF2B5EF4-FFF2-40B4-BE49-F238E27FC236}">
              <a16:creationId xmlns:a16="http://schemas.microsoft.com/office/drawing/2014/main" id="{90C5587D-1B38-4917-8715-0E6CEAEA2EEF}"/>
            </a:ext>
          </a:extLst>
        </xdr:cNvPr>
        <xdr:cNvSpPr txBox="1"/>
      </xdr:nvSpPr>
      <xdr:spPr>
        <a:xfrm>
          <a:off x="294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BF9D104E-34DF-4810-AA06-114F8FB86217}"/>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C569E3D6-3824-4FCD-80A9-F622A1238BBD}"/>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8AC9DB6F-EA83-46E7-867E-02F4ED9FAC2F}"/>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B4B3A975-F6C4-4854-B64D-0BF390E733BC}"/>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5E1D90A8-B050-4CFE-8ED7-6550FB58B85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5A0CCF1C-1C8A-43C8-B3AB-BEC5C5A2C1DE}"/>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15A9953B-B252-497F-910A-FFFDDC64DE7C}"/>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2B0D84C3-62CF-4770-A415-FA82F23A1441}"/>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A0BEA636-954B-4CDB-A1CE-0F986DCC9663}"/>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144780</xdr:rowOff>
    </xdr:from>
    <xdr:to>
      <xdr:col>24</xdr:col>
      <xdr:colOff>62865</xdr:colOff>
      <xdr:row>40</xdr:row>
      <xdr:rowOff>119634</xdr:rowOff>
    </xdr:to>
    <xdr:cxnSp macro="">
      <xdr:nvCxnSpPr>
        <xdr:cNvPr id="55" name="直線コネクタ 54">
          <a:extLst>
            <a:ext uri="{FF2B5EF4-FFF2-40B4-BE49-F238E27FC236}">
              <a16:creationId xmlns:a16="http://schemas.microsoft.com/office/drawing/2014/main" id="{1F0B74B6-FFA6-4E20-BFA0-B30AB6C2482D}"/>
            </a:ext>
          </a:extLst>
        </xdr:cNvPr>
        <xdr:cNvCxnSpPr/>
      </xdr:nvCxnSpPr>
      <xdr:spPr>
        <a:xfrm flipV="1">
          <a:off x="4634865" y="5802630"/>
          <a:ext cx="0" cy="117500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123461</xdr:rowOff>
    </xdr:from>
    <xdr:ext cx="405111" cy="259045"/>
    <xdr:sp macro="" textlink="">
      <xdr:nvSpPr>
        <xdr:cNvPr id="56" name="【道路】&#10;有形固定資産減価償却率最小値テキスト">
          <a:extLst>
            <a:ext uri="{FF2B5EF4-FFF2-40B4-BE49-F238E27FC236}">
              <a16:creationId xmlns:a16="http://schemas.microsoft.com/office/drawing/2014/main" id="{8BE37B39-316B-48B0-9FAB-577DCBFD410F}"/>
            </a:ext>
          </a:extLst>
        </xdr:cNvPr>
        <xdr:cNvSpPr txBox="1"/>
      </xdr:nvSpPr>
      <xdr:spPr>
        <a:xfrm>
          <a:off x="4673600" y="6981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119634</xdr:rowOff>
    </xdr:from>
    <xdr:to>
      <xdr:col>24</xdr:col>
      <xdr:colOff>152400</xdr:colOff>
      <xdr:row>40</xdr:row>
      <xdr:rowOff>119634</xdr:rowOff>
    </xdr:to>
    <xdr:cxnSp macro="">
      <xdr:nvCxnSpPr>
        <xdr:cNvPr id="57" name="直線コネクタ 56">
          <a:extLst>
            <a:ext uri="{FF2B5EF4-FFF2-40B4-BE49-F238E27FC236}">
              <a16:creationId xmlns:a16="http://schemas.microsoft.com/office/drawing/2014/main" id="{C98EA6DB-A9D0-4C52-870D-2DC77BD71045}"/>
            </a:ext>
          </a:extLst>
        </xdr:cNvPr>
        <xdr:cNvCxnSpPr/>
      </xdr:nvCxnSpPr>
      <xdr:spPr>
        <a:xfrm>
          <a:off x="4546600" y="69776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91457</xdr:rowOff>
    </xdr:from>
    <xdr:ext cx="405111" cy="259045"/>
    <xdr:sp macro="" textlink="">
      <xdr:nvSpPr>
        <xdr:cNvPr id="58" name="【道路】&#10;有形固定資産減価償却率最大値テキスト">
          <a:extLst>
            <a:ext uri="{FF2B5EF4-FFF2-40B4-BE49-F238E27FC236}">
              <a16:creationId xmlns:a16="http://schemas.microsoft.com/office/drawing/2014/main" id="{DB8C0E46-52D0-4256-B7AF-83A1D89DD5D1}"/>
            </a:ext>
          </a:extLst>
        </xdr:cNvPr>
        <xdr:cNvSpPr txBox="1"/>
      </xdr:nvSpPr>
      <xdr:spPr>
        <a:xfrm>
          <a:off x="4673600" y="557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144780</xdr:rowOff>
    </xdr:from>
    <xdr:to>
      <xdr:col>24</xdr:col>
      <xdr:colOff>152400</xdr:colOff>
      <xdr:row>33</xdr:row>
      <xdr:rowOff>144780</xdr:rowOff>
    </xdr:to>
    <xdr:cxnSp macro="">
      <xdr:nvCxnSpPr>
        <xdr:cNvPr id="59" name="直線コネクタ 58">
          <a:extLst>
            <a:ext uri="{FF2B5EF4-FFF2-40B4-BE49-F238E27FC236}">
              <a16:creationId xmlns:a16="http://schemas.microsoft.com/office/drawing/2014/main" id="{1355F73A-E58E-467A-B6A8-86A707427216}"/>
            </a:ext>
          </a:extLst>
        </xdr:cNvPr>
        <xdr:cNvCxnSpPr/>
      </xdr:nvCxnSpPr>
      <xdr:spPr>
        <a:xfrm>
          <a:off x="4546600" y="580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48277</xdr:rowOff>
    </xdr:from>
    <xdr:ext cx="405111" cy="259045"/>
    <xdr:sp macro="" textlink="">
      <xdr:nvSpPr>
        <xdr:cNvPr id="60" name="【道路】&#10;有形固定資産減価償却率平均値テキスト">
          <a:extLst>
            <a:ext uri="{FF2B5EF4-FFF2-40B4-BE49-F238E27FC236}">
              <a16:creationId xmlns:a16="http://schemas.microsoft.com/office/drawing/2014/main" id="{D5DB5A70-3575-4176-94E2-21177B706768}"/>
            </a:ext>
          </a:extLst>
        </xdr:cNvPr>
        <xdr:cNvSpPr txBox="1"/>
      </xdr:nvSpPr>
      <xdr:spPr>
        <a:xfrm>
          <a:off x="4673600" y="62204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25400</xdr:rowOff>
    </xdr:from>
    <xdr:to>
      <xdr:col>24</xdr:col>
      <xdr:colOff>114300</xdr:colOff>
      <xdr:row>37</xdr:row>
      <xdr:rowOff>127000</xdr:rowOff>
    </xdr:to>
    <xdr:sp macro="" textlink="">
      <xdr:nvSpPr>
        <xdr:cNvPr id="61" name="フローチャート: 判断 60">
          <a:extLst>
            <a:ext uri="{FF2B5EF4-FFF2-40B4-BE49-F238E27FC236}">
              <a16:creationId xmlns:a16="http://schemas.microsoft.com/office/drawing/2014/main" id="{6FA8BB13-AB17-4924-9D77-72CB40FF42D0}"/>
            </a:ext>
          </a:extLst>
        </xdr:cNvPr>
        <xdr:cNvSpPr/>
      </xdr:nvSpPr>
      <xdr:spPr>
        <a:xfrm>
          <a:off x="4584700" y="6369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164846</xdr:rowOff>
    </xdr:from>
    <xdr:to>
      <xdr:col>20</xdr:col>
      <xdr:colOff>38100</xdr:colOff>
      <xdr:row>37</xdr:row>
      <xdr:rowOff>94996</xdr:rowOff>
    </xdr:to>
    <xdr:sp macro="" textlink="">
      <xdr:nvSpPr>
        <xdr:cNvPr id="62" name="フローチャート: 判断 61">
          <a:extLst>
            <a:ext uri="{FF2B5EF4-FFF2-40B4-BE49-F238E27FC236}">
              <a16:creationId xmlns:a16="http://schemas.microsoft.com/office/drawing/2014/main" id="{F0DA89F9-3EAC-43F0-8AD7-5B702CF2D2C8}"/>
            </a:ext>
          </a:extLst>
        </xdr:cNvPr>
        <xdr:cNvSpPr/>
      </xdr:nvSpPr>
      <xdr:spPr>
        <a:xfrm>
          <a:off x="3746500" y="6337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153416</xdr:rowOff>
    </xdr:from>
    <xdr:to>
      <xdr:col>15</xdr:col>
      <xdr:colOff>101600</xdr:colOff>
      <xdr:row>37</xdr:row>
      <xdr:rowOff>83566</xdr:rowOff>
    </xdr:to>
    <xdr:sp macro="" textlink="">
      <xdr:nvSpPr>
        <xdr:cNvPr id="63" name="フローチャート: 判断 62">
          <a:extLst>
            <a:ext uri="{FF2B5EF4-FFF2-40B4-BE49-F238E27FC236}">
              <a16:creationId xmlns:a16="http://schemas.microsoft.com/office/drawing/2014/main" id="{CBE88198-38E3-46D7-8BAA-08FF4AD3B85A}"/>
            </a:ext>
          </a:extLst>
        </xdr:cNvPr>
        <xdr:cNvSpPr/>
      </xdr:nvSpPr>
      <xdr:spPr>
        <a:xfrm>
          <a:off x="2857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119126</xdr:rowOff>
    </xdr:from>
    <xdr:to>
      <xdr:col>10</xdr:col>
      <xdr:colOff>165100</xdr:colOff>
      <xdr:row>37</xdr:row>
      <xdr:rowOff>49276</xdr:rowOff>
    </xdr:to>
    <xdr:sp macro="" textlink="">
      <xdr:nvSpPr>
        <xdr:cNvPr id="64" name="フローチャート: 判断 63">
          <a:extLst>
            <a:ext uri="{FF2B5EF4-FFF2-40B4-BE49-F238E27FC236}">
              <a16:creationId xmlns:a16="http://schemas.microsoft.com/office/drawing/2014/main" id="{0BAFACBD-B0DD-406C-95A0-BCAD3BF7383F}"/>
            </a:ext>
          </a:extLst>
        </xdr:cNvPr>
        <xdr:cNvSpPr/>
      </xdr:nvSpPr>
      <xdr:spPr>
        <a:xfrm>
          <a:off x="1968500" y="62913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98552</xdr:rowOff>
    </xdr:from>
    <xdr:to>
      <xdr:col>6</xdr:col>
      <xdr:colOff>38100</xdr:colOff>
      <xdr:row>37</xdr:row>
      <xdr:rowOff>28702</xdr:rowOff>
    </xdr:to>
    <xdr:sp macro="" textlink="">
      <xdr:nvSpPr>
        <xdr:cNvPr id="65" name="フローチャート: 判断 64">
          <a:extLst>
            <a:ext uri="{FF2B5EF4-FFF2-40B4-BE49-F238E27FC236}">
              <a16:creationId xmlns:a16="http://schemas.microsoft.com/office/drawing/2014/main" id="{73DF9408-A315-4ABA-A1E3-D1BE3E6CBE67}"/>
            </a:ext>
          </a:extLst>
        </xdr:cNvPr>
        <xdr:cNvSpPr/>
      </xdr:nvSpPr>
      <xdr:spPr>
        <a:xfrm>
          <a:off x="1079500" y="62707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2AED7D76-5E9A-4B1E-ADF4-6286B5D205F6}"/>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B5353FAD-EC50-4831-8FB2-51323DF2F934}"/>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654ACDBB-2874-4FCD-BE6F-1111DF35E261}"/>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698576AC-8F56-404C-803E-21CC7A3C9312}"/>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EB8B25C0-19C3-4CE9-9EF4-3E995DC899C2}"/>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36830</xdr:rowOff>
    </xdr:from>
    <xdr:to>
      <xdr:col>24</xdr:col>
      <xdr:colOff>114300</xdr:colOff>
      <xdr:row>38</xdr:row>
      <xdr:rowOff>138430</xdr:rowOff>
    </xdr:to>
    <xdr:sp macro="" textlink="">
      <xdr:nvSpPr>
        <xdr:cNvPr id="71" name="楕円 70">
          <a:extLst>
            <a:ext uri="{FF2B5EF4-FFF2-40B4-BE49-F238E27FC236}">
              <a16:creationId xmlns:a16="http://schemas.microsoft.com/office/drawing/2014/main" id="{46430A2F-0A18-4832-97B2-89E25835F7BF}"/>
            </a:ext>
          </a:extLst>
        </xdr:cNvPr>
        <xdr:cNvSpPr/>
      </xdr:nvSpPr>
      <xdr:spPr>
        <a:xfrm>
          <a:off x="4584700" y="6551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15257</xdr:rowOff>
    </xdr:from>
    <xdr:ext cx="405111" cy="259045"/>
    <xdr:sp macro="" textlink="">
      <xdr:nvSpPr>
        <xdr:cNvPr id="72" name="【道路】&#10;有形固定資産減価償却率該当値テキスト">
          <a:extLst>
            <a:ext uri="{FF2B5EF4-FFF2-40B4-BE49-F238E27FC236}">
              <a16:creationId xmlns:a16="http://schemas.microsoft.com/office/drawing/2014/main" id="{5EB556BD-CB0F-4C0F-AD29-0CBEDED84C7A}"/>
            </a:ext>
          </a:extLst>
        </xdr:cNvPr>
        <xdr:cNvSpPr txBox="1"/>
      </xdr:nvSpPr>
      <xdr:spPr>
        <a:xfrm>
          <a:off x="4673600" y="6530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164846</xdr:rowOff>
    </xdr:from>
    <xdr:to>
      <xdr:col>20</xdr:col>
      <xdr:colOff>38100</xdr:colOff>
      <xdr:row>38</xdr:row>
      <xdr:rowOff>94996</xdr:rowOff>
    </xdr:to>
    <xdr:sp macro="" textlink="">
      <xdr:nvSpPr>
        <xdr:cNvPr id="73" name="楕円 72">
          <a:extLst>
            <a:ext uri="{FF2B5EF4-FFF2-40B4-BE49-F238E27FC236}">
              <a16:creationId xmlns:a16="http://schemas.microsoft.com/office/drawing/2014/main" id="{C08C1F34-D0FD-43D5-A29D-3784B1A0EC81}"/>
            </a:ext>
          </a:extLst>
        </xdr:cNvPr>
        <xdr:cNvSpPr/>
      </xdr:nvSpPr>
      <xdr:spPr>
        <a:xfrm>
          <a:off x="3746500" y="6508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44196</xdr:rowOff>
    </xdr:from>
    <xdr:to>
      <xdr:col>24</xdr:col>
      <xdr:colOff>63500</xdr:colOff>
      <xdr:row>38</xdr:row>
      <xdr:rowOff>87630</xdr:rowOff>
    </xdr:to>
    <xdr:cxnSp macro="">
      <xdr:nvCxnSpPr>
        <xdr:cNvPr id="74" name="直線コネクタ 73">
          <a:extLst>
            <a:ext uri="{FF2B5EF4-FFF2-40B4-BE49-F238E27FC236}">
              <a16:creationId xmlns:a16="http://schemas.microsoft.com/office/drawing/2014/main" id="{C5AB3D8B-FD8B-4E15-94D5-8473CC54C1A4}"/>
            </a:ext>
          </a:extLst>
        </xdr:cNvPr>
        <xdr:cNvCxnSpPr/>
      </xdr:nvCxnSpPr>
      <xdr:spPr>
        <a:xfrm>
          <a:off x="3797300" y="6559296"/>
          <a:ext cx="8382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125984</xdr:rowOff>
    </xdr:from>
    <xdr:to>
      <xdr:col>15</xdr:col>
      <xdr:colOff>101600</xdr:colOff>
      <xdr:row>38</xdr:row>
      <xdr:rowOff>56135</xdr:rowOff>
    </xdr:to>
    <xdr:sp macro="" textlink="">
      <xdr:nvSpPr>
        <xdr:cNvPr id="75" name="楕円 74">
          <a:extLst>
            <a:ext uri="{FF2B5EF4-FFF2-40B4-BE49-F238E27FC236}">
              <a16:creationId xmlns:a16="http://schemas.microsoft.com/office/drawing/2014/main" id="{640890A9-0980-4B35-9BDA-E6187D89232A}"/>
            </a:ext>
          </a:extLst>
        </xdr:cNvPr>
        <xdr:cNvSpPr/>
      </xdr:nvSpPr>
      <xdr:spPr>
        <a:xfrm>
          <a:off x="2857500" y="6469634"/>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5334</xdr:rowOff>
    </xdr:from>
    <xdr:to>
      <xdr:col>19</xdr:col>
      <xdr:colOff>177800</xdr:colOff>
      <xdr:row>38</xdr:row>
      <xdr:rowOff>44196</xdr:rowOff>
    </xdr:to>
    <xdr:cxnSp macro="">
      <xdr:nvCxnSpPr>
        <xdr:cNvPr id="76" name="直線コネクタ 75">
          <a:extLst>
            <a:ext uri="{FF2B5EF4-FFF2-40B4-BE49-F238E27FC236}">
              <a16:creationId xmlns:a16="http://schemas.microsoft.com/office/drawing/2014/main" id="{695C2AA0-89F3-41F0-8860-DF1ED297D528}"/>
            </a:ext>
          </a:extLst>
        </xdr:cNvPr>
        <xdr:cNvCxnSpPr/>
      </xdr:nvCxnSpPr>
      <xdr:spPr>
        <a:xfrm>
          <a:off x="2908300" y="6520434"/>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84836</xdr:rowOff>
    </xdr:from>
    <xdr:to>
      <xdr:col>10</xdr:col>
      <xdr:colOff>165100</xdr:colOff>
      <xdr:row>38</xdr:row>
      <xdr:rowOff>14986</xdr:rowOff>
    </xdr:to>
    <xdr:sp macro="" textlink="">
      <xdr:nvSpPr>
        <xdr:cNvPr id="77" name="楕円 76">
          <a:extLst>
            <a:ext uri="{FF2B5EF4-FFF2-40B4-BE49-F238E27FC236}">
              <a16:creationId xmlns:a16="http://schemas.microsoft.com/office/drawing/2014/main" id="{7882D540-CB13-4A8F-A2A9-41DA5B0E0B06}"/>
            </a:ext>
          </a:extLst>
        </xdr:cNvPr>
        <xdr:cNvSpPr/>
      </xdr:nvSpPr>
      <xdr:spPr>
        <a:xfrm>
          <a:off x="1968500" y="6428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135636</xdr:rowOff>
    </xdr:from>
    <xdr:to>
      <xdr:col>15</xdr:col>
      <xdr:colOff>50800</xdr:colOff>
      <xdr:row>38</xdr:row>
      <xdr:rowOff>5334</xdr:rowOff>
    </xdr:to>
    <xdr:cxnSp macro="">
      <xdr:nvCxnSpPr>
        <xdr:cNvPr id="78" name="直線コネクタ 77">
          <a:extLst>
            <a:ext uri="{FF2B5EF4-FFF2-40B4-BE49-F238E27FC236}">
              <a16:creationId xmlns:a16="http://schemas.microsoft.com/office/drawing/2014/main" id="{C2F5DAE9-B208-4769-AD7B-49A86E0A62BB}"/>
            </a:ext>
          </a:extLst>
        </xdr:cNvPr>
        <xdr:cNvCxnSpPr/>
      </xdr:nvCxnSpPr>
      <xdr:spPr>
        <a:xfrm>
          <a:off x="2019300" y="6479286"/>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43688</xdr:rowOff>
    </xdr:from>
    <xdr:to>
      <xdr:col>6</xdr:col>
      <xdr:colOff>38100</xdr:colOff>
      <xdr:row>37</xdr:row>
      <xdr:rowOff>145288</xdr:rowOff>
    </xdr:to>
    <xdr:sp macro="" textlink="">
      <xdr:nvSpPr>
        <xdr:cNvPr id="79" name="楕円 78">
          <a:extLst>
            <a:ext uri="{FF2B5EF4-FFF2-40B4-BE49-F238E27FC236}">
              <a16:creationId xmlns:a16="http://schemas.microsoft.com/office/drawing/2014/main" id="{20B7F328-E5A2-4C3F-8B0C-7511BD8B459D}"/>
            </a:ext>
          </a:extLst>
        </xdr:cNvPr>
        <xdr:cNvSpPr/>
      </xdr:nvSpPr>
      <xdr:spPr>
        <a:xfrm>
          <a:off x="1079500" y="6387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94488</xdr:rowOff>
    </xdr:from>
    <xdr:to>
      <xdr:col>10</xdr:col>
      <xdr:colOff>114300</xdr:colOff>
      <xdr:row>37</xdr:row>
      <xdr:rowOff>135636</xdr:rowOff>
    </xdr:to>
    <xdr:cxnSp macro="">
      <xdr:nvCxnSpPr>
        <xdr:cNvPr id="80" name="直線コネクタ 79">
          <a:extLst>
            <a:ext uri="{FF2B5EF4-FFF2-40B4-BE49-F238E27FC236}">
              <a16:creationId xmlns:a16="http://schemas.microsoft.com/office/drawing/2014/main" id="{60F3A0C5-552D-4560-8DC6-98829D8433DA}"/>
            </a:ext>
          </a:extLst>
        </xdr:cNvPr>
        <xdr:cNvCxnSpPr/>
      </xdr:nvCxnSpPr>
      <xdr:spPr>
        <a:xfrm>
          <a:off x="1130300" y="6438138"/>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111523</xdr:rowOff>
    </xdr:from>
    <xdr:ext cx="405111" cy="259045"/>
    <xdr:sp macro="" textlink="">
      <xdr:nvSpPr>
        <xdr:cNvPr id="81" name="n_1aveValue【道路】&#10;有形固定資産減価償却率">
          <a:extLst>
            <a:ext uri="{FF2B5EF4-FFF2-40B4-BE49-F238E27FC236}">
              <a16:creationId xmlns:a16="http://schemas.microsoft.com/office/drawing/2014/main" id="{D8E0B231-6331-44EB-82CA-E4577929A3F6}"/>
            </a:ext>
          </a:extLst>
        </xdr:cNvPr>
        <xdr:cNvSpPr txBox="1"/>
      </xdr:nvSpPr>
      <xdr:spPr>
        <a:xfrm>
          <a:off x="3582044" y="611227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100093</xdr:rowOff>
    </xdr:from>
    <xdr:ext cx="405111" cy="259045"/>
    <xdr:sp macro="" textlink="">
      <xdr:nvSpPr>
        <xdr:cNvPr id="82" name="n_2aveValue【道路】&#10;有形固定資産減価償却率">
          <a:extLst>
            <a:ext uri="{FF2B5EF4-FFF2-40B4-BE49-F238E27FC236}">
              <a16:creationId xmlns:a16="http://schemas.microsoft.com/office/drawing/2014/main" id="{31B5F09B-AA9A-4DDE-919C-D70A84350DCC}"/>
            </a:ext>
          </a:extLst>
        </xdr:cNvPr>
        <xdr:cNvSpPr txBox="1"/>
      </xdr:nvSpPr>
      <xdr:spPr>
        <a:xfrm>
          <a:off x="2705744" y="61008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65803</xdr:rowOff>
    </xdr:from>
    <xdr:ext cx="405111" cy="259045"/>
    <xdr:sp macro="" textlink="">
      <xdr:nvSpPr>
        <xdr:cNvPr id="83" name="n_3aveValue【道路】&#10;有形固定資産減価償却率">
          <a:extLst>
            <a:ext uri="{FF2B5EF4-FFF2-40B4-BE49-F238E27FC236}">
              <a16:creationId xmlns:a16="http://schemas.microsoft.com/office/drawing/2014/main" id="{4F50AF6E-9EDD-4AC3-8DFC-4752EAD36346}"/>
            </a:ext>
          </a:extLst>
        </xdr:cNvPr>
        <xdr:cNvSpPr txBox="1"/>
      </xdr:nvSpPr>
      <xdr:spPr>
        <a:xfrm>
          <a:off x="1816744" y="60665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45229</xdr:rowOff>
    </xdr:from>
    <xdr:ext cx="405111" cy="259045"/>
    <xdr:sp macro="" textlink="">
      <xdr:nvSpPr>
        <xdr:cNvPr id="84" name="n_4aveValue【道路】&#10;有形固定資産減価償却率">
          <a:extLst>
            <a:ext uri="{FF2B5EF4-FFF2-40B4-BE49-F238E27FC236}">
              <a16:creationId xmlns:a16="http://schemas.microsoft.com/office/drawing/2014/main" id="{28B6E639-8F6C-44CB-BAE0-6F3AE14F6D88}"/>
            </a:ext>
          </a:extLst>
        </xdr:cNvPr>
        <xdr:cNvSpPr txBox="1"/>
      </xdr:nvSpPr>
      <xdr:spPr>
        <a:xfrm>
          <a:off x="927744" y="60459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86123</xdr:rowOff>
    </xdr:from>
    <xdr:ext cx="405111" cy="259045"/>
    <xdr:sp macro="" textlink="">
      <xdr:nvSpPr>
        <xdr:cNvPr id="85" name="n_1mainValue【道路】&#10;有形固定資産減価償却率">
          <a:extLst>
            <a:ext uri="{FF2B5EF4-FFF2-40B4-BE49-F238E27FC236}">
              <a16:creationId xmlns:a16="http://schemas.microsoft.com/office/drawing/2014/main" id="{91710BA7-4E21-4677-8E1A-91E950DD3A39}"/>
            </a:ext>
          </a:extLst>
        </xdr:cNvPr>
        <xdr:cNvSpPr txBox="1"/>
      </xdr:nvSpPr>
      <xdr:spPr>
        <a:xfrm>
          <a:off x="3582044" y="66012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47261</xdr:rowOff>
    </xdr:from>
    <xdr:ext cx="405111" cy="259045"/>
    <xdr:sp macro="" textlink="">
      <xdr:nvSpPr>
        <xdr:cNvPr id="86" name="n_2mainValue【道路】&#10;有形固定資産減価償却率">
          <a:extLst>
            <a:ext uri="{FF2B5EF4-FFF2-40B4-BE49-F238E27FC236}">
              <a16:creationId xmlns:a16="http://schemas.microsoft.com/office/drawing/2014/main" id="{E629D42B-F098-4A24-A484-4A3C7E2EF2DD}"/>
            </a:ext>
          </a:extLst>
        </xdr:cNvPr>
        <xdr:cNvSpPr txBox="1"/>
      </xdr:nvSpPr>
      <xdr:spPr>
        <a:xfrm>
          <a:off x="2705744" y="65623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6113</xdr:rowOff>
    </xdr:from>
    <xdr:ext cx="405111" cy="259045"/>
    <xdr:sp macro="" textlink="">
      <xdr:nvSpPr>
        <xdr:cNvPr id="87" name="n_3mainValue【道路】&#10;有形固定資産減価償却率">
          <a:extLst>
            <a:ext uri="{FF2B5EF4-FFF2-40B4-BE49-F238E27FC236}">
              <a16:creationId xmlns:a16="http://schemas.microsoft.com/office/drawing/2014/main" id="{FCF4B322-D460-4702-A1BA-CDDE667FBCBF}"/>
            </a:ext>
          </a:extLst>
        </xdr:cNvPr>
        <xdr:cNvSpPr txBox="1"/>
      </xdr:nvSpPr>
      <xdr:spPr>
        <a:xfrm>
          <a:off x="1816744" y="65212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136415</xdr:rowOff>
    </xdr:from>
    <xdr:ext cx="405111" cy="259045"/>
    <xdr:sp macro="" textlink="">
      <xdr:nvSpPr>
        <xdr:cNvPr id="88" name="n_4mainValue【道路】&#10;有形固定資産減価償却率">
          <a:extLst>
            <a:ext uri="{FF2B5EF4-FFF2-40B4-BE49-F238E27FC236}">
              <a16:creationId xmlns:a16="http://schemas.microsoft.com/office/drawing/2014/main" id="{3B77EF24-010A-458B-9DD2-B73037443573}"/>
            </a:ext>
          </a:extLst>
        </xdr:cNvPr>
        <xdr:cNvSpPr txBox="1"/>
      </xdr:nvSpPr>
      <xdr:spPr>
        <a:xfrm>
          <a:off x="927744" y="6480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1AC077C5-DEAF-41FD-925D-298D276340AC}"/>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4EEBB323-34C8-4E0E-BEAB-3F483956EEC8}"/>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33C103C7-455D-476A-8387-91B9152755C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9D285BD7-F11E-4811-BBFD-9EF120B0071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E28A6E88-CEDC-4D8D-979E-497A172B5BED}"/>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EB924AA9-D84D-45DB-BF5E-6109A333E541}"/>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D79B6F67-ABC1-4D10-811F-E71616F5BE46}"/>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62000A68-BF1D-44CB-A634-C0EEF6818F84}"/>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E583BAD9-6495-48BC-8BC9-D790018624D9}"/>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C8E12533-979D-46D8-9B21-109912A788EE}"/>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99" name="直線コネクタ 98">
          <a:extLst>
            <a:ext uri="{FF2B5EF4-FFF2-40B4-BE49-F238E27FC236}">
              <a16:creationId xmlns:a16="http://schemas.microsoft.com/office/drawing/2014/main" id="{F0051E6D-0952-4A70-BBE9-81A229F6A6C0}"/>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0" name="テキスト ボックス 99">
          <a:extLst>
            <a:ext uri="{FF2B5EF4-FFF2-40B4-BE49-F238E27FC236}">
              <a16:creationId xmlns:a16="http://schemas.microsoft.com/office/drawing/2014/main" id="{8A7CA365-9EE5-40E8-AF54-BB35733D106C}"/>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1" name="直線コネクタ 100">
          <a:extLst>
            <a:ext uri="{FF2B5EF4-FFF2-40B4-BE49-F238E27FC236}">
              <a16:creationId xmlns:a16="http://schemas.microsoft.com/office/drawing/2014/main" id="{C988BD02-4CBA-4E89-A2FA-6630FDE87EAB}"/>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48277</xdr:rowOff>
    </xdr:from>
    <xdr:ext cx="531299" cy="259045"/>
    <xdr:sp macro="" textlink="">
      <xdr:nvSpPr>
        <xdr:cNvPr id="102" name="テキスト ボックス 101">
          <a:extLst>
            <a:ext uri="{FF2B5EF4-FFF2-40B4-BE49-F238E27FC236}">
              <a16:creationId xmlns:a16="http://schemas.microsoft.com/office/drawing/2014/main" id="{BB272DD3-D6FC-466C-856C-DA43CBC114A7}"/>
            </a:ext>
          </a:extLst>
        </xdr:cNvPr>
        <xdr:cNvSpPr txBox="1"/>
      </xdr:nvSpPr>
      <xdr:spPr>
        <a:xfrm>
          <a:off x="6072701" y="656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3" name="直線コネクタ 102">
          <a:extLst>
            <a:ext uri="{FF2B5EF4-FFF2-40B4-BE49-F238E27FC236}">
              <a16:creationId xmlns:a16="http://schemas.microsoft.com/office/drawing/2014/main" id="{C6617CCF-55E5-408E-B4B0-D373062E8C74}"/>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105427</xdr:rowOff>
    </xdr:from>
    <xdr:ext cx="531299" cy="259045"/>
    <xdr:sp macro="" textlink="">
      <xdr:nvSpPr>
        <xdr:cNvPr id="104" name="テキスト ボックス 103">
          <a:extLst>
            <a:ext uri="{FF2B5EF4-FFF2-40B4-BE49-F238E27FC236}">
              <a16:creationId xmlns:a16="http://schemas.microsoft.com/office/drawing/2014/main" id="{AFC3B714-27F3-407D-9B12-7A40F306BD00}"/>
            </a:ext>
          </a:extLst>
        </xdr:cNvPr>
        <xdr:cNvSpPr txBox="1"/>
      </xdr:nvSpPr>
      <xdr:spPr>
        <a:xfrm>
          <a:off x="6072701" y="610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5" name="直線コネクタ 104">
          <a:extLst>
            <a:ext uri="{FF2B5EF4-FFF2-40B4-BE49-F238E27FC236}">
              <a16:creationId xmlns:a16="http://schemas.microsoft.com/office/drawing/2014/main" id="{C3BB70E8-5AA7-419D-982D-EE5940E4629E}"/>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162577</xdr:rowOff>
    </xdr:from>
    <xdr:ext cx="531299" cy="259045"/>
    <xdr:sp macro="" textlink="">
      <xdr:nvSpPr>
        <xdr:cNvPr id="106" name="テキスト ボックス 105">
          <a:extLst>
            <a:ext uri="{FF2B5EF4-FFF2-40B4-BE49-F238E27FC236}">
              <a16:creationId xmlns:a16="http://schemas.microsoft.com/office/drawing/2014/main" id="{70E5140B-5F86-4D75-969C-69E98531C3C8}"/>
            </a:ext>
          </a:extLst>
        </xdr:cNvPr>
        <xdr:cNvSpPr txBox="1"/>
      </xdr:nvSpPr>
      <xdr:spPr>
        <a:xfrm>
          <a:off x="6072701" y="564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7" name="直線コネクタ 106">
          <a:extLst>
            <a:ext uri="{FF2B5EF4-FFF2-40B4-BE49-F238E27FC236}">
              <a16:creationId xmlns:a16="http://schemas.microsoft.com/office/drawing/2014/main" id="{F58CB936-1934-481B-8BA8-837D67A8DA76}"/>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08" name="テキスト ボックス 107">
          <a:extLst>
            <a:ext uri="{FF2B5EF4-FFF2-40B4-BE49-F238E27FC236}">
              <a16:creationId xmlns:a16="http://schemas.microsoft.com/office/drawing/2014/main" id="{4FA7AC9B-36F4-4F01-8E33-2A0ACA55F85D}"/>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09" name="【道路】&#10;一人当たり延長グラフ枠">
          <a:extLst>
            <a:ext uri="{FF2B5EF4-FFF2-40B4-BE49-F238E27FC236}">
              <a16:creationId xmlns:a16="http://schemas.microsoft.com/office/drawing/2014/main" id="{AC7A632F-E240-4D1E-B376-0EFFB3A13A2B}"/>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6980</xdr:rowOff>
    </xdr:from>
    <xdr:to>
      <xdr:col>54</xdr:col>
      <xdr:colOff>189865</xdr:colOff>
      <xdr:row>41</xdr:row>
      <xdr:rowOff>28697</xdr:rowOff>
    </xdr:to>
    <xdr:cxnSp macro="">
      <xdr:nvCxnSpPr>
        <xdr:cNvPr id="110" name="直線コネクタ 109">
          <a:extLst>
            <a:ext uri="{FF2B5EF4-FFF2-40B4-BE49-F238E27FC236}">
              <a16:creationId xmlns:a16="http://schemas.microsoft.com/office/drawing/2014/main" id="{5231A39B-4A74-4D01-9196-C9814C7574EA}"/>
            </a:ext>
          </a:extLst>
        </xdr:cNvPr>
        <xdr:cNvCxnSpPr/>
      </xdr:nvCxnSpPr>
      <xdr:spPr>
        <a:xfrm flipV="1">
          <a:off x="10476865" y="5664830"/>
          <a:ext cx="0" cy="13933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32524</xdr:rowOff>
    </xdr:from>
    <xdr:ext cx="469744" cy="259045"/>
    <xdr:sp macro="" textlink="">
      <xdr:nvSpPr>
        <xdr:cNvPr id="111" name="【道路】&#10;一人当たり延長最小値テキスト">
          <a:extLst>
            <a:ext uri="{FF2B5EF4-FFF2-40B4-BE49-F238E27FC236}">
              <a16:creationId xmlns:a16="http://schemas.microsoft.com/office/drawing/2014/main" id="{64645705-66A1-4013-A32C-F53AD26BD6E5}"/>
            </a:ext>
          </a:extLst>
        </xdr:cNvPr>
        <xdr:cNvSpPr txBox="1"/>
      </xdr:nvSpPr>
      <xdr:spPr>
        <a:xfrm>
          <a:off x="10515600" y="70619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28697</xdr:rowOff>
    </xdr:from>
    <xdr:to>
      <xdr:col>55</xdr:col>
      <xdr:colOff>88900</xdr:colOff>
      <xdr:row>41</xdr:row>
      <xdr:rowOff>28697</xdr:rowOff>
    </xdr:to>
    <xdr:cxnSp macro="">
      <xdr:nvCxnSpPr>
        <xdr:cNvPr id="112" name="直線コネクタ 111">
          <a:extLst>
            <a:ext uri="{FF2B5EF4-FFF2-40B4-BE49-F238E27FC236}">
              <a16:creationId xmlns:a16="http://schemas.microsoft.com/office/drawing/2014/main" id="{254D00C7-25D9-436D-BE3E-9D57015063B2}"/>
            </a:ext>
          </a:extLst>
        </xdr:cNvPr>
        <xdr:cNvCxnSpPr/>
      </xdr:nvCxnSpPr>
      <xdr:spPr>
        <a:xfrm>
          <a:off x="10388600" y="7058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125107</xdr:rowOff>
    </xdr:from>
    <xdr:ext cx="534377" cy="259045"/>
    <xdr:sp macro="" textlink="">
      <xdr:nvSpPr>
        <xdr:cNvPr id="113" name="【道路】&#10;一人当たり延長最大値テキスト">
          <a:extLst>
            <a:ext uri="{FF2B5EF4-FFF2-40B4-BE49-F238E27FC236}">
              <a16:creationId xmlns:a16="http://schemas.microsoft.com/office/drawing/2014/main" id="{DC62E464-3348-4D08-A431-BDE6B72FCF60}"/>
            </a:ext>
          </a:extLst>
        </xdr:cNvPr>
        <xdr:cNvSpPr txBox="1"/>
      </xdr:nvSpPr>
      <xdr:spPr>
        <a:xfrm>
          <a:off x="10515600" y="5440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32.764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6980</xdr:rowOff>
    </xdr:from>
    <xdr:to>
      <xdr:col>55</xdr:col>
      <xdr:colOff>88900</xdr:colOff>
      <xdr:row>33</xdr:row>
      <xdr:rowOff>6980</xdr:rowOff>
    </xdr:to>
    <xdr:cxnSp macro="">
      <xdr:nvCxnSpPr>
        <xdr:cNvPr id="114" name="直線コネクタ 113">
          <a:extLst>
            <a:ext uri="{FF2B5EF4-FFF2-40B4-BE49-F238E27FC236}">
              <a16:creationId xmlns:a16="http://schemas.microsoft.com/office/drawing/2014/main" id="{55D3C5DE-2557-4C9C-8A40-18CDE726EFC5}"/>
            </a:ext>
          </a:extLst>
        </xdr:cNvPr>
        <xdr:cNvCxnSpPr/>
      </xdr:nvCxnSpPr>
      <xdr:spPr>
        <a:xfrm>
          <a:off x="10388600" y="56648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132767</xdr:rowOff>
    </xdr:from>
    <xdr:ext cx="469744" cy="259045"/>
    <xdr:sp macro="" textlink="">
      <xdr:nvSpPr>
        <xdr:cNvPr id="115" name="【道路】&#10;一人当たり延長平均値テキスト">
          <a:extLst>
            <a:ext uri="{FF2B5EF4-FFF2-40B4-BE49-F238E27FC236}">
              <a16:creationId xmlns:a16="http://schemas.microsoft.com/office/drawing/2014/main" id="{33CC9B00-6F37-4E5F-829B-5AD6D092387C}"/>
            </a:ext>
          </a:extLst>
        </xdr:cNvPr>
        <xdr:cNvSpPr txBox="1"/>
      </xdr:nvSpPr>
      <xdr:spPr>
        <a:xfrm>
          <a:off x="10515600" y="66478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109890</xdr:rowOff>
    </xdr:from>
    <xdr:to>
      <xdr:col>55</xdr:col>
      <xdr:colOff>50800</xdr:colOff>
      <xdr:row>40</xdr:row>
      <xdr:rowOff>40040</xdr:rowOff>
    </xdr:to>
    <xdr:sp macro="" textlink="">
      <xdr:nvSpPr>
        <xdr:cNvPr id="116" name="フローチャート: 判断 115">
          <a:extLst>
            <a:ext uri="{FF2B5EF4-FFF2-40B4-BE49-F238E27FC236}">
              <a16:creationId xmlns:a16="http://schemas.microsoft.com/office/drawing/2014/main" id="{F62BB28E-981A-4C0E-AE32-4397D1C03FAC}"/>
            </a:ext>
          </a:extLst>
        </xdr:cNvPr>
        <xdr:cNvSpPr/>
      </xdr:nvSpPr>
      <xdr:spPr>
        <a:xfrm>
          <a:off x="10426700" y="6796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111491</xdr:rowOff>
    </xdr:from>
    <xdr:to>
      <xdr:col>50</xdr:col>
      <xdr:colOff>165100</xdr:colOff>
      <xdr:row>40</xdr:row>
      <xdr:rowOff>41641</xdr:rowOff>
    </xdr:to>
    <xdr:sp macro="" textlink="">
      <xdr:nvSpPr>
        <xdr:cNvPr id="117" name="フローチャート: 判断 116">
          <a:extLst>
            <a:ext uri="{FF2B5EF4-FFF2-40B4-BE49-F238E27FC236}">
              <a16:creationId xmlns:a16="http://schemas.microsoft.com/office/drawing/2014/main" id="{69EFBC41-1F1F-4673-922E-EE6D9EBFBEC2}"/>
            </a:ext>
          </a:extLst>
        </xdr:cNvPr>
        <xdr:cNvSpPr/>
      </xdr:nvSpPr>
      <xdr:spPr>
        <a:xfrm>
          <a:off x="9588500" y="6798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39</xdr:row>
      <xdr:rowOff>112999</xdr:rowOff>
    </xdr:from>
    <xdr:to>
      <xdr:col>46</xdr:col>
      <xdr:colOff>38100</xdr:colOff>
      <xdr:row>40</xdr:row>
      <xdr:rowOff>43149</xdr:rowOff>
    </xdr:to>
    <xdr:sp macro="" textlink="">
      <xdr:nvSpPr>
        <xdr:cNvPr id="118" name="フローチャート: 判断 117">
          <a:extLst>
            <a:ext uri="{FF2B5EF4-FFF2-40B4-BE49-F238E27FC236}">
              <a16:creationId xmlns:a16="http://schemas.microsoft.com/office/drawing/2014/main" id="{62D6A88D-EBE9-4F37-B97F-6783D8C51254}"/>
            </a:ext>
          </a:extLst>
        </xdr:cNvPr>
        <xdr:cNvSpPr/>
      </xdr:nvSpPr>
      <xdr:spPr>
        <a:xfrm>
          <a:off x="8699500" y="6799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39</xdr:row>
      <xdr:rowOff>112451</xdr:rowOff>
    </xdr:from>
    <xdr:to>
      <xdr:col>41</xdr:col>
      <xdr:colOff>101600</xdr:colOff>
      <xdr:row>40</xdr:row>
      <xdr:rowOff>42601</xdr:rowOff>
    </xdr:to>
    <xdr:sp macro="" textlink="">
      <xdr:nvSpPr>
        <xdr:cNvPr id="119" name="フローチャート: 判断 118">
          <a:extLst>
            <a:ext uri="{FF2B5EF4-FFF2-40B4-BE49-F238E27FC236}">
              <a16:creationId xmlns:a16="http://schemas.microsoft.com/office/drawing/2014/main" id="{83E0DFEA-9BB8-42F3-95BE-6D12ED4636C1}"/>
            </a:ext>
          </a:extLst>
        </xdr:cNvPr>
        <xdr:cNvSpPr/>
      </xdr:nvSpPr>
      <xdr:spPr>
        <a:xfrm>
          <a:off x="7810500" y="67990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118577</xdr:rowOff>
    </xdr:from>
    <xdr:to>
      <xdr:col>36</xdr:col>
      <xdr:colOff>165100</xdr:colOff>
      <xdr:row>40</xdr:row>
      <xdr:rowOff>48727</xdr:rowOff>
    </xdr:to>
    <xdr:sp macro="" textlink="">
      <xdr:nvSpPr>
        <xdr:cNvPr id="120" name="フローチャート: 判断 119">
          <a:extLst>
            <a:ext uri="{FF2B5EF4-FFF2-40B4-BE49-F238E27FC236}">
              <a16:creationId xmlns:a16="http://schemas.microsoft.com/office/drawing/2014/main" id="{6BDCBFBF-8C97-4ED9-9A5D-0C90AFC6A9E6}"/>
            </a:ext>
          </a:extLst>
        </xdr:cNvPr>
        <xdr:cNvSpPr/>
      </xdr:nvSpPr>
      <xdr:spPr>
        <a:xfrm>
          <a:off x="6921500" y="6805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1" name="テキスト ボックス 120">
          <a:extLst>
            <a:ext uri="{FF2B5EF4-FFF2-40B4-BE49-F238E27FC236}">
              <a16:creationId xmlns:a16="http://schemas.microsoft.com/office/drawing/2014/main" id="{515EB4ED-D5E0-4583-BD34-0C26C64BDA0F}"/>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2" name="テキスト ボックス 121">
          <a:extLst>
            <a:ext uri="{FF2B5EF4-FFF2-40B4-BE49-F238E27FC236}">
              <a16:creationId xmlns:a16="http://schemas.microsoft.com/office/drawing/2014/main" id="{AACB5CA2-8B60-4021-95A2-6BAB20C71982}"/>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28DFB4B8-61D2-43B1-9D7D-6329E39CB80E}"/>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2A8C1E9D-0A3B-463B-AA5D-DC2FD57E04E3}"/>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FB886CC7-0191-4F46-86F2-1E6D187C1BA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40</xdr:row>
      <xdr:rowOff>58135</xdr:rowOff>
    </xdr:from>
    <xdr:to>
      <xdr:col>55</xdr:col>
      <xdr:colOff>50800</xdr:colOff>
      <xdr:row>40</xdr:row>
      <xdr:rowOff>159735</xdr:rowOff>
    </xdr:to>
    <xdr:sp macro="" textlink="">
      <xdr:nvSpPr>
        <xdr:cNvPr id="126" name="楕円 125">
          <a:extLst>
            <a:ext uri="{FF2B5EF4-FFF2-40B4-BE49-F238E27FC236}">
              <a16:creationId xmlns:a16="http://schemas.microsoft.com/office/drawing/2014/main" id="{E8DADF76-6C09-4FE1-9F46-603083EBB067}"/>
            </a:ext>
          </a:extLst>
        </xdr:cNvPr>
        <xdr:cNvSpPr/>
      </xdr:nvSpPr>
      <xdr:spPr>
        <a:xfrm>
          <a:off x="10426700" y="69161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144512</xdr:rowOff>
    </xdr:from>
    <xdr:ext cx="469744" cy="259045"/>
    <xdr:sp macro="" textlink="">
      <xdr:nvSpPr>
        <xdr:cNvPr id="127" name="【道路】&#10;一人当たり延長該当値テキスト">
          <a:extLst>
            <a:ext uri="{FF2B5EF4-FFF2-40B4-BE49-F238E27FC236}">
              <a16:creationId xmlns:a16="http://schemas.microsoft.com/office/drawing/2014/main" id="{094EE21E-D3A2-4DB1-BEFA-D7B28E64B5DC}"/>
            </a:ext>
          </a:extLst>
        </xdr:cNvPr>
        <xdr:cNvSpPr txBox="1"/>
      </xdr:nvSpPr>
      <xdr:spPr>
        <a:xfrm>
          <a:off x="10515600" y="6831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40</xdr:row>
      <xdr:rowOff>59141</xdr:rowOff>
    </xdr:from>
    <xdr:to>
      <xdr:col>50</xdr:col>
      <xdr:colOff>165100</xdr:colOff>
      <xdr:row>40</xdr:row>
      <xdr:rowOff>160741</xdr:rowOff>
    </xdr:to>
    <xdr:sp macro="" textlink="">
      <xdr:nvSpPr>
        <xdr:cNvPr id="128" name="楕円 127">
          <a:extLst>
            <a:ext uri="{FF2B5EF4-FFF2-40B4-BE49-F238E27FC236}">
              <a16:creationId xmlns:a16="http://schemas.microsoft.com/office/drawing/2014/main" id="{2B2AF4B1-4777-42FA-AB96-F6DB37B656C1}"/>
            </a:ext>
          </a:extLst>
        </xdr:cNvPr>
        <xdr:cNvSpPr/>
      </xdr:nvSpPr>
      <xdr:spPr>
        <a:xfrm>
          <a:off x="9588500" y="69171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108935</xdr:rowOff>
    </xdr:from>
    <xdr:to>
      <xdr:col>55</xdr:col>
      <xdr:colOff>0</xdr:colOff>
      <xdr:row>40</xdr:row>
      <xdr:rowOff>109941</xdr:rowOff>
    </xdr:to>
    <xdr:cxnSp macro="">
      <xdr:nvCxnSpPr>
        <xdr:cNvPr id="129" name="直線コネクタ 128">
          <a:extLst>
            <a:ext uri="{FF2B5EF4-FFF2-40B4-BE49-F238E27FC236}">
              <a16:creationId xmlns:a16="http://schemas.microsoft.com/office/drawing/2014/main" id="{51BD213C-A6B5-4007-A56A-A27034570264}"/>
            </a:ext>
          </a:extLst>
        </xdr:cNvPr>
        <xdr:cNvCxnSpPr/>
      </xdr:nvCxnSpPr>
      <xdr:spPr>
        <a:xfrm flipV="1">
          <a:off x="9639300" y="6966935"/>
          <a:ext cx="838200" cy="1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40</xdr:row>
      <xdr:rowOff>60056</xdr:rowOff>
    </xdr:from>
    <xdr:to>
      <xdr:col>46</xdr:col>
      <xdr:colOff>38100</xdr:colOff>
      <xdr:row>40</xdr:row>
      <xdr:rowOff>161656</xdr:rowOff>
    </xdr:to>
    <xdr:sp macro="" textlink="">
      <xdr:nvSpPr>
        <xdr:cNvPr id="130" name="楕円 129">
          <a:extLst>
            <a:ext uri="{FF2B5EF4-FFF2-40B4-BE49-F238E27FC236}">
              <a16:creationId xmlns:a16="http://schemas.microsoft.com/office/drawing/2014/main" id="{2490FFF1-6968-42B8-B95F-6501E0EA7097}"/>
            </a:ext>
          </a:extLst>
        </xdr:cNvPr>
        <xdr:cNvSpPr/>
      </xdr:nvSpPr>
      <xdr:spPr>
        <a:xfrm>
          <a:off x="8699500" y="69180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109941</xdr:rowOff>
    </xdr:from>
    <xdr:to>
      <xdr:col>50</xdr:col>
      <xdr:colOff>114300</xdr:colOff>
      <xdr:row>40</xdr:row>
      <xdr:rowOff>110856</xdr:rowOff>
    </xdr:to>
    <xdr:cxnSp macro="">
      <xdr:nvCxnSpPr>
        <xdr:cNvPr id="131" name="直線コネクタ 130">
          <a:extLst>
            <a:ext uri="{FF2B5EF4-FFF2-40B4-BE49-F238E27FC236}">
              <a16:creationId xmlns:a16="http://schemas.microsoft.com/office/drawing/2014/main" id="{2CDFFB27-C30A-4DDF-AB41-39B00F80A6B2}"/>
            </a:ext>
          </a:extLst>
        </xdr:cNvPr>
        <xdr:cNvCxnSpPr/>
      </xdr:nvCxnSpPr>
      <xdr:spPr>
        <a:xfrm flipV="1">
          <a:off x="8750300" y="6967941"/>
          <a:ext cx="889000" cy="9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40</xdr:row>
      <xdr:rowOff>60604</xdr:rowOff>
    </xdr:from>
    <xdr:to>
      <xdr:col>41</xdr:col>
      <xdr:colOff>101600</xdr:colOff>
      <xdr:row>40</xdr:row>
      <xdr:rowOff>162204</xdr:rowOff>
    </xdr:to>
    <xdr:sp macro="" textlink="">
      <xdr:nvSpPr>
        <xdr:cNvPr id="132" name="楕円 131">
          <a:extLst>
            <a:ext uri="{FF2B5EF4-FFF2-40B4-BE49-F238E27FC236}">
              <a16:creationId xmlns:a16="http://schemas.microsoft.com/office/drawing/2014/main" id="{DE73C5B6-EE09-4679-A12A-F288EAF85C37}"/>
            </a:ext>
          </a:extLst>
        </xdr:cNvPr>
        <xdr:cNvSpPr/>
      </xdr:nvSpPr>
      <xdr:spPr>
        <a:xfrm>
          <a:off x="7810500" y="69186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110856</xdr:rowOff>
    </xdr:from>
    <xdr:to>
      <xdr:col>45</xdr:col>
      <xdr:colOff>177800</xdr:colOff>
      <xdr:row>40</xdr:row>
      <xdr:rowOff>111404</xdr:rowOff>
    </xdr:to>
    <xdr:cxnSp macro="">
      <xdr:nvCxnSpPr>
        <xdr:cNvPr id="133" name="直線コネクタ 132">
          <a:extLst>
            <a:ext uri="{FF2B5EF4-FFF2-40B4-BE49-F238E27FC236}">
              <a16:creationId xmlns:a16="http://schemas.microsoft.com/office/drawing/2014/main" id="{2659EFA5-5A94-4216-8EA4-4CDE8D2C0E7C}"/>
            </a:ext>
          </a:extLst>
        </xdr:cNvPr>
        <xdr:cNvCxnSpPr/>
      </xdr:nvCxnSpPr>
      <xdr:spPr>
        <a:xfrm flipV="1">
          <a:off x="7861300" y="6968856"/>
          <a:ext cx="889000" cy="5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40</xdr:row>
      <xdr:rowOff>61336</xdr:rowOff>
    </xdr:from>
    <xdr:to>
      <xdr:col>36</xdr:col>
      <xdr:colOff>165100</xdr:colOff>
      <xdr:row>40</xdr:row>
      <xdr:rowOff>162936</xdr:rowOff>
    </xdr:to>
    <xdr:sp macro="" textlink="">
      <xdr:nvSpPr>
        <xdr:cNvPr id="134" name="楕円 133">
          <a:extLst>
            <a:ext uri="{FF2B5EF4-FFF2-40B4-BE49-F238E27FC236}">
              <a16:creationId xmlns:a16="http://schemas.microsoft.com/office/drawing/2014/main" id="{2736D958-FD8B-41B3-8137-CB320CC65456}"/>
            </a:ext>
          </a:extLst>
        </xdr:cNvPr>
        <xdr:cNvSpPr/>
      </xdr:nvSpPr>
      <xdr:spPr>
        <a:xfrm>
          <a:off x="6921500" y="6919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111404</xdr:rowOff>
    </xdr:from>
    <xdr:to>
      <xdr:col>41</xdr:col>
      <xdr:colOff>50800</xdr:colOff>
      <xdr:row>40</xdr:row>
      <xdr:rowOff>112136</xdr:rowOff>
    </xdr:to>
    <xdr:cxnSp macro="">
      <xdr:nvCxnSpPr>
        <xdr:cNvPr id="135" name="直線コネクタ 134">
          <a:extLst>
            <a:ext uri="{FF2B5EF4-FFF2-40B4-BE49-F238E27FC236}">
              <a16:creationId xmlns:a16="http://schemas.microsoft.com/office/drawing/2014/main" id="{65A15F42-D137-417A-BB03-B04379941D9E}"/>
            </a:ext>
          </a:extLst>
        </xdr:cNvPr>
        <xdr:cNvCxnSpPr/>
      </xdr:nvCxnSpPr>
      <xdr:spPr>
        <a:xfrm flipV="1">
          <a:off x="6972300" y="6969404"/>
          <a:ext cx="889000" cy="7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38</xdr:row>
      <xdr:rowOff>58168</xdr:rowOff>
    </xdr:from>
    <xdr:ext cx="469744" cy="259045"/>
    <xdr:sp macro="" textlink="">
      <xdr:nvSpPr>
        <xdr:cNvPr id="136" name="n_1aveValue【道路】&#10;一人当たり延長">
          <a:extLst>
            <a:ext uri="{FF2B5EF4-FFF2-40B4-BE49-F238E27FC236}">
              <a16:creationId xmlns:a16="http://schemas.microsoft.com/office/drawing/2014/main" id="{1C47E7D0-FF26-4E9E-98D3-D69810EB9E85}"/>
            </a:ext>
          </a:extLst>
        </xdr:cNvPr>
        <xdr:cNvSpPr txBox="1"/>
      </xdr:nvSpPr>
      <xdr:spPr>
        <a:xfrm>
          <a:off x="9391727" y="65732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59676</xdr:rowOff>
    </xdr:from>
    <xdr:ext cx="469744" cy="259045"/>
    <xdr:sp macro="" textlink="">
      <xdr:nvSpPr>
        <xdr:cNvPr id="137" name="n_2aveValue【道路】&#10;一人当たり延長">
          <a:extLst>
            <a:ext uri="{FF2B5EF4-FFF2-40B4-BE49-F238E27FC236}">
              <a16:creationId xmlns:a16="http://schemas.microsoft.com/office/drawing/2014/main" id="{3BF4BC0F-0699-46A5-B69F-6A9EB6F78229}"/>
            </a:ext>
          </a:extLst>
        </xdr:cNvPr>
        <xdr:cNvSpPr txBox="1"/>
      </xdr:nvSpPr>
      <xdr:spPr>
        <a:xfrm>
          <a:off x="8515427" y="65747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59128</xdr:rowOff>
    </xdr:from>
    <xdr:ext cx="469744" cy="259045"/>
    <xdr:sp macro="" textlink="">
      <xdr:nvSpPr>
        <xdr:cNvPr id="138" name="n_3aveValue【道路】&#10;一人当たり延長">
          <a:extLst>
            <a:ext uri="{FF2B5EF4-FFF2-40B4-BE49-F238E27FC236}">
              <a16:creationId xmlns:a16="http://schemas.microsoft.com/office/drawing/2014/main" id="{B47FD377-5AC2-4A76-BF3D-FABFBF9C92AA}"/>
            </a:ext>
          </a:extLst>
        </xdr:cNvPr>
        <xdr:cNvSpPr txBox="1"/>
      </xdr:nvSpPr>
      <xdr:spPr>
        <a:xfrm>
          <a:off x="7626427" y="65742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65254</xdr:rowOff>
    </xdr:from>
    <xdr:ext cx="469744" cy="259045"/>
    <xdr:sp macro="" textlink="">
      <xdr:nvSpPr>
        <xdr:cNvPr id="139" name="n_4aveValue【道路】&#10;一人当たり延長">
          <a:extLst>
            <a:ext uri="{FF2B5EF4-FFF2-40B4-BE49-F238E27FC236}">
              <a16:creationId xmlns:a16="http://schemas.microsoft.com/office/drawing/2014/main" id="{AF96B8C7-27AA-454D-9D09-D94A74071F30}"/>
            </a:ext>
          </a:extLst>
        </xdr:cNvPr>
        <xdr:cNvSpPr txBox="1"/>
      </xdr:nvSpPr>
      <xdr:spPr>
        <a:xfrm>
          <a:off x="6737427" y="65803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40</xdr:row>
      <xdr:rowOff>151868</xdr:rowOff>
    </xdr:from>
    <xdr:ext cx="469744" cy="259045"/>
    <xdr:sp macro="" textlink="">
      <xdr:nvSpPr>
        <xdr:cNvPr id="140" name="n_1mainValue【道路】&#10;一人当たり延長">
          <a:extLst>
            <a:ext uri="{FF2B5EF4-FFF2-40B4-BE49-F238E27FC236}">
              <a16:creationId xmlns:a16="http://schemas.microsoft.com/office/drawing/2014/main" id="{E5001013-678C-428C-B035-B0E8B9607D61}"/>
            </a:ext>
          </a:extLst>
        </xdr:cNvPr>
        <xdr:cNvSpPr txBox="1"/>
      </xdr:nvSpPr>
      <xdr:spPr>
        <a:xfrm>
          <a:off x="9391727" y="7009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152783</xdr:rowOff>
    </xdr:from>
    <xdr:ext cx="469744" cy="259045"/>
    <xdr:sp macro="" textlink="">
      <xdr:nvSpPr>
        <xdr:cNvPr id="141" name="n_2mainValue【道路】&#10;一人当たり延長">
          <a:extLst>
            <a:ext uri="{FF2B5EF4-FFF2-40B4-BE49-F238E27FC236}">
              <a16:creationId xmlns:a16="http://schemas.microsoft.com/office/drawing/2014/main" id="{EFE85F60-4D26-4298-933A-65C37C2E0829}"/>
            </a:ext>
          </a:extLst>
        </xdr:cNvPr>
        <xdr:cNvSpPr txBox="1"/>
      </xdr:nvSpPr>
      <xdr:spPr>
        <a:xfrm>
          <a:off x="8515427" y="70107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153331</xdr:rowOff>
    </xdr:from>
    <xdr:ext cx="469744" cy="259045"/>
    <xdr:sp macro="" textlink="">
      <xdr:nvSpPr>
        <xdr:cNvPr id="142" name="n_3mainValue【道路】&#10;一人当たり延長">
          <a:extLst>
            <a:ext uri="{FF2B5EF4-FFF2-40B4-BE49-F238E27FC236}">
              <a16:creationId xmlns:a16="http://schemas.microsoft.com/office/drawing/2014/main" id="{5FBAEBDC-251C-48B7-A0C1-E752EB63A512}"/>
            </a:ext>
          </a:extLst>
        </xdr:cNvPr>
        <xdr:cNvSpPr txBox="1"/>
      </xdr:nvSpPr>
      <xdr:spPr>
        <a:xfrm>
          <a:off x="7626427" y="70113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154063</xdr:rowOff>
    </xdr:from>
    <xdr:ext cx="469744" cy="259045"/>
    <xdr:sp macro="" textlink="">
      <xdr:nvSpPr>
        <xdr:cNvPr id="143" name="n_4mainValue【道路】&#10;一人当たり延長">
          <a:extLst>
            <a:ext uri="{FF2B5EF4-FFF2-40B4-BE49-F238E27FC236}">
              <a16:creationId xmlns:a16="http://schemas.microsoft.com/office/drawing/2014/main" id="{EA22E3F5-4EF1-49C8-8214-5FCE161A2F6D}"/>
            </a:ext>
          </a:extLst>
        </xdr:cNvPr>
        <xdr:cNvSpPr txBox="1"/>
      </xdr:nvSpPr>
      <xdr:spPr>
        <a:xfrm>
          <a:off x="6737427" y="7012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4" name="正方形/長方形 143">
          <a:extLst>
            <a:ext uri="{FF2B5EF4-FFF2-40B4-BE49-F238E27FC236}">
              <a16:creationId xmlns:a16="http://schemas.microsoft.com/office/drawing/2014/main" id="{241FC11E-2774-47F5-814F-84D84D8AAC0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5" name="正方形/長方形 144">
          <a:extLst>
            <a:ext uri="{FF2B5EF4-FFF2-40B4-BE49-F238E27FC236}">
              <a16:creationId xmlns:a16="http://schemas.microsoft.com/office/drawing/2014/main" id="{848F60C9-2738-4DFB-9BF3-6051D2144071}"/>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6" name="正方形/長方形 145">
          <a:extLst>
            <a:ext uri="{FF2B5EF4-FFF2-40B4-BE49-F238E27FC236}">
              <a16:creationId xmlns:a16="http://schemas.microsoft.com/office/drawing/2014/main" id="{557EFD9D-01F9-4BD2-B3EB-63876247251B}"/>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7" name="正方形/長方形 146">
          <a:extLst>
            <a:ext uri="{FF2B5EF4-FFF2-40B4-BE49-F238E27FC236}">
              <a16:creationId xmlns:a16="http://schemas.microsoft.com/office/drawing/2014/main" id="{096E2513-CC78-4874-8ECB-C82BF4847AC3}"/>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48" name="正方形/長方形 147">
          <a:extLst>
            <a:ext uri="{FF2B5EF4-FFF2-40B4-BE49-F238E27FC236}">
              <a16:creationId xmlns:a16="http://schemas.microsoft.com/office/drawing/2014/main" id="{EF7F8E64-E2CF-4249-BC6C-FC8281175026}"/>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49" name="正方形/長方形 148">
          <a:extLst>
            <a:ext uri="{FF2B5EF4-FFF2-40B4-BE49-F238E27FC236}">
              <a16:creationId xmlns:a16="http://schemas.microsoft.com/office/drawing/2014/main" id="{9D894523-969B-43AC-93A2-044ECAE353EB}"/>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0" name="正方形/長方形 149">
          <a:extLst>
            <a:ext uri="{FF2B5EF4-FFF2-40B4-BE49-F238E27FC236}">
              <a16:creationId xmlns:a16="http://schemas.microsoft.com/office/drawing/2014/main" id="{6D02DB4F-A322-4DB7-92F9-59212FADEE22}"/>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1" name="正方形/長方形 150">
          <a:extLst>
            <a:ext uri="{FF2B5EF4-FFF2-40B4-BE49-F238E27FC236}">
              <a16:creationId xmlns:a16="http://schemas.microsoft.com/office/drawing/2014/main" id="{121DA28A-5313-4944-9537-FF39832D6C2A}"/>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2" name="テキスト ボックス 151">
          <a:extLst>
            <a:ext uri="{FF2B5EF4-FFF2-40B4-BE49-F238E27FC236}">
              <a16:creationId xmlns:a16="http://schemas.microsoft.com/office/drawing/2014/main" id="{B07BFCC8-FACF-48D8-AD67-91B9FA8A6AE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3" name="直線コネクタ 152">
          <a:extLst>
            <a:ext uri="{FF2B5EF4-FFF2-40B4-BE49-F238E27FC236}">
              <a16:creationId xmlns:a16="http://schemas.microsoft.com/office/drawing/2014/main" id="{2247E336-86BD-4A34-A864-B220C2253FD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4" name="テキスト ボックス 153">
          <a:extLst>
            <a:ext uri="{FF2B5EF4-FFF2-40B4-BE49-F238E27FC236}">
              <a16:creationId xmlns:a16="http://schemas.microsoft.com/office/drawing/2014/main" id="{FE8E7B00-658E-4EA2-80A2-3840331BF71A}"/>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55" name="直線コネクタ 154">
          <a:extLst>
            <a:ext uri="{FF2B5EF4-FFF2-40B4-BE49-F238E27FC236}">
              <a16:creationId xmlns:a16="http://schemas.microsoft.com/office/drawing/2014/main" id="{786E0977-DA03-4D32-8CB0-2BC3A6DDEA81}"/>
            </a:ext>
          </a:extLst>
        </xdr:cNvPr>
        <xdr:cNvCxnSpPr/>
      </xdr:nvCxnSpPr>
      <xdr:spPr>
        <a:xfrm>
          <a:off x="762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56" name="テキスト ボックス 155">
          <a:extLst>
            <a:ext uri="{FF2B5EF4-FFF2-40B4-BE49-F238E27FC236}">
              <a16:creationId xmlns:a16="http://schemas.microsoft.com/office/drawing/2014/main" id="{9923371D-D0A6-42F4-ABFE-87DFB340A331}"/>
            </a:ext>
          </a:extLst>
        </xdr:cNvPr>
        <xdr:cNvSpPr txBox="1"/>
      </xdr:nvSpPr>
      <xdr:spPr>
        <a:xfrm>
          <a:off x="294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57" name="直線コネクタ 156">
          <a:extLst>
            <a:ext uri="{FF2B5EF4-FFF2-40B4-BE49-F238E27FC236}">
              <a16:creationId xmlns:a16="http://schemas.microsoft.com/office/drawing/2014/main" id="{8A6441AF-2F51-47D5-99C6-79EEABC80871}"/>
            </a:ext>
          </a:extLst>
        </xdr:cNvPr>
        <xdr:cNvCxnSpPr/>
      </xdr:nvCxnSpPr>
      <xdr:spPr>
        <a:xfrm>
          <a:off x="762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58" name="テキスト ボックス 157">
          <a:extLst>
            <a:ext uri="{FF2B5EF4-FFF2-40B4-BE49-F238E27FC236}">
              <a16:creationId xmlns:a16="http://schemas.microsoft.com/office/drawing/2014/main" id="{D3E120E2-6C6F-4417-B005-C9BF0686B985}"/>
            </a:ext>
          </a:extLst>
        </xdr:cNvPr>
        <xdr:cNvSpPr txBox="1"/>
      </xdr:nvSpPr>
      <xdr:spPr>
        <a:xfrm>
          <a:off x="358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59" name="直線コネクタ 158">
          <a:extLst>
            <a:ext uri="{FF2B5EF4-FFF2-40B4-BE49-F238E27FC236}">
              <a16:creationId xmlns:a16="http://schemas.microsoft.com/office/drawing/2014/main" id="{7064CA7F-F755-4613-9004-0197297C3626}"/>
            </a:ext>
          </a:extLst>
        </xdr:cNvPr>
        <xdr:cNvCxnSpPr/>
      </xdr:nvCxnSpPr>
      <xdr:spPr>
        <a:xfrm>
          <a:off x="762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0" name="テキスト ボックス 159">
          <a:extLst>
            <a:ext uri="{FF2B5EF4-FFF2-40B4-BE49-F238E27FC236}">
              <a16:creationId xmlns:a16="http://schemas.microsoft.com/office/drawing/2014/main" id="{2E725852-C8D7-4B3C-9A66-DE5D97E52CC7}"/>
            </a:ext>
          </a:extLst>
        </xdr:cNvPr>
        <xdr:cNvSpPr txBox="1"/>
      </xdr:nvSpPr>
      <xdr:spPr>
        <a:xfrm>
          <a:off x="358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1" name="直線コネクタ 160">
          <a:extLst>
            <a:ext uri="{FF2B5EF4-FFF2-40B4-BE49-F238E27FC236}">
              <a16:creationId xmlns:a16="http://schemas.microsoft.com/office/drawing/2014/main" id="{F1F3B33D-77F6-453E-8F6B-15BEE892DDE7}"/>
            </a:ext>
          </a:extLst>
        </xdr:cNvPr>
        <xdr:cNvCxnSpPr/>
      </xdr:nvCxnSpPr>
      <xdr:spPr>
        <a:xfrm>
          <a:off x="762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2" name="テキスト ボックス 161">
          <a:extLst>
            <a:ext uri="{FF2B5EF4-FFF2-40B4-BE49-F238E27FC236}">
              <a16:creationId xmlns:a16="http://schemas.microsoft.com/office/drawing/2014/main" id="{33BA877B-46D3-4704-AF3F-00C5DF96EB3B}"/>
            </a:ext>
          </a:extLst>
        </xdr:cNvPr>
        <xdr:cNvSpPr txBox="1"/>
      </xdr:nvSpPr>
      <xdr:spPr>
        <a:xfrm>
          <a:off x="358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3" name="直線コネクタ 162">
          <a:extLst>
            <a:ext uri="{FF2B5EF4-FFF2-40B4-BE49-F238E27FC236}">
              <a16:creationId xmlns:a16="http://schemas.microsoft.com/office/drawing/2014/main" id="{9F9F7F5B-B222-4F7E-B15F-A79267C74ADD}"/>
            </a:ext>
          </a:extLst>
        </xdr:cNvPr>
        <xdr:cNvCxnSpPr/>
      </xdr:nvCxnSpPr>
      <xdr:spPr>
        <a:xfrm>
          <a:off x="762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64" name="テキスト ボックス 163">
          <a:extLst>
            <a:ext uri="{FF2B5EF4-FFF2-40B4-BE49-F238E27FC236}">
              <a16:creationId xmlns:a16="http://schemas.microsoft.com/office/drawing/2014/main" id="{C3F6A761-60DC-430E-9C4E-4310D0BE9E43}"/>
            </a:ext>
          </a:extLst>
        </xdr:cNvPr>
        <xdr:cNvSpPr txBox="1"/>
      </xdr:nvSpPr>
      <xdr:spPr>
        <a:xfrm>
          <a:off x="358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65" name="直線コネクタ 164">
          <a:extLst>
            <a:ext uri="{FF2B5EF4-FFF2-40B4-BE49-F238E27FC236}">
              <a16:creationId xmlns:a16="http://schemas.microsoft.com/office/drawing/2014/main" id="{0811E831-93E3-461E-89EC-AEB2794E8D72}"/>
            </a:ext>
          </a:extLst>
        </xdr:cNvPr>
        <xdr:cNvCxnSpPr/>
      </xdr:nvCxnSpPr>
      <xdr:spPr>
        <a:xfrm>
          <a:off x="762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66" name="テキスト ボックス 165">
          <a:extLst>
            <a:ext uri="{FF2B5EF4-FFF2-40B4-BE49-F238E27FC236}">
              <a16:creationId xmlns:a16="http://schemas.microsoft.com/office/drawing/2014/main" id="{46B73154-CA63-45E7-8D90-24F15FA2E27D}"/>
            </a:ext>
          </a:extLst>
        </xdr:cNvPr>
        <xdr:cNvSpPr txBox="1"/>
      </xdr:nvSpPr>
      <xdr:spPr>
        <a:xfrm>
          <a:off x="423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D7A8B648-06B7-4027-9FBD-060FBA01303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橋りょう・トンネル】&#10;有形固定資産減価償却率グラフ枠">
          <a:extLst>
            <a:ext uri="{FF2B5EF4-FFF2-40B4-BE49-F238E27FC236}">
              <a16:creationId xmlns:a16="http://schemas.microsoft.com/office/drawing/2014/main" id="{1EB23886-7C41-44F8-AF8D-A85363FFBFEC}"/>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9797</xdr:rowOff>
    </xdr:from>
    <xdr:to>
      <xdr:col>24</xdr:col>
      <xdr:colOff>62865</xdr:colOff>
      <xdr:row>63</xdr:row>
      <xdr:rowOff>86541</xdr:rowOff>
    </xdr:to>
    <xdr:cxnSp macro="">
      <xdr:nvCxnSpPr>
        <xdr:cNvPr id="169" name="直線コネクタ 168">
          <a:extLst>
            <a:ext uri="{FF2B5EF4-FFF2-40B4-BE49-F238E27FC236}">
              <a16:creationId xmlns:a16="http://schemas.microsoft.com/office/drawing/2014/main" id="{08B4C37F-BA39-4FB1-A3F5-0FD61FEF1624}"/>
            </a:ext>
          </a:extLst>
        </xdr:cNvPr>
        <xdr:cNvCxnSpPr/>
      </xdr:nvCxnSpPr>
      <xdr:spPr>
        <a:xfrm flipV="1">
          <a:off x="4634865" y="9610997"/>
          <a:ext cx="0" cy="12768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90368</xdr:rowOff>
    </xdr:from>
    <xdr:ext cx="405111" cy="259045"/>
    <xdr:sp macro="" textlink="">
      <xdr:nvSpPr>
        <xdr:cNvPr id="170" name="【橋りょう・トンネル】&#10;有形固定資産減価償却率最小値テキスト">
          <a:extLst>
            <a:ext uri="{FF2B5EF4-FFF2-40B4-BE49-F238E27FC236}">
              <a16:creationId xmlns:a16="http://schemas.microsoft.com/office/drawing/2014/main" id="{07ACD974-8AF9-45ED-B225-418AF444298B}"/>
            </a:ext>
          </a:extLst>
        </xdr:cNvPr>
        <xdr:cNvSpPr txBox="1"/>
      </xdr:nvSpPr>
      <xdr:spPr>
        <a:xfrm>
          <a:off x="4673600" y="108917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86541</xdr:rowOff>
    </xdr:from>
    <xdr:to>
      <xdr:col>24</xdr:col>
      <xdr:colOff>152400</xdr:colOff>
      <xdr:row>63</xdr:row>
      <xdr:rowOff>86541</xdr:rowOff>
    </xdr:to>
    <xdr:cxnSp macro="">
      <xdr:nvCxnSpPr>
        <xdr:cNvPr id="171" name="直線コネクタ 170">
          <a:extLst>
            <a:ext uri="{FF2B5EF4-FFF2-40B4-BE49-F238E27FC236}">
              <a16:creationId xmlns:a16="http://schemas.microsoft.com/office/drawing/2014/main" id="{930AF3B2-3D87-45CD-A236-973525B96BD0}"/>
            </a:ext>
          </a:extLst>
        </xdr:cNvPr>
        <xdr:cNvCxnSpPr/>
      </xdr:nvCxnSpPr>
      <xdr:spPr>
        <a:xfrm>
          <a:off x="4546600" y="108878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127924</xdr:rowOff>
    </xdr:from>
    <xdr:ext cx="340478" cy="259045"/>
    <xdr:sp macro="" textlink="">
      <xdr:nvSpPr>
        <xdr:cNvPr id="172" name="【橋りょう・トンネル】&#10;有形固定資産減価償却率最大値テキスト">
          <a:extLst>
            <a:ext uri="{FF2B5EF4-FFF2-40B4-BE49-F238E27FC236}">
              <a16:creationId xmlns:a16="http://schemas.microsoft.com/office/drawing/2014/main" id="{AF4AB35F-F441-4E68-8915-293A89CD46CD}"/>
            </a:ext>
          </a:extLst>
        </xdr:cNvPr>
        <xdr:cNvSpPr txBox="1"/>
      </xdr:nvSpPr>
      <xdr:spPr>
        <a:xfrm>
          <a:off x="4673600" y="9386224"/>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9797</xdr:rowOff>
    </xdr:from>
    <xdr:to>
      <xdr:col>24</xdr:col>
      <xdr:colOff>152400</xdr:colOff>
      <xdr:row>56</xdr:row>
      <xdr:rowOff>9797</xdr:rowOff>
    </xdr:to>
    <xdr:cxnSp macro="">
      <xdr:nvCxnSpPr>
        <xdr:cNvPr id="173" name="直線コネクタ 172">
          <a:extLst>
            <a:ext uri="{FF2B5EF4-FFF2-40B4-BE49-F238E27FC236}">
              <a16:creationId xmlns:a16="http://schemas.microsoft.com/office/drawing/2014/main" id="{F8BC3DA8-111E-4C12-A4BD-4284D4C7BCC3}"/>
            </a:ext>
          </a:extLst>
        </xdr:cNvPr>
        <xdr:cNvCxnSpPr/>
      </xdr:nvCxnSpPr>
      <xdr:spPr>
        <a:xfrm>
          <a:off x="4546600" y="9610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45555</xdr:rowOff>
    </xdr:from>
    <xdr:ext cx="405111" cy="259045"/>
    <xdr:sp macro="" textlink="">
      <xdr:nvSpPr>
        <xdr:cNvPr id="174" name="【橋りょう・トンネル】&#10;有形固定資産減価償却率平均値テキスト">
          <a:extLst>
            <a:ext uri="{FF2B5EF4-FFF2-40B4-BE49-F238E27FC236}">
              <a16:creationId xmlns:a16="http://schemas.microsoft.com/office/drawing/2014/main" id="{8F366407-86B0-4066-8EB6-DA7E0F5E6F9F}"/>
            </a:ext>
          </a:extLst>
        </xdr:cNvPr>
        <xdr:cNvSpPr txBox="1"/>
      </xdr:nvSpPr>
      <xdr:spPr>
        <a:xfrm>
          <a:off x="4673600" y="1033255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22678</xdr:rowOff>
    </xdr:from>
    <xdr:to>
      <xdr:col>24</xdr:col>
      <xdr:colOff>114300</xdr:colOff>
      <xdr:row>61</xdr:row>
      <xdr:rowOff>124278</xdr:rowOff>
    </xdr:to>
    <xdr:sp macro="" textlink="">
      <xdr:nvSpPr>
        <xdr:cNvPr id="175" name="フローチャート: 判断 174">
          <a:extLst>
            <a:ext uri="{FF2B5EF4-FFF2-40B4-BE49-F238E27FC236}">
              <a16:creationId xmlns:a16="http://schemas.microsoft.com/office/drawing/2014/main" id="{C30CD382-927B-4527-B3EE-3A6C05201103}"/>
            </a:ext>
          </a:extLst>
        </xdr:cNvPr>
        <xdr:cNvSpPr/>
      </xdr:nvSpPr>
      <xdr:spPr>
        <a:xfrm>
          <a:off x="4584700" y="104811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17780</xdr:rowOff>
    </xdr:from>
    <xdr:to>
      <xdr:col>20</xdr:col>
      <xdr:colOff>38100</xdr:colOff>
      <xdr:row>61</xdr:row>
      <xdr:rowOff>119380</xdr:rowOff>
    </xdr:to>
    <xdr:sp macro="" textlink="">
      <xdr:nvSpPr>
        <xdr:cNvPr id="176" name="フローチャート: 判断 175">
          <a:extLst>
            <a:ext uri="{FF2B5EF4-FFF2-40B4-BE49-F238E27FC236}">
              <a16:creationId xmlns:a16="http://schemas.microsoft.com/office/drawing/2014/main" id="{AA8F9F21-31A3-4BA9-BD9C-F7F238C1EC47}"/>
            </a:ext>
          </a:extLst>
        </xdr:cNvPr>
        <xdr:cNvSpPr/>
      </xdr:nvSpPr>
      <xdr:spPr>
        <a:xfrm>
          <a:off x="3746500" y="10476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171269</xdr:rowOff>
    </xdr:from>
    <xdr:to>
      <xdr:col>15</xdr:col>
      <xdr:colOff>101600</xdr:colOff>
      <xdr:row>61</xdr:row>
      <xdr:rowOff>101419</xdr:rowOff>
    </xdr:to>
    <xdr:sp macro="" textlink="">
      <xdr:nvSpPr>
        <xdr:cNvPr id="177" name="フローチャート: 判断 176">
          <a:extLst>
            <a:ext uri="{FF2B5EF4-FFF2-40B4-BE49-F238E27FC236}">
              <a16:creationId xmlns:a16="http://schemas.microsoft.com/office/drawing/2014/main" id="{CBF5E86C-536D-4C94-B775-6EF0DACD4440}"/>
            </a:ext>
          </a:extLst>
        </xdr:cNvPr>
        <xdr:cNvSpPr/>
      </xdr:nvSpPr>
      <xdr:spPr>
        <a:xfrm>
          <a:off x="2857500" y="104582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150041</xdr:rowOff>
    </xdr:from>
    <xdr:to>
      <xdr:col>10</xdr:col>
      <xdr:colOff>165100</xdr:colOff>
      <xdr:row>61</xdr:row>
      <xdr:rowOff>80191</xdr:rowOff>
    </xdr:to>
    <xdr:sp macro="" textlink="">
      <xdr:nvSpPr>
        <xdr:cNvPr id="178" name="フローチャート: 判断 177">
          <a:extLst>
            <a:ext uri="{FF2B5EF4-FFF2-40B4-BE49-F238E27FC236}">
              <a16:creationId xmlns:a16="http://schemas.microsoft.com/office/drawing/2014/main" id="{71A30191-5EA4-4D5A-B95D-E7C423439283}"/>
            </a:ext>
          </a:extLst>
        </xdr:cNvPr>
        <xdr:cNvSpPr/>
      </xdr:nvSpPr>
      <xdr:spPr>
        <a:xfrm>
          <a:off x="1968500" y="104370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125549</xdr:rowOff>
    </xdr:from>
    <xdr:to>
      <xdr:col>6</xdr:col>
      <xdr:colOff>38100</xdr:colOff>
      <xdr:row>61</xdr:row>
      <xdr:rowOff>55699</xdr:rowOff>
    </xdr:to>
    <xdr:sp macro="" textlink="">
      <xdr:nvSpPr>
        <xdr:cNvPr id="179" name="フローチャート: 判断 178">
          <a:extLst>
            <a:ext uri="{FF2B5EF4-FFF2-40B4-BE49-F238E27FC236}">
              <a16:creationId xmlns:a16="http://schemas.microsoft.com/office/drawing/2014/main" id="{9E5D1F0E-D739-4D89-A566-5665CEE152FD}"/>
            </a:ext>
          </a:extLst>
        </xdr:cNvPr>
        <xdr:cNvSpPr/>
      </xdr:nvSpPr>
      <xdr:spPr>
        <a:xfrm>
          <a:off x="1079500" y="104125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BD43C18A-7BB9-4D6A-B12A-CD921E6A132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A0359B61-1262-4E9F-BA57-6C99C74E938A}"/>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4B2AD484-109C-435D-A73F-01775A8BEDBD}"/>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9EA326FA-2C6E-496C-A10D-6B4A5DBB36E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82D4FA8-A2CB-40FE-AB1D-A0879321D86A}"/>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63</xdr:row>
      <xdr:rowOff>35741</xdr:rowOff>
    </xdr:from>
    <xdr:to>
      <xdr:col>24</xdr:col>
      <xdr:colOff>114300</xdr:colOff>
      <xdr:row>63</xdr:row>
      <xdr:rowOff>137341</xdr:rowOff>
    </xdr:to>
    <xdr:sp macro="" textlink="">
      <xdr:nvSpPr>
        <xdr:cNvPr id="185" name="楕円 184">
          <a:extLst>
            <a:ext uri="{FF2B5EF4-FFF2-40B4-BE49-F238E27FC236}">
              <a16:creationId xmlns:a16="http://schemas.microsoft.com/office/drawing/2014/main" id="{CF87779A-60DB-4D4E-93E9-5703572C1A43}"/>
            </a:ext>
          </a:extLst>
        </xdr:cNvPr>
        <xdr:cNvSpPr/>
      </xdr:nvSpPr>
      <xdr:spPr>
        <a:xfrm>
          <a:off x="4584700" y="108370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62</xdr:row>
      <xdr:rowOff>122118</xdr:rowOff>
    </xdr:from>
    <xdr:ext cx="405111" cy="259045"/>
    <xdr:sp macro="" textlink="">
      <xdr:nvSpPr>
        <xdr:cNvPr id="186" name="【橋りょう・トンネル】&#10;有形固定資産減価償却率該当値テキスト">
          <a:extLst>
            <a:ext uri="{FF2B5EF4-FFF2-40B4-BE49-F238E27FC236}">
              <a16:creationId xmlns:a16="http://schemas.microsoft.com/office/drawing/2014/main" id="{3EED145A-4528-4226-80CE-2C3E745FBFC8}"/>
            </a:ext>
          </a:extLst>
        </xdr:cNvPr>
        <xdr:cNvSpPr txBox="1"/>
      </xdr:nvSpPr>
      <xdr:spPr>
        <a:xfrm>
          <a:off x="4673600" y="107520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63</xdr:row>
      <xdr:rowOff>14515</xdr:rowOff>
    </xdr:from>
    <xdr:to>
      <xdr:col>20</xdr:col>
      <xdr:colOff>38100</xdr:colOff>
      <xdr:row>63</xdr:row>
      <xdr:rowOff>116115</xdr:rowOff>
    </xdr:to>
    <xdr:sp macro="" textlink="">
      <xdr:nvSpPr>
        <xdr:cNvPr id="187" name="楕円 186">
          <a:extLst>
            <a:ext uri="{FF2B5EF4-FFF2-40B4-BE49-F238E27FC236}">
              <a16:creationId xmlns:a16="http://schemas.microsoft.com/office/drawing/2014/main" id="{89CC52B0-CDAC-4E34-8329-8374E60D86D1}"/>
            </a:ext>
          </a:extLst>
        </xdr:cNvPr>
        <xdr:cNvSpPr/>
      </xdr:nvSpPr>
      <xdr:spPr>
        <a:xfrm>
          <a:off x="3746500" y="108158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63</xdr:row>
      <xdr:rowOff>65315</xdr:rowOff>
    </xdr:from>
    <xdr:to>
      <xdr:col>24</xdr:col>
      <xdr:colOff>63500</xdr:colOff>
      <xdr:row>63</xdr:row>
      <xdr:rowOff>86541</xdr:rowOff>
    </xdr:to>
    <xdr:cxnSp macro="">
      <xdr:nvCxnSpPr>
        <xdr:cNvPr id="188" name="直線コネクタ 187">
          <a:extLst>
            <a:ext uri="{FF2B5EF4-FFF2-40B4-BE49-F238E27FC236}">
              <a16:creationId xmlns:a16="http://schemas.microsoft.com/office/drawing/2014/main" id="{9E496C9C-4A45-48A1-9BE6-6DF9F7B2650B}"/>
            </a:ext>
          </a:extLst>
        </xdr:cNvPr>
        <xdr:cNvCxnSpPr/>
      </xdr:nvCxnSpPr>
      <xdr:spPr>
        <a:xfrm>
          <a:off x="3797300" y="10866665"/>
          <a:ext cx="838200" cy="21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166370</xdr:rowOff>
    </xdr:from>
    <xdr:to>
      <xdr:col>15</xdr:col>
      <xdr:colOff>101600</xdr:colOff>
      <xdr:row>63</xdr:row>
      <xdr:rowOff>96520</xdr:rowOff>
    </xdr:to>
    <xdr:sp macro="" textlink="">
      <xdr:nvSpPr>
        <xdr:cNvPr id="189" name="楕円 188">
          <a:extLst>
            <a:ext uri="{FF2B5EF4-FFF2-40B4-BE49-F238E27FC236}">
              <a16:creationId xmlns:a16="http://schemas.microsoft.com/office/drawing/2014/main" id="{30CEF01C-BFC5-44AC-8014-C025DF70E1B0}"/>
            </a:ext>
          </a:extLst>
        </xdr:cNvPr>
        <xdr:cNvSpPr/>
      </xdr:nvSpPr>
      <xdr:spPr>
        <a:xfrm>
          <a:off x="2857500" y="10796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63</xdr:row>
      <xdr:rowOff>45720</xdr:rowOff>
    </xdr:from>
    <xdr:to>
      <xdr:col>19</xdr:col>
      <xdr:colOff>177800</xdr:colOff>
      <xdr:row>63</xdr:row>
      <xdr:rowOff>65315</xdr:rowOff>
    </xdr:to>
    <xdr:cxnSp macro="">
      <xdr:nvCxnSpPr>
        <xdr:cNvPr id="190" name="直線コネクタ 189">
          <a:extLst>
            <a:ext uri="{FF2B5EF4-FFF2-40B4-BE49-F238E27FC236}">
              <a16:creationId xmlns:a16="http://schemas.microsoft.com/office/drawing/2014/main" id="{36034BBF-7A67-4C58-A839-E900F1C8DDD0}"/>
            </a:ext>
          </a:extLst>
        </xdr:cNvPr>
        <xdr:cNvCxnSpPr/>
      </xdr:nvCxnSpPr>
      <xdr:spPr>
        <a:xfrm>
          <a:off x="2908300" y="10847070"/>
          <a:ext cx="88900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146776</xdr:rowOff>
    </xdr:from>
    <xdr:to>
      <xdr:col>10</xdr:col>
      <xdr:colOff>165100</xdr:colOff>
      <xdr:row>63</xdr:row>
      <xdr:rowOff>76926</xdr:rowOff>
    </xdr:to>
    <xdr:sp macro="" textlink="">
      <xdr:nvSpPr>
        <xdr:cNvPr id="191" name="楕円 190">
          <a:extLst>
            <a:ext uri="{FF2B5EF4-FFF2-40B4-BE49-F238E27FC236}">
              <a16:creationId xmlns:a16="http://schemas.microsoft.com/office/drawing/2014/main" id="{2ABD2673-CDD1-49C9-99CE-CCACB1AD7755}"/>
            </a:ext>
          </a:extLst>
        </xdr:cNvPr>
        <xdr:cNvSpPr/>
      </xdr:nvSpPr>
      <xdr:spPr>
        <a:xfrm>
          <a:off x="1968500" y="10776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63</xdr:row>
      <xdr:rowOff>26126</xdr:rowOff>
    </xdr:from>
    <xdr:to>
      <xdr:col>15</xdr:col>
      <xdr:colOff>50800</xdr:colOff>
      <xdr:row>63</xdr:row>
      <xdr:rowOff>45720</xdr:rowOff>
    </xdr:to>
    <xdr:cxnSp macro="">
      <xdr:nvCxnSpPr>
        <xdr:cNvPr id="192" name="直線コネクタ 191">
          <a:extLst>
            <a:ext uri="{FF2B5EF4-FFF2-40B4-BE49-F238E27FC236}">
              <a16:creationId xmlns:a16="http://schemas.microsoft.com/office/drawing/2014/main" id="{ED2AB8AF-083E-4BE4-A9ED-3114F187B90E}"/>
            </a:ext>
          </a:extLst>
        </xdr:cNvPr>
        <xdr:cNvCxnSpPr/>
      </xdr:nvCxnSpPr>
      <xdr:spPr>
        <a:xfrm>
          <a:off x="2019300" y="10827476"/>
          <a:ext cx="889000" cy="1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132080</xdr:rowOff>
    </xdr:from>
    <xdr:to>
      <xdr:col>6</xdr:col>
      <xdr:colOff>38100</xdr:colOff>
      <xdr:row>63</xdr:row>
      <xdr:rowOff>62230</xdr:rowOff>
    </xdr:to>
    <xdr:sp macro="" textlink="">
      <xdr:nvSpPr>
        <xdr:cNvPr id="193" name="楕円 192">
          <a:extLst>
            <a:ext uri="{FF2B5EF4-FFF2-40B4-BE49-F238E27FC236}">
              <a16:creationId xmlns:a16="http://schemas.microsoft.com/office/drawing/2014/main" id="{4802854F-645B-4A64-A02B-F9D4B9D5DE3C}"/>
            </a:ext>
          </a:extLst>
        </xdr:cNvPr>
        <xdr:cNvSpPr/>
      </xdr:nvSpPr>
      <xdr:spPr>
        <a:xfrm>
          <a:off x="1079500" y="1076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63</xdr:row>
      <xdr:rowOff>11430</xdr:rowOff>
    </xdr:from>
    <xdr:to>
      <xdr:col>10</xdr:col>
      <xdr:colOff>114300</xdr:colOff>
      <xdr:row>63</xdr:row>
      <xdr:rowOff>26126</xdr:rowOff>
    </xdr:to>
    <xdr:cxnSp macro="">
      <xdr:nvCxnSpPr>
        <xdr:cNvPr id="194" name="直線コネクタ 193">
          <a:extLst>
            <a:ext uri="{FF2B5EF4-FFF2-40B4-BE49-F238E27FC236}">
              <a16:creationId xmlns:a16="http://schemas.microsoft.com/office/drawing/2014/main" id="{91658999-1934-45F5-B99A-C2D15A32501E}"/>
            </a:ext>
          </a:extLst>
        </xdr:cNvPr>
        <xdr:cNvCxnSpPr/>
      </xdr:nvCxnSpPr>
      <xdr:spPr>
        <a:xfrm>
          <a:off x="1130300" y="10812780"/>
          <a:ext cx="88900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135907</xdr:rowOff>
    </xdr:from>
    <xdr:ext cx="405111" cy="259045"/>
    <xdr:sp macro="" textlink="">
      <xdr:nvSpPr>
        <xdr:cNvPr id="195" name="n_1aveValue【橋りょう・トンネル】&#10;有形固定資産減価償却率">
          <a:extLst>
            <a:ext uri="{FF2B5EF4-FFF2-40B4-BE49-F238E27FC236}">
              <a16:creationId xmlns:a16="http://schemas.microsoft.com/office/drawing/2014/main" id="{76B31A78-F91A-43CC-9369-426549406F2C}"/>
            </a:ext>
          </a:extLst>
        </xdr:cNvPr>
        <xdr:cNvSpPr txBox="1"/>
      </xdr:nvSpPr>
      <xdr:spPr>
        <a:xfrm>
          <a:off x="3582044" y="10251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117946</xdr:rowOff>
    </xdr:from>
    <xdr:ext cx="405111" cy="259045"/>
    <xdr:sp macro="" textlink="">
      <xdr:nvSpPr>
        <xdr:cNvPr id="196" name="n_2aveValue【橋りょう・トンネル】&#10;有形固定資産減価償却率">
          <a:extLst>
            <a:ext uri="{FF2B5EF4-FFF2-40B4-BE49-F238E27FC236}">
              <a16:creationId xmlns:a16="http://schemas.microsoft.com/office/drawing/2014/main" id="{F61A9368-1C3A-427D-81FD-9FCCE06CC50D}"/>
            </a:ext>
          </a:extLst>
        </xdr:cNvPr>
        <xdr:cNvSpPr txBox="1"/>
      </xdr:nvSpPr>
      <xdr:spPr>
        <a:xfrm>
          <a:off x="2705744" y="10233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96718</xdr:rowOff>
    </xdr:from>
    <xdr:ext cx="405111" cy="259045"/>
    <xdr:sp macro="" textlink="">
      <xdr:nvSpPr>
        <xdr:cNvPr id="197" name="n_3aveValue【橋りょう・トンネル】&#10;有形固定資産減価償却率">
          <a:extLst>
            <a:ext uri="{FF2B5EF4-FFF2-40B4-BE49-F238E27FC236}">
              <a16:creationId xmlns:a16="http://schemas.microsoft.com/office/drawing/2014/main" id="{3D68CFF9-38F6-4BB5-9F0F-E89B47F8C907}"/>
            </a:ext>
          </a:extLst>
        </xdr:cNvPr>
        <xdr:cNvSpPr txBox="1"/>
      </xdr:nvSpPr>
      <xdr:spPr>
        <a:xfrm>
          <a:off x="1816744" y="102122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72226</xdr:rowOff>
    </xdr:from>
    <xdr:ext cx="405111" cy="259045"/>
    <xdr:sp macro="" textlink="">
      <xdr:nvSpPr>
        <xdr:cNvPr id="198" name="n_4aveValue【橋りょう・トンネル】&#10;有形固定資産減価償却率">
          <a:extLst>
            <a:ext uri="{FF2B5EF4-FFF2-40B4-BE49-F238E27FC236}">
              <a16:creationId xmlns:a16="http://schemas.microsoft.com/office/drawing/2014/main" id="{E58986B7-7533-4219-BE9C-21809D169517}"/>
            </a:ext>
          </a:extLst>
        </xdr:cNvPr>
        <xdr:cNvSpPr txBox="1"/>
      </xdr:nvSpPr>
      <xdr:spPr>
        <a:xfrm>
          <a:off x="927744" y="101877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107242</xdr:rowOff>
    </xdr:from>
    <xdr:ext cx="405111" cy="259045"/>
    <xdr:sp macro="" textlink="">
      <xdr:nvSpPr>
        <xdr:cNvPr id="199" name="n_1mainValue【橋りょう・トンネル】&#10;有形固定資産減価償却率">
          <a:extLst>
            <a:ext uri="{FF2B5EF4-FFF2-40B4-BE49-F238E27FC236}">
              <a16:creationId xmlns:a16="http://schemas.microsoft.com/office/drawing/2014/main" id="{97D82BC1-67D3-4555-9C4C-FBF841FCB479}"/>
            </a:ext>
          </a:extLst>
        </xdr:cNvPr>
        <xdr:cNvSpPr txBox="1"/>
      </xdr:nvSpPr>
      <xdr:spPr>
        <a:xfrm>
          <a:off x="3582044" y="109085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87647</xdr:rowOff>
    </xdr:from>
    <xdr:ext cx="405111" cy="259045"/>
    <xdr:sp macro="" textlink="">
      <xdr:nvSpPr>
        <xdr:cNvPr id="200" name="n_2mainValue【橋りょう・トンネル】&#10;有形固定資産減価償却率">
          <a:extLst>
            <a:ext uri="{FF2B5EF4-FFF2-40B4-BE49-F238E27FC236}">
              <a16:creationId xmlns:a16="http://schemas.microsoft.com/office/drawing/2014/main" id="{EB1C32F3-C9D1-48BA-9288-475FB233D57F}"/>
            </a:ext>
          </a:extLst>
        </xdr:cNvPr>
        <xdr:cNvSpPr txBox="1"/>
      </xdr:nvSpPr>
      <xdr:spPr>
        <a:xfrm>
          <a:off x="2705744" y="108889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63</xdr:row>
      <xdr:rowOff>68053</xdr:rowOff>
    </xdr:from>
    <xdr:ext cx="405111" cy="259045"/>
    <xdr:sp macro="" textlink="">
      <xdr:nvSpPr>
        <xdr:cNvPr id="201" name="n_3mainValue【橋りょう・トンネル】&#10;有形固定資産減価償却率">
          <a:extLst>
            <a:ext uri="{FF2B5EF4-FFF2-40B4-BE49-F238E27FC236}">
              <a16:creationId xmlns:a16="http://schemas.microsoft.com/office/drawing/2014/main" id="{93296DA1-0E74-4D56-BE8C-282FAA01260F}"/>
            </a:ext>
          </a:extLst>
        </xdr:cNvPr>
        <xdr:cNvSpPr txBox="1"/>
      </xdr:nvSpPr>
      <xdr:spPr>
        <a:xfrm>
          <a:off x="1816744" y="10869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63</xdr:row>
      <xdr:rowOff>53357</xdr:rowOff>
    </xdr:from>
    <xdr:ext cx="405111" cy="259045"/>
    <xdr:sp macro="" textlink="">
      <xdr:nvSpPr>
        <xdr:cNvPr id="202" name="n_4mainValue【橋りょう・トンネル】&#10;有形固定資産減価償却率">
          <a:extLst>
            <a:ext uri="{FF2B5EF4-FFF2-40B4-BE49-F238E27FC236}">
              <a16:creationId xmlns:a16="http://schemas.microsoft.com/office/drawing/2014/main" id="{42759D27-72B8-4C7D-BDF5-381BF8C05014}"/>
            </a:ext>
          </a:extLst>
        </xdr:cNvPr>
        <xdr:cNvSpPr txBox="1"/>
      </xdr:nvSpPr>
      <xdr:spPr>
        <a:xfrm>
          <a:off x="927744" y="1085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7BF6B52F-3782-4AB2-820D-08323B926D5F}"/>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AF2007D6-82C7-4050-B1A0-86F25D5D6628}"/>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7481F710-967A-4297-BBC0-333A87F140AD}"/>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22547B66-CD64-4269-8FB4-4AFBBA96B451}"/>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FC362550-8633-4D23-AA9E-E97206C65F7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1A2054D7-1F30-458B-A0BE-409E57BEDFF4}"/>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8604B80C-CA17-43A7-8941-7406F9636EA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94,807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4782E4F6-BE6B-45F6-BBB4-853AF2EC109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13384472-F131-4244-8584-3A469486568A}"/>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8C1416B4-2755-44FD-AE58-DC3CAA02C5D6}"/>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3" name="直線コネクタ 212">
          <a:extLst>
            <a:ext uri="{FF2B5EF4-FFF2-40B4-BE49-F238E27FC236}">
              <a16:creationId xmlns:a16="http://schemas.microsoft.com/office/drawing/2014/main" id="{3671779E-5879-4657-AD26-75E91F5B54D5}"/>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4" name="テキスト ボックス 213">
          <a:extLst>
            <a:ext uri="{FF2B5EF4-FFF2-40B4-BE49-F238E27FC236}">
              <a16:creationId xmlns:a16="http://schemas.microsoft.com/office/drawing/2014/main" id="{4166644D-54AA-428A-B24A-C67FF7D08ABF}"/>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5" name="直線コネクタ 214">
          <a:extLst>
            <a:ext uri="{FF2B5EF4-FFF2-40B4-BE49-F238E27FC236}">
              <a16:creationId xmlns:a16="http://schemas.microsoft.com/office/drawing/2014/main" id="{98F4B6C4-C66C-430C-867D-5AB4B915C263}"/>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6" name="テキスト ボックス 215">
          <a:extLst>
            <a:ext uri="{FF2B5EF4-FFF2-40B4-BE49-F238E27FC236}">
              <a16:creationId xmlns:a16="http://schemas.microsoft.com/office/drawing/2014/main" id="{39D046D6-19D1-4B98-803E-2F41FCF26237}"/>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17" name="直線コネクタ 216">
          <a:extLst>
            <a:ext uri="{FF2B5EF4-FFF2-40B4-BE49-F238E27FC236}">
              <a16:creationId xmlns:a16="http://schemas.microsoft.com/office/drawing/2014/main" id="{7BE0B27D-1D3B-4DB6-B33B-E185E07EAB31}"/>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18" name="テキスト ボックス 217">
          <a:extLst>
            <a:ext uri="{FF2B5EF4-FFF2-40B4-BE49-F238E27FC236}">
              <a16:creationId xmlns:a16="http://schemas.microsoft.com/office/drawing/2014/main" id="{25F77591-D509-4694-AB51-1F6C231C9B6C}"/>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19" name="直線コネクタ 218">
          <a:extLst>
            <a:ext uri="{FF2B5EF4-FFF2-40B4-BE49-F238E27FC236}">
              <a16:creationId xmlns:a16="http://schemas.microsoft.com/office/drawing/2014/main" id="{BF7D5D23-EFDA-45B1-9B35-22A3B585AF48}"/>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0" name="テキスト ボックス 219">
          <a:extLst>
            <a:ext uri="{FF2B5EF4-FFF2-40B4-BE49-F238E27FC236}">
              <a16:creationId xmlns:a16="http://schemas.microsoft.com/office/drawing/2014/main" id="{B58CF78A-619A-4674-A4A8-A4E4F0D27694}"/>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1" name="直線コネクタ 220">
          <a:extLst>
            <a:ext uri="{FF2B5EF4-FFF2-40B4-BE49-F238E27FC236}">
              <a16:creationId xmlns:a16="http://schemas.microsoft.com/office/drawing/2014/main" id="{D28BE67D-EEEB-410E-ADB6-ECE67E14E6DD}"/>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2" name="テキスト ボックス 221">
          <a:extLst>
            <a:ext uri="{FF2B5EF4-FFF2-40B4-BE49-F238E27FC236}">
              <a16:creationId xmlns:a16="http://schemas.microsoft.com/office/drawing/2014/main" id="{20A351EE-5544-42A5-9EED-7DE3EE23171F}"/>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3" name="【橋りょう・トンネル】&#10;一人当たり有形固定資産（償却資産）額グラフ枠">
          <a:extLst>
            <a:ext uri="{FF2B5EF4-FFF2-40B4-BE49-F238E27FC236}">
              <a16:creationId xmlns:a16="http://schemas.microsoft.com/office/drawing/2014/main" id="{5E7D42E4-150B-4725-9F24-1EF24344D81C}"/>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117313</xdr:rowOff>
    </xdr:from>
    <xdr:to>
      <xdr:col>54</xdr:col>
      <xdr:colOff>189865</xdr:colOff>
      <xdr:row>63</xdr:row>
      <xdr:rowOff>140100</xdr:rowOff>
    </xdr:to>
    <xdr:cxnSp macro="">
      <xdr:nvCxnSpPr>
        <xdr:cNvPr id="224" name="直線コネクタ 223">
          <a:extLst>
            <a:ext uri="{FF2B5EF4-FFF2-40B4-BE49-F238E27FC236}">
              <a16:creationId xmlns:a16="http://schemas.microsoft.com/office/drawing/2014/main" id="{3418C417-B804-4C03-8016-10E0CC99DE13}"/>
            </a:ext>
          </a:extLst>
        </xdr:cNvPr>
        <xdr:cNvCxnSpPr/>
      </xdr:nvCxnSpPr>
      <xdr:spPr>
        <a:xfrm flipV="1">
          <a:off x="10476865" y="9889963"/>
          <a:ext cx="0" cy="105148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143927</xdr:rowOff>
    </xdr:from>
    <xdr:ext cx="469744" cy="259045"/>
    <xdr:sp macro="" textlink="">
      <xdr:nvSpPr>
        <xdr:cNvPr id="225" name="【橋りょう・トンネル】&#10;一人当たり有形固定資産（償却資産）額最小値テキスト">
          <a:extLst>
            <a:ext uri="{FF2B5EF4-FFF2-40B4-BE49-F238E27FC236}">
              <a16:creationId xmlns:a16="http://schemas.microsoft.com/office/drawing/2014/main" id="{B8B8A600-A166-4073-82AE-DA2D34F1B82B}"/>
            </a:ext>
          </a:extLst>
        </xdr:cNvPr>
        <xdr:cNvSpPr txBox="1"/>
      </xdr:nvSpPr>
      <xdr:spPr>
        <a:xfrm>
          <a:off x="10515600" y="10945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140100</xdr:rowOff>
    </xdr:from>
    <xdr:to>
      <xdr:col>55</xdr:col>
      <xdr:colOff>88900</xdr:colOff>
      <xdr:row>63</xdr:row>
      <xdr:rowOff>140100</xdr:rowOff>
    </xdr:to>
    <xdr:cxnSp macro="">
      <xdr:nvCxnSpPr>
        <xdr:cNvPr id="226" name="直線コネクタ 225">
          <a:extLst>
            <a:ext uri="{FF2B5EF4-FFF2-40B4-BE49-F238E27FC236}">
              <a16:creationId xmlns:a16="http://schemas.microsoft.com/office/drawing/2014/main" id="{8DA7A93B-0C53-42BD-BC96-69C5F335E658}"/>
            </a:ext>
          </a:extLst>
        </xdr:cNvPr>
        <xdr:cNvCxnSpPr/>
      </xdr:nvCxnSpPr>
      <xdr:spPr>
        <a:xfrm>
          <a:off x="10388600" y="10941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56</xdr:row>
      <xdr:rowOff>63990</xdr:rowOff>
    </xdr:from>
    <xdr:ext cx="599010" cy="259045"/>
    <xdr:sp macro="" textlink="">
      <xdr:nvSpPr>
        <xdr:cNvPr id="227" name="【橋りょう・トンネル】&#10;一人当たり有形固定資産（償却資産）額最大値テキスト">
          <a:extLst>
            <a:ext uri="{FF2B5EF4-FFF2-40B4-BE49-F238E27FC236}">
              <a16:creationId xmlns:a16="http://schemas.microsoft.com/office/drawing/2014/main" id="{E5F735D9-643F-445B-9B4E-0FF1FE8714DE}"/>
            </a:ext>
          </a:extLst>
        </xdr:cNvPr>
        <xdr:cNvSpPr txBox="1"/>
      </xdr:nvSpPr>
      <xdr:spPr>
        <a:xfrm>
          <a:off x="10515600" y="96651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236,841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117313</xdr:rowOff>
    </xdr:from>
    <xdr:to>
      <xdr:col>55</xdr:col>
      <xdr:colOff>88900</xdr:colOff>
      <xdr:row>57</xdr:row>
      <xdr:rowOff>117313</xdr:rowOff>
    </xdr:to>
    <xdr:cxnSp macro="">
      <xdr:nvCxnSpPr>
        <xdr:cNvPr id="228" name="直線コネクタ 227">
          <a:extLst>
            <a:ext uri="{FF2B5EF4-FFF2-40B4-BE49-F238E27FC236}">
              <a16:creationId xmlns:a16="http://schemas.microsoft.com/office/drawing/2014/main" id="{2086AFF9-854B-4EFC-BF09-39E366F0FACE}"/>
            </a:ext>
          </a:extLst>
        </xdr:cNvPr>
        <xdr:cNvCxnSpPr/>
      </xdr:nvCxnSpPr>
      <xdr:spPr>
        <a:xfrm>
          <a:off x="10388600" y="98899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66287</xdr:rowOff>
    </xdr:from>
    <xdr:ext cx="534377" cy="259045"/>
    <xdr:sp macro="" textlink="">
      <xdr:nvSpPr>
        <xdr:cNvPr id="229" name="【橋りょう・トンネル】&#10;一人当たり有形固定資産（償却資産）額平均値テキスト">
          <a:extLst>
            <a:ext uri="{FF2B5EF4-FFF2-40B4-BE49-F238E27FC236}">
              <a16:creationId xmlns:a16="http://schemas.microsoft.com/office/drawing/2014/main" id="{810E18C4-5802-48A0-86D1-BC70C2A27F16}"/>
            </a:ext>
          </a:extLst>
        </xdr:cNvPr>
        <xdr:cNvSpPr txBox="1"/>
      </xdr:nvSpPr>
      <xdr:spPr>
        <a:xfrm>
          <a:off x="10515600" y="1052473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87860</xdr:rowOff>
    </xdr:from>
    <xdr:to>
      <xdr:col>55</xdr:col>
      <xdr:colOff>50800</xdr:colOff>
      <xdr:row>62</xdr:row>
      <xdr:rowOff>18010</xdr:rowOff>
    </xdr:to>
    <xdr:sp macro="" textlink="">
      <xdr:nvSpPr>
        <xdr:cNvPr id="230" name="フローチャート: 判断 229">
          <a:extLst>
            <a:ext uri="{FF2B5EF4-FFF2-40B4-BE49-F238E27FC236}">
              <a16:creationId xmlns:a16="http://schemas.microsoft.com/office/drawing/2014/main" id="{41007BF0-4DE6-41DB-BD71-E95D799DC9D9}"/>
            </a:ext>
          </a:extLst>
        </xdr:cNvPr>
        <xdr:cNvSpPr/>
      </xdr:nvSpPr>
      <xdr:spPr>
        <a:xfrm>
          <a:off x="10426700" y="10546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85482</xdr:rowOff>
    </xdr:from>
    <xdr:to>
      <xdr:col>50</xdr:col>
      <xdr:colOff>165100</xdr:colOff>
      <xdr:row>62</xdr:row>
      <xdr:rowOff>15632</xdr:rowOff>
    </xdr:to>
    <xdr:sp macro="" textlink="">
      <xdr:nvSpPr>
        <xdr:cNvPr id="231" name="フローチャート: 判断 230">
          <a:extLst>
            <a:ext uri="{FF2B5EF4-FFF2-40B4-BE49-F238E27FC236}">
              <a16:creationId xmlns:a16="http://schemas.microsoft.com/office/drawing/2014/main" id="{C3E93901-7AA0-4EEF-B0DA-33CFD72B76C1}"/>
            </a:ext>
          </a:extLst>
        </xdr:cNvPr>
        <xdr:cNvSpPr/>
      </xdr:nvSpPr>
      <xdr:spPr>
        <a:xfrm>
          <a:off x="9588500" y="10543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89071</xdr:rowOff>
    </xdr:from>
    <xdr:to>
      <xdr:col>46</xdr:col>
      <xdr:colOff>38100</xdr:colOff>
      <xdr:row>62</xdr:row>
      <xdr:rowOff>19221</xdr:rowOff>
    </xdr:to>
    <xdr:sp macro="" textlink="">
      <xdr:nvSpPr>
        <xdr:cNvPr id="232" name="フローチャート: 判断 231">
          <a:extLst>
            <a:ext uri="{FF2B5EF4-FFF2-40B4-BE49-F238E27FC236}">
              <a16:creationId xmlns:a16="http://schemas.microsoft.com/office/drawing/2014/main" id="{98534AA5-1856-40EC-B8CE-3C7833EF6D0B}"/>
            </a:ext>
          </a:extLst>
        </xdr:cNvPr>
        <xdr:cNvSpPr/>
      </xdr:nvSpPr>
      <xdr:spPr>
        <a:xfrm>
          <a:off x="8699500" y="10547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91878</xdr:rowOff>
    </xdr:from>
    <xdr:to>
      <xdr:col>41</xdr:col>
      <xdr:colOff>101600</xdr:colOff>
      <xdr:row>62</xdr:row>
      <xdr:rowOff>22028</xdr:rowOff>
    </xdr:to>
    <xdr:sp macro="" textlink="">
      <xdr:nvSpPr>
        <xdr:cNvPr id="233" name="フローチャート: 判断 232">
          <a:extLst>
            <a:ext uri="{FF2B5EF4-FFF2-40B4-BE49-F238E27FC236}">
              <a16:creationId xmlns:a16="http://schemas.microsoft.com/office/drawing/2014/main" id="{240BF88B-AA1B-4570-813C-D85A83E4CA8F}"/>
            </a:ext>
          </a:extLst>
        </xdr:cNvPr>
        <xdr:cNvSpPr/>
      </xdr:nvSpPr>
      <xdr:spPr>
        <a:xfrm>
          <a:off x="7810500" y="10550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94951</xdr:rowOff>
    </xdr:from>
    <xdr:to>
      <xdr:col>36</xdr:col>
      <xdr:colOff>165100</xdr:colOff>
      <xdr:row>62</xdr:row>
      <xdr:rowOff>25101</xdr:rowOff>
    </xdr:to>
    <xdr:sp macro="" textlink="">
      <xdr:nvSpPr>
        <xdr:cNvPr id="234" name="フローチャート: 判断 233">
          <a:extLst>
            <a:ext uri="{FF2B5EF4-FFF2-40B4-BE49-F238E27FC236}">
              <a16:creationId xmlns:a16="http://schemas.microsoft.com/office/drawing/2014/main" id="{38D18A17-3CCD-4FA7-88F7-F8E712EA9A5D}"/>
            </a:ext>
          </a:extLst>
        </xdr:cNvPr>
        <xdr:cNvSpPr/>
      </xdr:nvSpPr>
      <xdr:spPr>
        <a:xfrm>
          <a:off x="6921500" y="105534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5" name="テキスト ボックス 234">
          <a:extLst>
            <a:ext uri="{FF2B5EF4-FFF2-40B4-BE49-F238E27FC236}">
              <a16:creationId xmlns:a16="http://schemas.microsoft.com/office/drawing/2014/main" id="{58F03D17-0DA2-4085-87C5-DD60FD587201}"/>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6" name="テキスト ボックス 235">
          <a:extLst>
            <a:ext uri="{FF2B5EF4-FFF2-40B4-BE49-F238E27FC236}">
              <a16:creationId xmlns:a16="http://schemas.microsoft.com/office/drawing/2014/main" id="{286C5D8C-2DD8-4171-B2B7-E0EA187B1BB5}"/>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486EB740-5FD5-4CEB-837A-71930DA753D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6E997DF-B29A-4715-8F49-9B86AB3EA265}"/>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28D6E65A-3B8D-4818-AF26-2D59FC61E354}"/>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59</xdr:row>
      <xdr:rowOff>166594</xdr:rowOff>
    </xdr:from>
    <xdr:to>
      <xdr:col>55</xdr:col>
      <xdr:colOff>50800</xdr:colOff>
      <xdr:row>60</xdr:row>
      <xdr:rowOff>96744</xdr:rowOff>
    </xdr:to>
    <xdr:sp macro="" textlink="">
      <xdr:nvSpPr>
        <xdr:cNvPr id="240" name="楕円 239">
          <a:extLst>
            <a:ext uri="{FF2B5EF4-FFF2-40B4-BE49-F238E27FC236}">
              <a16:creationId xmlns:a16="http://schemas.microsoft.com/office/drawing/2014/main" id="{5317DF89-B23E-4C24-8D9D-A51B2565BE77}"/>
            </a:ext>
          </a:extLst>
        </xdr:cNvPr>
        <xdr:cNvSpPr/>
      </xdr:nvSpPr>
      <xdr:spPr>
        <a:xfrm>
          <a:off x="10426700" y="10282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18021</xdr:rowOff>
    </xdr:from>
    <xdr:ext cx="599010" cy="259045"/>
    <xdr:sp macro="" textlink="">
      <xdr:nvSpPr>
        <xdr:cNvPr id="241" name="【橋りょう・トンネル】&#10;一人当たり有形固定資産（償却資産）額該当値テキスト">
          <a:extLst>
            <a:ext uri="{FF2B5EF4-FFF2-40B4-BE49-F238E27FC236}">
              <a16:creationId xmlns:a16="http://schemas.microsoft.com/office/drawing/2014/main" id="{9930D0F3-0DAA-42C3-9503-0028DE2BF0F3}"/>
            </a:ext>
          </a:extLst>
        </xdr:cNvPr>
        <xdr:cNvSpPr txBox="1"/>
      </xdr:nvSpPr>
      <xdr:spPr>
        <a:xfrm>
          <a:off x="10515600" y="101335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139,951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59</xdr:row>
      <xdr:rowOff>169868</xdr:rowOff>
    </xdr:from>
    <xdr:to>
      <xdr:col>50</xdr:col>
      <xdr:colOff>165100</xdr:colOff>
      <xdr:row>60</xdr:row>
      <xdr:rowOff>100018</xdr:rowOff>
    </xdr:to>
    <xdr:sp macro="" textlink="">
      <xdr:nvSpPr>
        <xdr:cNvPr id="242" name="楕円 241">
          <a:extLst>
            <a:ext uri="{FF2B5EF4-FFF2-40B4-BE49-F238E27FC236}">
              <a16:creationId xmlns:a16="http://schemas.microsoft.com/office/drawing/2014/main" id="{F45EC77B-29EB-4C40-9A72-ABA61C56A732}"/>
            </a:ext>
          </a:extLst>
        </xdr:cNvPr>
        <xdr:cNvSpPr/>
      </xdr:nvSpPr>
      <xdr:spPr>
        <a:xfrm>
          <a:off x="9588500" y="10285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45944</xdr:rowOff>
    </xdr:from>
    <xdr:to>
      <xdr:col>55</xdr:col>
      <xdr:colOff>0</xdr:colOff>
      <xdr:row>60</xdr:row>
      <xdr:rowOff>49218</xdr:rowOff>
    </xdr:to>
    <xdr:cxnSp macro="">
      <xdr:nvCxnSpPr>
        <xdr:cNvPr id="243" name="直線コネクタ 242">
          <a:extLst>
            <a:ext uri="{FF2B5EF4-FFF2-40B4-BE49-F238E27FC236}">
              <a16:creationId xmlns:a16="http://schemas.microsoft.com/office/drawing/2014/main" id="{D85C5CE3-79AC-404B-AB87-F699EFAC82D6}"/>
            </a:ext>
          </a:extLst>
        </xdr:cNvPr>
        <xdr:cNvCxnSpPr/>
      </xdr:nvCxnSpPr>
      <xdr:spPr>
        <a:xfrm flipV="1">
          <a:off x="9639300" y="10332944"/>
          <a:ext cx="838200" cy="32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1815</xdr:rowOff>
    </xdr:from>
    <xdr:to>
      <xdr:col>46</xdr:col>
      <xdr:colOff>38100</xdr:colOff>
      <xdr:row>60</xdr:row>
      <xdr:rowOff>103415</xdr:rowOff>
    </xdr:to>
    <xdr:sp macro="" textlink="">
      <xdr:nvSpPr>
        <xdr:cNvPr id="244" name="楕円 243">
          <a:extLst>
            <a:ext uri="{FF2B5EF4-FFF2-40B4-BE49-F238E27FC236}">
              <a16:creationId xmlns:a16="http://schemas.microsoft.com/office/drawing/2014/main" id="{38A4B8B0-E305-4B7A-A864-A73EE3BA07DF}"/>
            </a:ext>
          </a:extLst>
        </xdr:cNvPr>
        <xdr:cNvSpPr/>
      </xdr:nvSpPr>
      <xdr:spPr>
        <a:xfrm>
          <a:off x="8699500" y="10288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49218</xdr:rowOff>
    </xdr:from>
    <xdr:to>
      <xdr:col>50</xdr:col>
      <xdr:colOff>114300</xdr:colOff>
      <xdr:row>60</xdr:row>
      <xdr:rowOff>52615</xdr:rowOff>
    </xdr:to>
    <xdr:cxnSp macro="">
      <xdr:nvCxnSpPr>
        <xdr:cNvPr id="245" name="直線コネクタ 244">
          <a:extLst>
            <a:ext uri="{FF2B5EF4-FFF2-40B4-BE49-F238E27FC236}">
              <a16:creationId xmlns:a16="http://schemas.microsoft.com/office/drawing/2014/main" id="{6B87E231-DB51-48FC-A4E4-28748611AD34}"/>
            </a:ext>
          </a:extLst>
        </xdr:cNvPr>
        <xdr:cNvCxnSpPr/>
      </xdr:nvCxnSpPr>
      <xdr:spPr>
        <a:xfrm flipV="1">
          <a:off x="8750300" y="10336218"/>
          <a:ext cx="889000" cy="33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4507</xdr:rowOff>
    </xdr:from>
    <xdr:to>
      <xdr:col>41</xdr:col>
      <xdr:colOff>101600</xdr:colOff>
      <xdr:row>60</xdr:row>
      <xdr:rowOff>106107</xdr:rowOff>
    </xdr:to>
    <xdr:sp macro="" textlink="">
      <xdr:nvSpPr>
        <xdr:cNvPr id="246" name="楕円 245">
          <a:extLst>
            <a:ext uri="{FF2B5EF4-FFF2-40B4-BE49-F238E27FC236}">
              <a16:creationId xmlns:a16="http://schemas.microsoft.com/office/drawing/2014/main" id="{9781097A-C0A1-459B-9368-9495422A25E1}"/>
            </a:ext>
          </a:extLst>
        </xdr:cNvPr>
        <xdr:cNvSpPr/>
      </xdr:nvSpPr>
      <xdr:spPr>
        <a:xfrm>
          <a:off x="7810500" y="102915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52615</xdr:rowOff>
    </xdr:from>
    <xdr:to>
      <xdr:col>45</xdr:col>
      <xdr:colOff>177800</xdr:colOff>
      <xdr:row>60</xdr:row>
      <xdr:rowOff>55307</xdr:rowOff>
    </xdr:to>
    <xdr:cxnSp macro="">
      <xdr:nvCxnSpPr>
        <xdr:cNvPr id="247" name="直線コネクタ 246">
          <a:extLst>
            <a:ext uri="{FF2B5EF4-FFF2-40B4-BE49-F238E27FC236}">
              <a16:creationId xmlns:a16="http://schemas.microsoft.com/office/drawing/2014/main" id="{6F3A810A-E9EC-4CFD-B29E-74578272297D}"/>
            </a:ext>
          </a:extLst>
        </xdr:cNvPr>
        <xdr:cNvCxnSpPr/>
      </xdr:nvCxnSpPr>
      <xdr:spPr>
        <a:xfrm flipV="1">
          <a:off x="7861300" y="10339615"/>
          <a:ext cx="889000" cy="26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10076</xdr:rowOff>
    </xdr:from>
    <xdr:to>
      <xdr:col>36</xdr:col>
      <xdr:colOff>165100</xdr:colOff>
      <xdr:row>60</xdr:row>
      <xdr:rowOff>111676</xdr:rowOff>
    </xdr:to>
    <xdr:sp macro="" textlink="">
      <xdr:nvSpPr>
        <xdr:cNvPr id="248" name="楕円 247">
          <a:extLst>
            <a:ext uri="{FF2B5EF4-FFF2-40B4-BE49-F238E27FC236}">
              <a16:creationId xmlns:a16="http://schemas.microsoft.com/office/drawing/2014/main" id="{909F61FC-FD06-4EAC-B90F-E4FD5A6FA626}"/>
            </a:ext>
          </a:extLst>
        </xdr:cNvPr>
        <xdr:cNvSpPr/>
      </xdr:nvSpPr>
      <xdr:spPr>
        <a:xfrm>
          <a:off x="6921500" y="10297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60</xdr:row>
      <xdr:rowOff>55307</xdr:rowOff>
    </xdr:from>
    <xdr:to>
      <xdr:col>41</xdr:col>
      <xdr:colOff>50800</xdr:colOff>
      <xdr:row>60</xdr:row>
      <xdr:rowOff>60876</xdr:rowOff>
    </xdr:to>
    <xdr:cxnSp macro="">
      <xdr:nvCxnSpPr>
        <xdr:cNvPr id="249" name="直線コネクタ 248">
          <a:extLst>
            <a:ext uri="{FF2B5EF4-FFF2-40B4-BE49-F238E27FC236}">
              <a16:creationId xmlns:a16="http://schemas.microsoft.com/office/drawing/2014/main" id="{845648EA-3845-4B10-9562-76AA25057E29}"/>
            </a:ext>
          </a:extLst>
        </xdr:cNvPr>
        <xdr:cNvCxnSpPr/>
      </xdr:nvCxnSpPr>
      <xdr:spPr>
        <a:xfrm flipV="1">
          <a:off x="6972300" y="10342307"/>
          <a:ext cx="889000" cy="55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62</xdr:row>
      <xdr:rowOff>6759</xdr:rowOff>
    </xdr:from>
    <xdr:ext cx="534377" cy="259045"/>
    <xdr:sp macro="" textlink="">
      <xdr:nvSpPr>
        <xdr:cNvPr id="250" name="n_1aveValue【橋りょう・トンネル】&#10;一人当たり有形固定資産（償却資産）額">
          <a:extLst>
            <a:ext uri="{FF2B5EF4-FFF2-40B4-BE49-F238E27FC236}">
              <a16:creationId xmlns:a16="http://schemas.microsoft.com/office/drawing/2014/main" id="{80C5BC6A-F114-4F27-8740-2076EC893FAB}"/>
            </a:ext>
          </a:extLst>
        </xdr:cNvPr>
        <xdr:cNvSpPr txBox="1"/>
      </xdr:nvSpPr>
      <xdr:spPr>
        <a:xfrm>
          <a:off x="9359411" y="106366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82,692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62</xdr:row>
      <xdr:rowOff>10348</xdr:rowOff>
    </xdr:from>
    <xdr:ext cx="534377" cy="259045"/>
    <xdr:sp macro="" textlink="">
      <xdr:nvSpPr>
        <xdr:cNvPr id="251" name="n_2aveValue【橋りょう・トンネル】&#10;一人当たり有形固定資産（償却資産）額">
          <a:extLst>
            <a:ext uri="{FF2B5EF4-FFF2-40B4-BE49-F238E27FC236}">
              <a16:creationId xmlns:a16="http://schemas.microsoft.com/office/drawing/2014/main" id="{6700B329-8037-4478-B6B5-0AE4948F1A3C}"/>
            </a:ext>
          </a:extLst>
        </xdr:cNvPr>
        <xdr:cNvSpPr txBox="1"/>
      </xdr:nvSpPr>
      <xdr:spPr>
        <a:xfrm>
          <a:off x="8483111" y="10640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62</xdr:row>
      <xdr:rowOff>13155</xdr:rowOff>
    </xdr:from>
    <xdr:ext cx="534377" cy="259045"/>
    <xdr:sp macro="" textlink="">
      <xdr:nvSpPr>
        <xdr:cNvPr id="252" name="n_3aveValue【橋りょう・トンネル】&#10;一人当たり有形固定資産（償却資産）額">
          <a:extLst>
            <a:ext uri="{FF2B5EF4-FFF2-40B4-BE49-F238E27FC236}">
              <a16:creationId xmlns:a16="http://schemas.microsoft.com/office/drawing/2014/main" id="{FCAAB889-BE90-45F2-8BF6-353F9883BDD3}"/>
            </a:ext>
          </a:extLst>
        </xdr:cNvPr>
        <xdr:cNvSpPr txBox="1"/>
      </xdr:nvSpPr>
      <xdr:spPr>
        <a:xfrm>
          <a:off x="7594111" y="10643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62</xdr:row>
      <xdr:rowOff>16228</xdr:rowOff>
    </xdr:from>
    <xdr:ext cx="534377" cy="259045"/>
    <xdr:sp macro="" textlink="">
      <xdr:nvSpPr>
        <xdr:cNvPr id="253" name="n_4aveValue【橋りょう・トンネル】&#10;一人当たり有形固定資産（償却資産）額">
          <a:extLst>
            <a:ext uri="{FF2B5EF4-FFF2-40B4-BE49-F238E27FC236}">
              <a16:creationId xmlns:a16="http://schemas.microsoft.com/office/drawing/2014/main" id="{2E55E69F-9D4E-488E-BAF6-180630050F64}"/>
            </a:ext>
          </a:extLst>
        </xdr:cNvPr>
        <xdr:cNvSpPr txBox="1"/>
      </xdr:nvSpPr>
      <xdr:spPr>
        <a:xfrm>
          <a:off x="6705111" y="106461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58</xdr:row>
      <xdr:rowOff>116545</xdr:rowOff>
    </xdr:from>
    <xdr:ext cx="599010" cy="259045"/>
    <xdr:sp macro="" textlink="">
      <xdr:nvSpPr>
        <xdr:cNvPr id="254" name="n_1mainValue【橋りょう・トンネル】&#10;一人当たり有形固定資産（償却資産）額">
          <a:extLst>
            <a:ext uri="{FF2B5EF4-FFF2-40B4-BE49-F238E27FC236}">
              <a16:creationId xmlns:a16="http://schemas.microsoft.com/office/drawing/2014/main" id="{9D4872D7-AC20-4F48-AF12-520B47FEBC48}"/>
            </a:ext>
          </a:extLst>
        </xdr:cNvPr>
        <xdr:cNvSpPr txBox="1"/>
      </xdr:nvSpPr>
      <xdr:spPr>
        <a:xfrm>
          <a:off x="9327095" y="100606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58</xdr:row>
      <xdr:rowOff>119942</xdr:rowOff>
    </xdr:from>
    <xdr:ext cx="599010" cy="259045"/>
    <xdr:sp macro="" textlink="">
      <xdr:nvSpPr>
        <xdr:cNvPr id="255" name="n_2mainValue【橋りょう・トンネル】&#10;一人当たり有形固定資産（償却資産）額">
          <a:extLst>
            <a:ext uri="{FF2B5EF4-FFF2-40B4-BE49-F238E27FC236}">
              <a16:creationId xmlns:a16="http://schemas.microsoft.com/office/drawing/2014/main" id="{21554842-0631-4C0C-AA9E-AE3FA31B87AF}"/>
            </a:ext>
          </a:extLst>
        </xdr:cNvPr>
        <xdr:cNvSpPr txBox="1"/>
      </xdr:nvSpPr>
      <xdr:spPr>
        <a:xfrm>
          <a:off x="8450795" y="10064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58</xdr:row>
      <xdr:rowOff>122634</xdr:rowOff>
    </xdr:from>
    <xdr:ext cx="599010" cy="259045"/>
    <xdr:sp macro="" textlink="">
      <xdr:nvSpPr>
        <xdr:cNvPr id="256" name="n_3mainValue【橋りょう・トンネル】&#10;一人当たり有形固定資産（償却資産）額">
          <a:extLst>
            <a:ext uri="{FF2B5EF4-FFF2-40B4-BE49-F238E27FC236}">
              <a16:creationId xmlns:a16="http://schemas.microsoft.com/office/drawing/2014/main" id="{2993E3F6-C924-4070-85FC-F23C0F9243F7}"/>
            </a:ext>
          </a:extLst>
        </xdr:cNvPr>
        <xdr:cNvSpPr txBox="1"/>
      </xdr:nvSpPr>
      <xdr:spPr>
        <a:xfrm>
          <a:off x="7561795" y="100667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58</xdr:row>
      <xdr:rowOff>128203</xdr:rowOff>
    </xdr:from>
    <xdr:ext cx="599010" cy="259045"/>
    <xdr:sp macro="" textlink="">
      <xdr:nvSpPr>
        <xdr:cNvPr id="257" name="n_4mainValue【橋りょう・トンネル】&#10;一人当たり有形固定資産（償却資産）額">
          <a:extLst>
            <a:ext uri="{FF2B5EF4-FFF2-40B4-BE49-F238E27FC236}">
              <a16:creationId xmlns:a16="http://schemas.microsoft.com/office/drawing/2014/main" id="{A1C71B58-A6FB-4A69-9B95-E70F3D5E7BA6}"/>
            </a:ext>
          </a:extLst>
        </xdr:cNvPr>
        <xdr:cNvSpPr txBox="1"/>
      </xdr:nvSpPr>
      <xdr:spPr>
        <a:xfrm>
          <a:off x="6672795" y="100723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136,685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58" name="正方形/長方形 257">
          <a:extLst>
            <a:ext uri="{FF2B5EF4-FFF2-40B4-BE49-F238E27FC236}">
              <a16:creationId xmlns:a16="http://schemas.microsoft.com/office/drawing/2014/main" id="{F412FE9E-A453-4D01-BD84-BD5D2F67E04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59" name="正方形/長方形 258">
          <a:extLst>
            <a:ext uri="{FF2B5EF4-FFF2-40B4-BE49-F238E27FC236}">
              <a16:creationId xmlns:a16="http://schemas.microsoft.com/office/drawing/2014/main" id="{9E27FB1C-28B7-43F5-B524-FB9B3B0143A4}"/>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0" name="正方形/長方形 259">
          <a:extLst>
            <a:ext uri="{FF2B5EF4-FFF2-40B4-BE49-F238E27FC236}">
              <a16:creationId xmlns:a16="http://schemas.microsoft.com/office/drawing/2014/main" id="{96C03C55-0123-4091-B97C-DBB0C024030E}"/>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1" name="正方形/長方形 260">
          <a:extLst>
            <a:ext uri="{FF2B5EF4-FFF2-40B4-BE49-F238E27FC236}">
              <a16:creationId xmlns:a16="http://schemas.microsoft.com/office/drawing/2014/main" id="{AC4B4918-BBC3-487C-BE37-5A291C941934}"/>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2" name="正方形/長方形 261">
          <a:extLst>
            <a:ext uri="{FF2B5EF4-FFF2-40B4-BE49-F238E27FC236}">
              <a16:creationId xmlns:a16="http://schemas.microsoft.com/office/drawing/2014/main" id="{9686D249-42E0-423F-9CFC-D4F69CFB197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3" name="正方形/長方形 262">
          <a:extLst>
            <a:ext uri="{FF2B5EF4-FFF2-40B4-BE49-F238E27FC236}">
              <a16:creationId xmlns:a16="http://schemas.microsoft.com/office/drawing/2014/main" id="{800990C2-6C39-445C-A985-3F281221A9EA}"/>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4" name="正方形/長方形 263">
          <a:extLst>
            <a:ext uri="{FF2B5EF4-FFF2-40B4-BE49-F238E27FC236}">
              <a16:creationId xmlns:a16="http://schemas.microsoft.com/office/drawing/2014/main" id="{3CA98DB0-652C-4FAD-BB4E-345FF206FE03}"/>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5" name="正方形/長方形 264">
          <a:extLst>
            <a:ext uri="{FF2B5EF4-FFF2-40B4-BE49-F238E27FC236}">
              <a16:creationId xmlns:a16="http://schemas.microsoft.com/office/drawing/2014/main" id="{9ECDCD53-6A95-4156-A160-ED04E8C367F7}"/>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6" name="テキスト ボックス 265">
          <a:extLst>
            <a:ext uri="{FF2B5EF4-FFF2-40B4-BE49-F238E27FC236}">
              <a16:creationId xmlns:a16="http://schemas.microsoft.com/office/drawing/2014/main" id="{8D38E187-3C65-4626-ABDD-A22FA1BFA33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7" name="直線コネクタ 266">
          <a:extLst>
            <a:ext uri="{FF2B5EF4-FFF2-40B4-BE49-F238E27FC236}">
              <a16:creationId xmlns:a16="http://schemas.microsoft.com/office/drawing/2014/main" id="{2DDA0473-C34E-480D-8DD6-ED22B205F94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68" name="テキスト ボックス 267">
          <a:extLst>
            <a:ext uri="{FF2B5EF4-FFF2-40B4-BE49-F238E27FC236}">
              <a16:creationId xmlns:a16="http://schemas.microsoft.com/office/drawing/2014/main" id="{EB11D5B0-4971-4A9C-946A-EB6C1BCADBFC}"/>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69" name="直線コネクタ 268">
          <a:extLst>
            <a:ext uri="{FF2B5EF4-FFF2-40B4-BE49-F238E27FC236}">
              <a16:creationId xmlns:a16="http://schemas.microsoft.com/office/drawing/2014/main" id="{18C2F5B5-D9BC-4B21-82B6-CC3E18B1739C}"/>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0" name="テキスト ボックス 269">
          <a:extLst>
            <a:ext uri="{FF2B5EF4-FFF2-40B4-BE49-F238E27FC236}">
              <a16:creationId xmlns:a16="http://schemas.microsoft.com/office/drawing/2014/main" id="{4956A856-3C28-44D4-AE99-B518D8AD1A2A}"/>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1" name="直線コネクタ 270">
          <a:extLst>
            <a:ext uri="{FF2B5EF4-FFF2-40B4-BE49-F238E27FC236}">
              <a16:creationId xmlns:a16="http://schemas.microsoft.com/office/drawing/2014/main" id="{4EE5111B-80CE-4BA6-B185-41765434303B}"/>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2" name="テキスト ボックス 271">
          <a:extLst>
            <a:ext uri="{FF2B5EF4-FFF2-40B4-BE49-F238E27FC236}">
              <a16:creationId xmlns:a16="http://schemas.microsoft.com/office/drawing/2014/main" id="{269D1A49-160B-4C99-8D3A-6F8ABADA743B}"/>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3" name="直線コネクタ 272">
          <a:extLst>
            <a:ext uri="{FF2B5EF4-FFF2-40B4-BE49-F238E27FC236}">
              <a16:creationId xmlns:a16="http://schemas.microsoft.com/office/drawing/2014/main" id="{097CEF12-B992-40BD-8D16-AFCF73D966D6}"/>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4" name="テキスト ボックス 273">
          <a:extLst>
            <a:ext uri="{FF2B5EF4-FFF2-40B4-BE49-F238E27FC236}">
              <a16:creationId xmlns:a16="http://schemas.microsoft.com/office/drawing/2014/main" id="{889F5E51-C0F2-44CF-A778-30F6C4BF28F5}"/>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5" name="直線コネクタ 274">
          <a:extLst>
            <a:ext uri="{FF2B5EF4-FFF2-40B4-BE49-F238E27FC236}">
              <a16:creationId xmlns:a16="http://schemas.microsoft.com/office/drawing/2014/main" id="{76FD9FC6-9128-49E2-B81D-42B24F620CD9}"/>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6" name="テキスト ボックス 275">
          <a:extLst>
            <a:ext uri="{FF2B5EF4-FFF2-40B4-BE49-F238E27FC236}">
              <a16:creationId xmlns:a16="http://schemas.microsoft.com/office/drawing/2014/main" id="{E9581B41-5CF6-4265-AB66-8D5BE07FB6AF}"/>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7" name="直線コネクタ 276">
          <a:extLst>
            <a:ext uri="{FF2B5EF4-FFF2-40B4-BE49-F238E27FC236}">
              <a16:creationId xmlns:a16="http://schemas.microsoft.com/office/drawing/2014/main" id="{142E352B-D792-4DFB-9921-AD0C59DD1D1E}"/>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78" name="テキスト ボックス 277">
          <a:extLst>
            <a:ext uri="{FF2B5EF4-FFF2-40B4-BE49-F238E27FC236}">
              <a16:creationId xmlns:a16="http://schemas.microsoft.com/office/drawing/2014/main" id="{C79F516C-02C7-4409-BB2E-FE578B5BB4E9}"/>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79" name="【公営住宅】&#10;有形固定資産減価償却率グラフ枠">
          <a:extLst>
            <a:ext uri="{FF2B5EF4-FFF2-40B4-BE49-F238E27FC236}">
              <a16:creationId xmlns:a16="http://schemas.microsoft.com/office/drawing/2014/main" id="{839B8F3B-0C86-4F34-B18C-08DA0F86547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78</xdr:row>
      <xdr:rowOff>134113</xdr:rowOff>
    </xdr:from>
    <xdr:to>
      <xdr:col>24</xdr:col>
      <xdr:colOff>62865</xdr:colOff>
      <xdr:row>85</xdr:row>
      <xdr:rowOff>159258</xdr:rowOff>
    </xdr:to>
    <xdr:cxnSp macro="">
      <xdr:nvCxnSpPr>
        <xdr:cNvPr id="280" name="直線コネクタ 279">
          <a:extLst>
            <a:ext uri="{FF2B5EF4-FFF2-40B4-BE49-F238E27FC236}">
              <a16:creationId xmlns:a16="http://schemas.microsoft.com/office/drawing/2014/main" id="{D46D248F-68ED-4A13-857B-A5EAFDDA80AC}"/>
            </a:ext>
          </a:extLst>
        </xdr:cNvPr>
        <xdr:cNvCxnSpPr/>
      </xdr:nvCxnSpPr>
      <xdr:spPr>
        <a:xfrm flipV="1">
          <a:off x="4634865" y="13507213"/>
          <a:ext cx="0" cy="1225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163085</xdr:rowOff>
    </xdr:from>
    <xdr:ext cx="405111" cy="259045"/>
    <xdr:sp macro="" textlink="">
      <xdr:nvSpPr>
        <xdr:cNvPr id="281" name="【公営住宅】&#10;有形固定資産減価償却率最小値テキスト">
          <a:extLst>
            <a:ext uri="{FF2B5EF4-FFF2-40B4-BE49-F238E27FC236}">
              <a16:creationId xmlns:a16="http://schemas.microsoft.com/office/drawing/2014/main" id="{5185DE5C-D3B5-4A27-93F0-2A7712DB9DF5}"/>
            </a:ext>
          </a:extLst>
        </xdr:cNvPr>
        <xdr:cNvSpPr txBox="1"/>
      </xdr:nvSpPr>
      <xdr:spPr>
        <a:xfrm>
          <a:off x="4673600" y="147363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159258</xdr:rowOff>
    </xdr:from>
    <xdr:to>
      <xdr:col>24</xdr:col>
      <xdr:colOff>152400</xdr:colOff>
      <xdr:row>85</xdr:row>
      <xdr:rowOff>159258</xdr:rowOff>
    </xdr:to>
    <xdr:cxnSp macro="">
      <xdr:nvCxnSpPr>
        <xdr:cNvPr id="282" name="直線コネクタ 281">
          <a:extLst>
            <a:ext uri="{FF2B5EF4-FFF2-40B4-BE49-F238E27FC236}">
              <a16:creationId xmlns:a16="http://schemas.microsoft.com/office/drawing/2014/main" id="{A68DCD8F-312E-4934-8F78-8989C4A47808}"/>
            </a:ext>
          </a:extLst>
        </xdr:cNvPr>
        <xdr:cNvCxnSpPr/>
      </xdr:nvCxnSpPr>
      <xdr:spPr>
        <a:xfrm>
          <a:off x="4546600" y="147325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80790</xdr:rowOff>
    </xdr:from>
    <xdr:ext cx="405111" cy="259045"/>
    <xdr:sp macro="" textlink="">
      <xdr:nvSpPr>
        <xdr:cNvPr id="283" name="【公営住宅】&#10;有形固定資産減価償却率最大値テキスト">
          <a:extLst>
            <a:ext uri="{FF2B5EF4-FFF2-40B4-BE49-F238E27FC236}">
              <a16:creationId xmlns:a16="http://schemas.microsoft.com/office/drawing/2014/main" id="{96F0FD0E-6C39-4673-94E4-E1A0D7BA3F56}"/>
            </a:ext>
          </a:extLst>
        </xdr:cNvPr>
        <xdr:cNvSpPr txBox="1"/>
      </xdr:nvSpPr>
      <xdr:spPr>
        <a:xfrm>
          <a:off x="4673600" y="13282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134113</xdr:rowOff>
    </xdr:from>
    <xdr:to>
      <xdr:col>24</xdr:col>
      <xdr:colOff>152400</xdr:colOff>
      <xdr:row>78</xdr:row>
      <xdr:rowOff>134113</xdr:rowOff>
    </xdr:to>
    <xdr:cxnSp macro="">
      <xdr:nvCxnSpPr>
        <xdr:cNvPr id="284" name="直線コネクタ 283">
          <a:extLst>
            <a:ext uri="{FF2B5EF4-FFF2-40B4-BE49-F238E27FC236}">
              <a16:creationId xmlns:a16="http://schemas.microsoft.com/office/drawing/2014/main" id="{61AE88A2-54E3-4686-B266-02EE0C00A4EF}"/>
            </a:ext>
          </a:extLst>
        </xdr:cNvPr>
        <xdr:cNvCxnSpPr/>
      </xdr:nvCxnSpPr>
      <xdr:spPr>
        <a:xfrm>
          <a:off x="4546600" y="135072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112031</xdr:rowOff>
    </xdr:from>
    <xdr:ext cx="405111" cy="259045"/>
    <xdr:sp macro="" textlink="">
      <xdr:nvSpPr>
        <xdr:cNvPr id="285" name="【公営住宅】&#10;有形固定資産減価償却率平均値テキスト">
          <a:extLst>
            <a:ext uri="{FF2B5EF4-FFF2-40B4-BE49-F238E27FC236}">
              <a16:creationId xmlns:a16="http://schemas.microsoft.com/office/drawing/2014/main" id="{A2D6989A-6642-486D-B3D8-FB846329AE74}"/>
            </a:ext>
          </a:extLst>
        </xdr:cNvPr>
        <xdr:cNvSpPr txBox="1"/>
      </xdr:nvSpPr>
      <xdr:spPr>
        <a:xfrm>
          <a:off x="4673600" y="1399948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81</xdr:row>
      <xdr:rowOff>133604</xdr:rowOff>
    </xdr:from>
    <xdr:to>
      <xdr:col>24</xdr:col>
      <xdr:colOff>114300</xdr:colOff>
      <xdr:row>82</xdr:row>
      <xdr:rowOff>63754</xdr:rowOff>
    </xdr:to>
    <xdr:sp macro="" textlink="">
      <xdr:nvSpPr>
        <xdr:cNvPr id="286" name="フローチャート: 判断 285">
          <a:extLst>
            <a:ext uri="{FF2B5EF4-FFF2-40B4-BE49-F238E27FC236}">
              <a16:creationId xmlns:a16="http://schemas.microsoft.com/office/drawing/2014/main" id="{585A5778-2862-4ED6-BF55-9FAC4FF75974}"/>
            </a:ext>
          </a:extLst>
        </xdr:cNvPr>
        <xdr:cNvSpPr/>
      </xdr:nvSpPr>
      <xdr:spPr>
        <a:xfrm>
          <a:off x="4584700" y="140210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81</xdr:row>
      <xdr:rowOff>115315</xdr:rowOff>
    </xdr:from>
    <xdr:to>
      <xdr:col>20</xdr:col>
      <xdr:colOff>38100</xdr:colOff>
      <xdr:row>82</xdr:row>
      <xdr:rowOff>45465</xdr:rowOff>
    </xdr:to>
    <xdr:sp macro="" textlink="">
      <xdr:nvSpPr>
        <xdr:cNvPr id="287" name="フローチャート: 判断 286">
          <a:extLst>
            <a:ext uri="{FF2B5EF4-FFF2-40B4-BE49-F238E27FC236}">
              <a16:creationId xmlns:a16="http://schemas.microsoft.com/office/drawing/2014/main" id="{CF1B71E7-85B0-42CE-8DF7-4926764AC1B6}"/>
            </a:ext>
          </a:extLst>
        </xdr:cNvPr>
        <xdr:cNvSpPr/>
      </xdr:nvSpPr>
      <xdr:spPr>
        <a:xfrm>
          <a:off x="3746500" y="14002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94742</xdr:rowOff>
    </xdr:from>
    <xdr:to>
      <xdr:col>15</xdr:col>
      <xdr:colOff>101600</xdr:colOff>
      <xdr:row>82</xdr:row>
      <xdr:rowOff>24892</xdr:rowOff>
    </xdr:to>
    <xdr:sp macro="" textlink="">
      <xdr:nvSpPr>
        <xdr:cNvPr id="288" name="フローチャート: 判断 287">
          <a:extLst>
            <a:ext uri="{FF2B5EF4-FFF2-40B4-BE49-F238E27FC236}">
              <a16:creationId xmlns:a16="http://schemas.microsoft.com/office/drawing/2014/main" id="{FF96609A-F60E-4D40-B58C-C6C3B70CA9F5}"/>
            </a:ext>
          </a:extLst>
        </xdr:cNvPr>
        <xdr:cNvSpPr/>
      </xdr:nvSpPr>
      <xdr:spPr>
        <a:xfrm>
          <a:off x="2857500" y="13982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85598</xdr:rowOff>
    </xdr:from>
    <xdr:to>
      <xdr:col>10</xdr:col>
      <xdr:colOff>165100</xdr:colOff>
      <xdr:row>82</xdr:row>
      <xdr:rowOff>15748</xdr:rowOff>
    </xdr:to>
    <xdr:sp macro="" textlink="">
      <xdr:nvSpPr>
        <xdr:cNvPr id="289" name="フローチャート: 判断 288">
          <a:extLst>
            <a:ext uri="{FF2B5EF4-FFF2-40B4-BE49-F238E27FC236}">
              <a16:creationId xmlns:a16="http://schemas.microsoft.com/office/drawing/2014/main" id="{E38EE4BD-AADA-41BD-8636-7235A638CE85}"/>
            </a:ext>
          </a:extLst>
        </xdr:cNvPr>
        <xdr:cNvSpPr/>
      </xdr:nvSpPr>
      <xdr:spPr>
        <a:xfrm>
          <a:off x="1968500" y="1397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49022</xdr:rowOff>
    </xdr:from>
    <xdr:to>
      <xdr:col>6</xdr:col>
      <xdr:colOff>38100</xdr:colOff>
      <xdr:row>81</xdr:row>
      <xdr:rowOff>150622</xdr:rowOff>
    </xdr:to>
    <xdr:sp macro="" textlink="">
      <xdr:nvSpPr>
        <xdr:cNvPr id="290" name="フローチャート: 判断 289">
          <a:extLst>
            <a:ext uri="{FF2B5EF4-FFF2-40B4-BE49-F238E27FC236}">
              <a16:creationId xmlns:a16="http://schemas.microsoft.com/office/drawing/2014/main" id="{074B96F4-DBAF-4657-9EF6-95DE1EED4933}"/>
            </a:ext>
          </a:extLst>
        </xdr:cNvPr>
        <xdr:cNvSpPr/>
      </xdr:nvSpPr>
      <xdr:spPr>
        <a:xfrm>
          <a:off x="1079500" y="13936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1" name="テキスト ボックス 290">
          <a:extLst>
            <a:ext uri="{FF2B5EF4-FFF2-40B4-BE49-F238E27FC236}">
              <a16:creationId xmlns:a16="http://schemas.microsoft.com/office/drawing/2014/main" id="{EA0287BA-A2DE-4340-B84E-5D62D428573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2" name="テキスト ボックス 291">
          <a:extLst>
            <a:ext uri="{FF2B5EF4-FFF2-40B4-BE49-F238E27FC236}">
              <a16:creationId xmlns:a16="http://schemas.microsoft.com/office/drawing/2014/main" id="{51FF0A52-BDD1-4006-80B0-6B18C3F550B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26C52E0A-F832-4C3E-AE25-B2BFD37CA74B}"/>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98C1A9C9-3AFF-4B3B-B814-0DAC11EA8414}"/>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5538F941-6FA3-4DEE-8FF0-A4D895BDB297}"/>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83313</xdr:rowOff>
    </xdr:from>
    <xdr:to>
      <xdr:col>24</xdr:col>
      <xdr:colOff>114300</xdr:colOff>
      <xdr:row>79</xdr:row>
      <xdr:rowOff>13463</xdr:rowOff>
    </xdr:to>
    <xdr:sp macro="" textlink="">
      <xdr:nvSpPr>
        <xdr:cNvPr id="296" name="楕円 295">
          <a:extLst>
            <a:ext uri="{FF2B5EF4-FFF2-40B4-BE49-F238E27FC236}">
              <a16:creationId xmlns:a16="http://schemas.microsoft.com/office/drawing/2014/main" id="{EDC371EA-DF84-4123-8634-24526A6D0662}"/>
            </a:ext>
          </a:extLst>
        </xdr:cNvPr>
        <xdr:cNvSpPr/>
      </xdr:nvSpPr>
      <xdr:spPr>
        <a:xfrm>
          <a:off x="4584700" y="134564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78</xdr:row>
      <xdr:rowOff>36340</xdr:rowOff>
    </xdr:from>
    <xdr:ext cx="405111" cy="259045"/>
    <xdr:sp macro="" textlink="">
      <xdr:nvSpPr>
        <xdr:cNvPr id="297" name="【公営住宅】&#10;有形固定資産減価償却率該当値テキスト">
          <a:extLst>
            <a:ext uri="{FF2B5EF4-FFF2-40B4-BE49-F238E27FC236}">
              <a16:creationId xmlns:a16="http://schemas.microsoft.com/office/drawing/2014/main" id="{A078394C-2081-43EA-90C3-A63EA11F9B3D}"/>
            </a:ext>
          </a:extLst>
        </xdr:cNvPr>
        <xdr:cNvSpPr txBox="1"/>
      </xdr:nvSpPr>
      <xdr:spPr>
        <a:xfrm>
          <a:off x="4673600" y="134094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39878</xdr:rowOff>
    </xdr:from>
    <xdr:to>
      <xdr:col>20</xdr:col>
      <xdr:colOff>38100</xdr:colOff>
      <xdr:row>78</xdr:row>
      <xdr:rowOff>141478</xdr:rowOff>
    </xdr:to>
    <xdr:sp macro="" textlink="">
      <xdr:nvSpPr>
        <xdr:cNvPr id="298" name="楕円 297">
          <a:extLst>
            <a:ext uri="{FF2B5EF4-FFF2-40B4-BE49-F238E27FC236}">
              <a16:creationId xmlns:a16="http://schemas.microsoft.com/office/drawing/2014/main" id="{7FD9B7F2-FC15-4F74-9C6C-234A74D2C3FB}"/>
            </a:ext>
          </a:extLst>
        </xdr:cNvPr>
        <xdr:cNvSpPr/>
      </xdr:nvSpPr>
      <xdr:spPr>
        <a:xfrm>
          <a:off x="3746500" y="134129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78</xdr:row>
      <xdr:rowOff>90678</xdr:rowOff>
    </xdr:from>
    <xdr:to>
      <xdr:col>24</xdr:col>
      <xdr:colOff>63500</xdr:colOff>
      <xdr:row>78</xdr:row>
      <xdr:rowOff>134113</xdr:rowOff>
    </xdr:to>
    <xdr:cxnSp macro="">
      <xdr:nvCxnSpPr>
        <xdr:cNvPr id="299" name="直線コネクタ 298">
          <a:extLst>
            <a:ext uri="{FF2B5EF4-FFF2-40B4-BE49-F238E27FC236}">
              <a16:creationId xmlns:a16="http://schemas.microsoft.com/office/drawing/2014/main" id="{349BA9C5-EE07-4DC0-B806-E2818807D9EC}"/>
            </a:ext>
          </a:extLst>
        </xdr:cNvPr>
        <xdr:cNvCxnSpPr/>
      </xdr:nvCxnSpPr>
      <xdr:spPr>
        <a:xfrm>
          <a:off x="3797300" y="13463778"/>
          <a:ext cx="838200" cy="434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170180</xdr:rowOff>
    </xdr:from>
    <xdr:to>
      <xdr:col>15</xdr:col>
      <xdr:colOff>101600</xdr:colOff>
      <xdr:row>78</xdr:row>
      <xdr:rowOff>100330</xdr:rowOff>
    </xdr:to>
    <xdr:sp macro="" textlink="">
      <xdr:nvSpPr>
        <xdr:cNvPr id="300" name="楕円 299">
          <a:extLst>
            <a:ext uri="{FF2B5EF4-FFF2-40B4-BE49-F238E27FC236}">
              <a16:creationId xmlns:a16="http://schemas.microsoft.com/office/drawing/2014/main" id="{BB227FFD-EDB1-404B-A39A-452F406106AB}"/>
            </a:ext>
          </a:extLst>
        </xdr:cNvPr>
        <xdr:cNvSpPr/>
      </xdr:nvSpPr>
      <xdr:spPr>
        <a:xfrm>
          <a:off x="2857500" y="133718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49530</xdr:rowOff>
    </xdr:from>
    <xdr:to>
      <xdr:col>19</xdr:col>
      <xdr:colOff>177800</xdr:colOff>
      <xdr:row>78</xdr:row>
      <xdr:rowOff>90678</xdr:rowOff>
    </xdr:to>
    <xdr:cxnSp macro="">
      <xdr:nvCxnSpPr>
        <xdr:cNvPr id="301" name="直線コネクタ 300">
          <a:extLst>
            <a:ext uri="{FF2B5EF4-FFF2-40B4-BE49-F238E27FC236}">
              <a16:creationId xmlns:a16="http://schemas.microsoft.com/office/drawing/2014/main" id="{712C932C-FFB1-42B3-B646-409811EB570A}"/>
            </a:ext>
          </a:extLst>
        </xdr:cNvPr>
        <xdr:cNvCxnSpPr/>
      </xdr:nvCxnSpPr>
      <xdr:spPr>
        <a:xfrm>
          <a:off x="2908300" y="13422630"/>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78</xdr:row>
      <xdr:rowOff>170180</xdr:rowOff>
    </xdr:from>
    <xdr:to>
      <xdr:col>10</xdr:col>
      <xdr:colOff>165100</xdr:colOff>
      <xdr:row>79</xdr:row>
      <xdr:rowOff>100330</xdr:rowOff>
    </xdr:to>
    <xdr:sp macro="" textlink="">
      <xdr:nvSpPr>
        <xdr:cNvPr id="302" name="楕円 301">
          <a:extLst>
            <a:ext uri="{FF2B5EF4-FFF2-40B4-BE49-F238E27FC236}">
              <a16:creationId xmlns:a16="http://schemas.microsoft.com/office/drawing/2014/main" id="{42E71E3C-BA17-4E98-844B-C8048A34B74D}"/>
            </a:ext>
          </a:extLst>
        </xdr:cNvPr>
        <xdr:cNvSpPr/>
      </xdr:nvSpPr>
      <xdr:spPr>
        <a:xfrm>
          <a:off x="1968500" y="13543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78</xdr:row>
      <xdr:rowOff>49530</xdr:rowOff>
    </xdr:from>
    <xdr:to>
      <xdr:col>15</xdr:col>
      <xdr:colOff>50800</xdr:colOff>
      <xdr:row>79</xdr:row>
      <xdr:rowOff>49530</xdr:rowOff>
    </xdr:to>
    <xdr:cxnSp macro="">
      <xdr:nvCxnSpPr>
        <xdr:cNvPr id="303" name="直線コネクタ 302">
          <a:extLst>
            <a:ext uri="{FF2B5EF4-FFF2-40B4-BE49-F238E27FC236}">
              <a16:creationId xmlns:a16="http://schemas.microsoft.com/office/drawing/2014/main" id="{4FC47A00-AEA3-4097-9C9D-6F012D4405D4}"/>
            </a:ext>
          </a:extLst>
        </xdr:cNvPr>
        <xdr:cNvCxnSpPr/>
      </xdr:nvCxnSpPr>
      <xdr:spPr>
        <a:xfrm flipV="1">
          <a:off x="2019300" y="13422630"/>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78</xdr:row>
      <xdr:rowOff>131318</xdr:rowOff>
    </xdr:from>
    <xdr:to>
      <xdr:col>6</xdr:col>
      <xdr:colOff>38100</xdr:colOff>
      <xdr:row>79</xdr:row>
      <xdr:rowOff>61468</xdr:rowOff>
    </xdr:to>
    <xdr:sp macro="" textlink="">
      <xdr:nvSpPr>
        <xdr:cNvPr id="304" name="楕円 303">
          <a:extLst>
            <a:ext uri="{FF2B5EF4-FFF2-40B4-BE49-F238E27FC236}">
              <a16:creationId xmlns:a16="http://schemas.microsoft.com/office/drawing/2014/main" id="{08EF3F6E-296A-46EE-9BF1-DDF7D1F20A4D}"/>
            </a:ext>
          </a:extLst>
        </xdr:cNvPr>
        <xdr:cNvSpPr/>
      </xdr:nvSpPr>
      <xdr:spPr>
        <a:xfrm>
          <a:off x="1079500" y="135044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79</xdr:row>
      <xdr:rowOff>10668</xdr:rowOff>
    </xdr:from>
    <xdr:to>
      <xdr:col>10</xdr:col>
      <xdr:colOff>114300</xdr:colOff>
      <xdr:row>79</xdr:row>
      <xdr:rowOff>49530</xdr:rowOff>
    </xdr:to>
    <xdr:cxnSp macro="">
      <xdr:nvCxnSpPr>
        <xdr:cNvPr id="305" name="直線コネクタ 304">
          <a:extLst>
            <a:ext uri="{FF2B5EF4-FFF2-40B4-BE49-F238E27FC236}">
              <a16:creationId xmlns:a16="http://schemas.microsoft.com/office/drawing/2014/main" id="{AE18C152-D4D1-4179-8F10-835CD16767BA}"/>
            </a:ext>
          </a:extLst>
        </xdr:cNvPr>
        <xdr:cNvCxnSpPr/>
      </xdr:nvCxnSpPr>
      <xdr:spPr>
        <a:xfrm>
          <a:off x="1130300" y="13555218"/>
          <a:ext cx="889000" cy="388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36592</xdr:rowOff>
    </xdr:from>
    <xdr:ext cx="405111" cy="259045"/>
    <xdr:sp macro="" textlink="">
      <xdr:nvSpPr>
        <xdr:cNvPr id="306" name="n_1aveValue【公営住宅】&#10;有形固定資産減価償却率">
          <a:extLst>
            <a:ext uri="{FF2B5EF4-FFF2-40B4-BE49-F238E27FC236}">
              <a16:creationId xmlns:a16="http://schemas.microsoft.com/office/drawing/2014/main" id="{09DC3248-59E1-465B-BAB8-DFF90F40D72B}"/>
            </a:ext>
          </a:extLst>
        </xdr:cNvPr>
        <xdr:cNvSpPr txBox="1"/>
      </xdr:nvSpPr>
      <xdr:spPr>
        <a:xfrm>
          <a:off x="3582044" y="14095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16019</xdr:rowOff>
    </xdr:from>
    <xdr:ext cx="405111" cy="259045"/>
    <xdr:sp macro="" textlink="">
      <xdr:nvSpPr>
        <xdr:cNvPr id="307" name="n_2aveValue【公営住宅】&#10;有形固定資産減価償却率">
          <a:extLst>
            <a:ext uri="{FF2B5EF4-FFF2-40B4-BE49-F238E27FC236}">
              <a16:creationId xmlns:a16="http://schemas.microsoft.com/office/drawing/2014/main" id="{3F14F0B0-13F3-42BC-859D-A5938E052592}"/>
            </a:ext>
          </a:extLst>
        </xdr:cNvPr>
        <xdr:cNvSpPr txBox="1"/>
      </xdr:nvSpPr>
      <xdr:spPr>
        <a:xfrm>
          <a:off x="2705744" y="140749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6875</xdr:rowOff>
    </xdr:from>
    <xdr:ext cx="405111" cy="259045"/>
    <xdr:sp macro="" textlink="">
      <xdr:nvSpPr>
        <xdr:cNvPr id="308" name="n_3aveValue【公営住宅】&#10;有形固定資産減価償却率">
          <a:extLst>
            <a:ext uri="{FF2B5EF4-FFF2-40B4-BE49-F238E27FC236}">
              <a16:creationId xmlns:a16="http://schemas.microsoft.com/office/drawing/2014/main" id="{EA066542-A219-4BC7-8D41-41ED843E9A58}"/>
            </a:ext>
          </a:extLst>
        </xdr:cNvPr>
        <xdr:cNvSpPr txBox="1"/>
      </xdr:nvSpPr>
      <xdr:spPr>
        <a:xfrm>
          <a:off x="1816744" y="14065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141749</xdr:rowOff>
    </xdr:from>
    <xdr:ext cx="405111" cy="259045"/>
    <xdr:sp macro="" textlink="">
      <xdr:nvSpPr>
        <xdr:cNvPr id="309" name="n_4aveValue【公営住宅】&#10;有形固定資産減価償却率">
          <a:extLst>
            <a:ext uri="{FF2B5EF4-FFF2-40B4-BE49-F238E27FC236}">
              <a16:creationId xmlns:a16="http://schemas.microsoft.com/office/drawing/2014/main" id="{2339422F-B349-47FB-9817-D4963A13E081}"/>
            </a:ext>
          </a:extLst>
        </xdr:cNvPr>
        <xdr:cNvSpPr txBox="1"/>
      </xdr:nvSpPr>
      <xdr:spPr>
        <a:xfrm>
          <a:off x="927744" y="1402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76</xdr:row>
      <xdr:rowOff>158005</xdr:rowOff>
    </xdr:from>
    <xdr:ext cx="405111" cy="259045"/>
    <xdr:sp macro="" textlink="">
      <xdr:nvSpPr>
        <xdr:cNvPr id="310" name="n_1mainValue【公営住宅】&#10;有形固定資産減価償却率">
          <a:extLst>
            <a:ext uri="{FF2B5EF4-FFF2-40B4-BE49-F238E27FC236}">
              <a16:creationId xmlns:a16="http://schemas.microsoft.com/office/drawing/2014/main" id="{60921991-F788-42E9-A9A5-CB45F85C6187}"/>
            </a:ext>
          </a:extLst>
        </xdr:cNvPr>
        <xdr:cNvSpPr txBox="1"/>
      </xdr:nvSpPr>
      <xdr:spPr>
        <a:xfrm>
          <a:off x="3582044" y="131882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76</xdr:row>
      <xdr:rowOff>116857</xdr:rowOff>
    </xdr:from>
    <xdr:ext cx="405111" cy="259045"/>
    <xdr:sp macro="" textlink="">
      <xdr:nvSpPr>
        <xdr:cNvPr id="311" name="n_2mainValue【公営住宅】&#10;有形固定資産減価償却率">
          <a:extLst>
            <a:ext uri="{FF2B5EF4-FFF2-40B4-BE49-F238E27FC236}">
              <a16:creationId xmlns:a16="http://schemas.microsoft.com/office/drawing/2014/main" id="{A664AE30-CEE9-4810-BFA7-62F5E23DAEFB}"/>
            </a:ext>
          </a:extLst>
        </xdr:cNvPr>
        <xdr:cNvSpPr txBox="1"/>
      </xdr:nvSpPr>
      <xdr:spPr>
        <a:xfrm>
          <a:off x="2705744" y="13147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116857</xdr:rowOff>
    </xdr:from>
    <xdr:ext cx="405111" cy="259045"/>
    <xdr:sp macro="" textlink="">
      <xdr:nvSpPr>
        <xdr:cNvPr id="312" name="n_3mainValue【公営住宅】&#10;有形固定資産減価償却率">
          <a:extLst>
            <a:ext uri="{FF2B5EF4-FFF2-40B4-BE49-F238E27FC236}">
              <a16:creationId xmlns:a16="http://schemas.microsoft.com/office/drawing/2014/main" id="{B0EE2E25-641D-4874-9D6F-33A05403EFE1}"/>
            </a:ext>
          </a:extLst>
        </xdr:cNvPr>
        <xdr:cNvSpPr txBox="1"/>
      </xdr:nvSpPr>
      <xdr:spPr>
        <a:xfrm>
          <a:off x="1816744" y="1331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77995</xdr:rowOff>
    </xdr:from>
    <xdr:ext cx="405111" cy="259045"/>
    <xdr:sp macro="" textlink="">
      <xdr:nvSpPr>
        <xdr:cNvPr id="313" name="n_4mainValue【公営住宅】&#10;有形固定資産減価償却率">
          <a:extLst>
            <a:ext uri="{FF2B5EF4-FFF2-40B4-BE49-F238E27FC236}">
              <a16:creationId xmlns:a16="http://schemas.microsoft.com/office/drawing/2014/main" id="{2FC1F033-5776-4975-AEE5-E3F4166D6FE9}"/>
            </a:ext>
          </a:extLst>
        </xdr:cNvPr>
        <xdr:cNvSpPr txBox="1"/>
      </xdr:nvSpPr>
      <xdr:spPr>
        <a:xfrm>
          <a:off x="927744" y="132796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4" name="正方形/長方形 313">
          <a:extLst>
            <a:ext uri="{FF2B5EF4-FFF2-40B4-BE49-F238E27FC236}">
              <a16:creationId xmlns:a16="http://schemas.microsoft.com/office/drawing/2014/main" id="{C1E6A757-5CE1-4B3E-9462-AAD047EDDA41}"/>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5" name="正方形/長方形 314">
          <a:extLst>
            <a:ext uri="{FF2B5EF4-FFF2-40B4-BE49-F238E27FC236}">
              <a16:creationId xmlns:a16="http://schemas.microsoft.com/office/drawing/2014/main" id="{4D54677B-24D2-4062-9F77-5B2B1E1CA90F}"/>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6" name="正方形/長方形 315">
          <a:extLst>
            <a:ext uri="{FF2B5EF4-FFF2-40B4-BE49-F238E27FC236}">
              <a16:creationId xmlns:a16="http://schemas.microsoft.com/office/drawing/2014/main" id="{4C7E7B80-1C7C-4B56-AC55-68C8D155CC8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7" name="正方形/長方形 316">
          <a:extLst>
            <a:ext uri="{FF2B5EF4-FFF2-40B4-BE49-F238E27FC236}">
              <a16:creationId xmlns:a16="http://schemas.microsoft.com/office/drawing/2014/main" id="{9BB4CECE-A6B5-424C-B978-01BA3EE7518A}"/>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18" name="正方形/長方形 317">
          <a:extLst>
            <a:ext uri="{FF2B5EF4-FFF2-40B4-BE49-F238E27FC236}">
              <a16:creationId xmlns:a16="http://schemas.microsoft.com/office/drawing/2014/main" id="{FC697950-7D79-473D-A8EE-61BCEF95636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19" name="正方形/長方形 318">
          <a:extLst>
            <a:ext uri="{FF2B5EF4-FFF2-40B4-BE49-F238E27FC236}">
              <a16:creationId xmlns:a16="http://schemas.microsoft.com/office/drawing/2014/main" id="{66AE20D4-6331-4C93-8181-96EC393A308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0" name="正方形/長方形 319">
          <a:extLst>
            <a:ext uri="{FF2B5EF4-FFF2-40B4-BE49-F238E27FC236}">
              <a16:creationId xmlns:a16="http://schemas.microsoft.com/office/drawing/2014/main" id="{C798BBAF-2E23-4C16-9804-759D87A8239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0.921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1" name="正方形/長方形 320">
          <a:extLst>
            <a:ext uri="{FF2B5EF4-FFF2-40B4-BE49-F238E27FC236}">
              <a16:creationId xmlns:a16="http://schemas.microsoft.com/office/drawing/2014/main" id="{715C4E2C-4A78-4C9A-AF76-1C6E09633F8C}"/>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2" name="テキスト ボックス 321">
          <a:extLst>
            <a:ext uri="{FF2B5EF4-FFF2-40B4-BE49-F238E27FC236}">
              <a16:creationId xmlns:a16="http://schemas.microsoft.com/office/drawing/2014/main" id="{69B035DA-4566-4B56-96F7-EB841E7A0102}"/>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3" name="直線コネクタ 322">
          <a:extLst>
            <a:ext uri="{FF2B5EF4-FFF2-40B4-BE49-F238E27FC236}">
              <a16:creationId xmlns:a16="http://schemas.microsoft.com/office/drawing/2014/main" id="{25E81C31-D3C4-4C0A-BC62-BB2619D1D4AC}"/>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4" name="直線コネクタ 323">
          <a:extLst>
            <a:ext uri="{FF2B5EF4-FFF2-40B4-BE49-F238E27FC236}">
              <a16:creationId xmlns:a16="http://schemas.microsoft.com/office/drawing/2014/main" id="{590A6B78-FB16-439D-886C-0D2758457BE2}"/>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25" name="テキスト ボックス 324">
          <a:extLst>
            <a:ext uri="{FF2B5EF4-FFF2-40B4-BE49-F238E27FC236}">
              <a16:creationId xmlns:a16="http://schemas.microsoft.com/office/drawing/2014/main" id="{173E88E7-E4E6-4127-AC2A-38F7FD6CCF66}"/>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26" name="直線コネクタ 325">
          <a:extLst>
            <a:ext uri="{FF2B5EF4-FFF2-40B4-BE49-F238E27FC236}">
              <a16:creationId xmlns:a16="http://schemas.microsoft.com/office/drawing/2014/main" id="{9638A590-E5C9-4538-BCE1-0BCD035107D8}"/>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27" name="テキスト ボックス 326">
          <a:extLst>
            <a:ext uri="{FF2B5EF4-FFF2-40B4-BE49-F238E27FC236}">
              <a16:creationId xmlns:a16="http://schemas.microsoft.com/office/drawing/2014/main" id="{5B231EBD-3835-4950-993C-2926176940F8}"/>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28" name="直線コネクタ 327">
          <a:extLst>
            <a:ext uri="{FF2B5EF4-FFF2-40B4-BE49-F238E27FC236}">
              <a16:creationId xmlns:a16="http://schemas.microsoft.com/office/drawing/2014/main" id="{F9013E9C-37DB-41D7-87F1-B7A6E8FC7772}"/>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29" name="テキスト ボックス 328">
          <a:extLst>
            <a:ext uri="{FF2B5EF4-FFF2-40B4-BE49-F238E27FC236}">
              <a16:creationId xmlns:a16="http://schemas.microsoft.com/office/drawing/2014/main" id="{E2AFBD07-3AF8-4417-AF41-FD71F0E7A49B}"/>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0" name="直線コネクタ 329">
          <a:extLst>
            <a:ext uri="{FF2B5EF4-FFF2-40B4-BE49-F238E27FC236}">
              <a16:creationId xmlns:a16="http://schemas.microsoft.com/office/drawing/2014/main" id="{3DFE1AA8-0EE0-4FA6-A240-7A90E7525DD7}"/>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1" name="テキスト ボックス 330">
          <a:extLst>
            <a:ext uri="{FF2B5EF4-FFF2-40B4-BE49-F238E27FC236}">
              <a16:creationId xmlns:a16="http://schemas.microsoft.com/office/drawing/2014/main" id="{4E48F745-ABC1-449E-88C2-79F06A482C29}"/>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2" name="直線コネクタ 331">
          <a:extLst>
            <a:ext uri="{FF2B5EF4-FFF2-40B4-BE49-F238E27FC236}">
              <a16:creationId xmlns:a16="http://schemas.microsoft.com/office/drawing/2014/main" id="{33D8A07F-93E3-4DF2-89B4-6DFC8EF3FF46}"/>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3" name="テキスト ボックス 332">
          <a:extLst>
            <a:ext uri="{FF2B5EF4-FFF2-40B4-BE49-F238E27FC236}">
              <a16:creationId xmlns:a16="http://schemas.microsoft.com/office/drawing/2014/main" id="{6EECD244-FFEC-4FEC-80AB-51BF608E6B19}"/>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4" name="直線コネクタ 333">
          <a:extLst>
            <a:ext uri="{FF2B5EF4-FFF2-40B4-BE49-F238E27FC236}">
              <a16:creationId xmlns:a16="http://schemas.microsoft.com/office/drawing/2014/main" id="{C0C88046-B85C-4C99-B63A-EFDA40D81149}"/>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35" name="テキスト ボックス 334">
          <a:extLst>
            <a:ext uri="{FF2B5EF4-FFF2-40B4-BE49-F238E27FC236}">
              <a16:creationId xmlns:a16="http://schemas.microsoft.com/office/drawing/2014/main" id="{E6BE12F3-A504-478F-8364-3CFDF99E612E}"/>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2B8B0B5B-D5FF-4808-B321-13F4D009DF2E}"/>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BD3860B9-2F81-4085-A777-92FD6CA0055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公営住宅】&#10;一人当たり面積グラフ枠">
          <a:extLst>
            <a:ext uri="{FF2B5EF4-FFF2-40B4-BE49-F238E27FC236}">
              <a16:creationId xmlns:a16="http://schemas.microsoft.com/office/drawing/2014/main" id="{02F6DE3F-9BA1-4F69-8671-38D9F197B974}"/>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2177</xdr:rowOff>
    </xdr:from>
    <xdr:to>
      <xdr:col>54</xdr:col>
      <xdr:colOff>189865</xdr:colOff>
      <xdr:row>86</xdr:row>
      <xdr:rowOff>111579</xdr:rowOff>
    </xdr:to>
    <xdr:cxnSp macro="">
      <xdr:nvCxnSpPr>
        <xdr:cNvPr id="339" name="直線コネクタ 338">
          <a:extLst>
            <a:ext uri="{FF2B5EF4-FFF2-40B4-BE49-F238E27FC236}">
              <a16:creationId xmlns:a16="http://schemas.microsoft.com/office/drawing/2014/main" id="{4703A34B-2230-4F3B-9EA2-8337B65A0BDC}"/>
            </a:ext>
          </a:extLst>
        </xdr:cNvPr>
        <xdr:cNvCxnSpPr/>
      </xdr:nvCxnSpPr>
      <xdr:spPr>
        <a:xfrm flipV="1">
          <a:off x="10476865" y="13375277"/>
          <a:ext cx="0" cy="148100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115406</xdr:rowOff>
    </xdr:from>
    <xdr:ext cx="469744" cy="259045"/>
    <xdr:sp macro="" textlink="">
      <xdr:nvSpPr>
        <xdr:cNvPr id="340" name="【公営住宅】&#10;一人当たり面積最小値テキスト">
          <a:extLst>
            <a:ext uri="{FF2B5EF4-FFF2-40B4-BE49-F238E27FC236}">
              <a16:creationId xmlns:a16="http://schemas.microsoft.com/office/drawing/2014/main" id="{84DDAB90-7C6B-429A-9C23-8F5E3E837427}"/>
            </a:ext>
          </a:extLst>
        </xdr:cNvPr>
        <xdr:cNvSpPr txBox="1"/>
      </xdr:nvSpPr>
      <xdr:spPr>
        <a:xfrm>
          <a:off x="10515600" y="148601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111579</xdr:rowOff>
    </xdr:from>
    <xdr:to>
      <xdr:col>55</xdr:col>
      <xdr:colOff>88900</xdr:colOff>
      <xdr:row>86</xdr:row>
      <xdr:rowOff>111579</xdr:rowOff>
    </xdr:to>
    <xdr:cxnSp macro="">
      <xdr:nvCxnSpPr>
        <xdr:cNvPr id="341" name="直線コネクタ 340">
          <a:extLst>
            <a:ext uri="{FF2B5EF4-FFF2-40B4-BE49-F238E27FC236}">
              <a16:creationId xmlns:a16="http://schemas.microsoft.com/office/drawing/2014/main" id="{750072D9-E5F0-49B2-BDE3-00A5134FC7B5}"/>
            </a:ext>
          </a:extLst>
        </xdr:cNvPr>
        <xdr:cNvCxnSpPr/>
      </xdr:nvCxnSpPr>
      <xdr:spPr>
        <a:xfrm>
          <a:off x="10388600" y="14856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120304</xdr:rowOff>
    </xdr:from>
    <xdr:ext cx="469744" cy="259045"/>
    <xdr:sp macro="" textlink="">
      <xdr:nvSpPr>
        <xdr:cNvPr id="342" name="【公営住宅】&#10;一人当たり面積最大値テキスト">
          <a:extLst>
            <a:ext uri="{FF2B5EF4-FFF2-40B4-BE49-F238E27FC236}">
              <a16:creationId xmlns:a16="http://schemas.microsoft.com/office/drawing/2014/main" id="{D4B00A95-D1F7-4788-837E-628E8F91DA45}"/>
            </a:ext>
          </a:extLst>
        </xdr:cNvPr>
        <xdr:cNvSpPr txBox="1"/>
      </xdr:nvSpPr>
      <xdr:spPr>
        <a:xfrm>
          <a:off x="10515600" y="131505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2177</xdr:rowOff>
    </xdr:from>
    <xdr:to>
      <xdr:col>55</xdr:col>
      <xdr:colOff>88900</xdr:colOff>
      <xdr:row>78</xdr:row>
      <xdr:rowOff>2177</xdr:rowOff>
    </xdr:to>
    <xdr:cxnSp macro="">
      <xdr:nvCxnSpPr>
        <xdr:cNvPr id="343" name="直線コネクタ 342">
          <a:extLst>
            <a:ext uri="{FF2B5EF4-FFF2-40B4-BE49-F238E27FC236}">
              <a16:creationId xmlns:a16="http://schemas.microsoft.com/office/drawing/2014/main" id="{C89D563C-EE8D-4F99-BEB2-F082F6B47616}"/>
            </a:ext>
          </a:extLst>
        </xdr:cNvPr>
        <xdr:cNvCxnSpPr/>
      </xdr:nvCxnSpPr>
      <xdr:spPr>
        <a:xfrm>
          <a:off x="10388600" y="1337527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134275</xdr:rowOff>
    </xdr:from>
    <xdr:ext cx="469744" cy="259045"/>
    <xdr:sp macro="" textlink="">
      <xdr:nvSpPr>
        <xdr:cNvPr id="344" name="【公営住宅】&#10;一人当たり面積平均値テキスト">
          <a:extLst>
            <a:ext uri="{FF2B5EF4-FFF2-40B4-BE49-F238E27FC236}">
              <a16:creationId xmlns:a16="http://schemas.microsoft.com/office/drawing/2014/main" id="{94833394-707E-419E-B410-413285E588F2}"/>
            </a:ext>
          </a:extLst>
        </xdr:cNvPr>
        <xdr:cNvSpPr txBox="1"/>
      </xdr:nvSpPr>
      <xdr:spPr>
        <a:xfrm>
          <a:off x="10515600" y="141931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111398</xdr:rowOff>
    </xdr:from>
    <xdr:to>
      <xdr:col>55</xdr:col>
      <xdr:colOff>50800</xdr:colOff>
      <xdr:row>84</xdr:row>
      <xdr:rowOff>41548</xdr:rowOff>
    </xdr:to>
    <xdr:sp macro="" textlink="">
      <xdr:nvSpPr>
        <xdr:cNvPr id="345" name="フローチャート: 判断 344">
          <a:extLst>
            <a:ext uri="{FF2B5EF4-FFF2-40B4-BE49-F238E27FC236}">
              <a16:creationId xmlns:a16="http://schemas.microsoft.com/office/drawing/2014/main" id="{210288C6-6A22-4939-80A0-49E8A1077BD2}"/>
            </a:ext>
          </a:extLst>
        </xdr:cNvPr>
        <xdr:cNvSpPr/>
      </xdr:nvSpPr>
      <xdr:spPr>
        <a:xfrm>
          <a:off x="104267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113030</xdr:rowOff>
    </xdr:from>
    <xdr:to>
      <xdr:col>50</xdr:col>
      <xdr:colOff>165100</xdr:colOff>
      <xdr:row>84</xdr:row>
      <xdr:rowOff>43180</xdr:rowOff>
    </xdr:to>
    <xdr:sp macro="" textlink="">
      <xdr:nvSpPr>
        <xdr:cNvPr id="346" name="フローチャート: 判断 345">
          <a:extLst>
            <a:ext uri="{FF2B5EF4-FFF2-40B4-BE49-F238E27FC236}">
              <a16:creationId xmlns:a16="http://schemas.microsoft.com/office/drawing/2014/main" id="{EB15EADB-C64C-4FB1-9285-723EB0F97250}"/>
            </a:ext>
          </a:extLst>
        </xdr:cNvPr>
        <xdr:cNvSpPr/>
      </xdr:nvSpPr>
      <xdr:spPr>
        <a:xfrm>
          <a:off x="9588500" y="14343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111398</xdr:rowOff>
    </xdr:from>
    <xdr:to>
      <xdr:col>46</xdr:col>
      <xdr:colOff>38100</xdr:colOff>
      <xdr:row>84</xdr:row>
      <xdr:rowOff>41548</xdr:rowOff>
    </xdr:to>
    <xdr:sp macro="" textlink="">
      <xdr:nvSpPr>
        <xdr:cNvPr id="347" name="フローチャート: 判断 346">
          <a:extLst>
            <a:ext uri="{FF2B5EF4-FFF2-40B4-BE49-F238E27FC236}">
              <a16:creationId xmlns:a16="http://schemas.microsoft.com/office/drawing/2014/main" id="{E145FAB2-0EA6-4724-95E5-DF1AC0103F02}"/>
            </a:ext>
          </a:extLst>
        </xdr:cNvPr>
        <xdr:cNvSpPr/>
      </xdr:nvSpPr>
      <xdr:spPr>
        <a:xfrm>
          <a:off x="8699500" y="14341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109764</xdr:rowOff>
    </xdr:from>
    <xdr:to>
      <xdr:col>41</xdr:col>
      <xdr:colOff>101600</xdr:colOff>
      <xdr:row>84</xdr:row>
      <xdr:rowOff>39914</xdr:rowOff>
    </xdr:to>
    <xdr:sp macro="" textlink="">
      <xdr:nvSpPr>
        <xdr:cNvPr id="348" name="フローチャート: 判断 347">
          <a:extLst>
            <a:ext uri="{FF2B5EF4-FFF2-40B4-BE49-F238E27FC236}">
              <a16:creationId xmlns:a16="http://schemas.microsoft.com/office/drawing/2014/main" id="{F5E82781-7246-4890-8100-105FA8938B81}"/>
            </a:ext>
          </a:extLst>
        </xdr:cNvPr>
        <xdr:cNvSpPr/>
      </xdr:nvSpPr>
      <xdr:spPr>
        <a:xfrm>
          <a:off x="7810500" y="143401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70576</xdr:rowOff>
    </xdr:from>
    <xdr:to>
      <xdr:col>36</xdr:col>
      <xdr:colOff>165100</xdr:colOff>
      <xdr:row>84</xdr:row>
      <xdr:rowOff>726</xdr:rowOff>
    </xdr:to>
    <xdr:sp macro="" textlink="">
      <xdr:nvSpPr>
        <xdr:cNvPr id="349" name="フローチャート: 判断 348">
          <a:extLst>
            <a:ext uri="{FF2B5EF4-FFF2-40B4-BE49-F238E27FC236}">
              <a16:creationId xmlns:a16="http://schemas.microsoft.com/office/drawing/2014/main" id="{9873D966-BC5B-41D4-979B-54F116BE95C6}"/>
            </a:ext>
          </a:extLst>
        </xdr:cNvPr>
        <xdr:cNvSpPr/>
      </xdr:nvSpPr>
      <xdr:spPr>
        <a:xfrm>
          <a:off x="6921500" y="14300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A2AF8247-4780-46F5-ABB2-DEA1037D8628}"/>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C6B27283-B270-41BA-AD4B-B0400BC38FD8}"/>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A2CBF91F-ADF9-4F31-99F5-971E1FC82BE7}"/>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16E87490-48B5-40EB-AFC2-821195A72B93}"/>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973D5FD7-D469-406B-A85B-7C0321ABE343}"/>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55880</xdr:rowOff>
    </xdr:from>
    <xdr:to>
      <xdr:col>55</xdr:col>
      <xdr:colOff>50800</xdr:colOff>
      <xdr:row>85</xdr:row>
      <xdr:rowOff>157480</xdr:rowOff>
    </xdr:to>
    <xdr:sp macro="" textlink="">
      <xdr:nvSpPr>
        <xdr:cNvPr id="355" name="楕円 354">
          <a:extLst>
            <a:ext uri="{FF2B5EF4-FFF2-40B4-BE49-F238E27FC236}">
              <a16:creationId xmlns:a16="http://schemas.microsoft.com/office/drawing/2014/main" id="{3AF0EF53-672C-4C8E-ACDD-632392C3918C}"/>
            </a:ext>
          </a:extLst>
        </xdr:cNvPr>
        <xdr:cNvSpPr/>
      </xdr:nvSpPr>
      <xdr:spPr>
        <a:xfrm>
          <a:off x="104267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34307</xdr:rowOff>
    </xdr:from>
    <xdr:ext cx="469744" cy="259045"/>
    <xdr:sp macro="" textlink="">
      <xdr:nvSpPr>
        <xdr:cNvPr id="356" name="【公営住宅】&#10;一人当たり面積該当値テキスト">
          <a:extLst>
            <a:ext uri="{FF2B5EF4-FFF2-40B4-BE49-F238E27FC236}">
              <a16:creationId xmlns:a16="http://schemas.microsoft.com/office/drawing/2014/main" id="{B62A1FBE-63BB-4BD3-A849-DE6CE73BE9E2}"/>
            </a:ext>
          </a:extLst>
        </xdr:cNvPr>
        <xdr:cNvSpPr txBox="1"/>
      </xdr:nvSpPr>
      <xdr:spPr>
        <a:xfrm>
          <a:off x="10515600" y="14607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55880</xdr:rowOff>
    </xdr:from>
    <xdr:to>
      <xdr:col>50</xdr:col>
      <xdr:colOff>165100</xdr:colOff>
      <xdr:row>85</xdr:row>
      <xdr:rowOff>157480</xdr:rowOff>
    </xdr:to>
    <xdr:sp macro="" textlink="">
      <xdr:nvSpPr>
        <xdr:cNvPr id="357" name="楕円 356">
          <a:extLst>
            <a:ext uri="{FF2B5EF4-FFF2-40B4-BE49-F238E27FC236}">
              <a16:creationId xmlns:a16="http://schemas.microsoft.com/office/drawing/2014/main" id="{2D3F1C55-47E9-4B7D-935A-CAA812352A6C}"/>
            </a:ext>
          </a:extLst>
        </xdr:cNvPr>
        <xdr:cNvSpPr/>
      </xdr:nvSpPr>
      <xdr:spPr>
        <a:xfrm>
          <a:off x="9588500" y="146291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106680</xdr:rowOff>
    </xdr:from>
    <xdr:to>
      <xdr:col>55</xdr:col>
      <xdr:colOff>0</xdr:colOff>
      <xdr:row>85</xdr:row>
      <xdr:rowOff>106680</xdr:rowOff>
    </xdr:to>
    <xdr:cxnSp macro="">
      <xdr:nvCxnSpPr>
        <xdr:cNvPr id="358" name="直線コネクタ 357">
          <a:extLst>
            <a:ext uri="{FF2B5EF4-FFF2-40B4-BE49-F238E27FC236}">
              <a16:creationId xmlns:a16="http://schemas.microsoft.com/office/drawing/2014/main" id="{1CB4A554-534A-4884-812B-14923C942DDE}"/>
            </a:ext>
          </a:extLst>
        </xdr:cNvPr>
        <xdr:cNvCxnSpPr/>
      </xdr:nvCxnSpPr>
      <xdr:spPr>
        <a:xfrm>
          <a:off x="9639300" y="1467993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57513</xdr:rowOff>
    </xdr:from>
    <xdr:to>
      <xdr:col>46</xdr:col>
      <xdr:colOff>38100</xdr:colOff>
      <xdr:row>85</xdr:row>
      <xdr:rowOff>159113</xdr:rowOff>
    </xdr:to>
    <xdr:sp macro="" textlink="">
      <xdr:nvSpPr>
        <xdr:cNvPr id="359" name="楕円 358">
          <a:extLst>
            <a:ext uri="{FF2B5EF4-FFF2-40B4-BE49-F238E27FC236}">
              <a16:creationId xmlns:a16="http://schemas.microsoft.com/office/drawing/2014/main" id="{D2D4D40A-249C-4498-8CF4-BD3054487DF0}"/>
            </a:ext>
          </a:extLst>
        </xdr:cNvPr>
        <xdr:cNvSpPr/>
      </xdr:nvSpPr>
      <xdr:spPr>
        <a:xfrm>
          <a:off x="86995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106680</xdr:rowOff>
    </xdr:from>
    <xdr:to>
      <xdr:col>50</xdr:col>
      <xdr:colOff>114300</xdr:colOff>
      <xdr:row>85</xdr:row>
      <xdr:rowOff>108313</xdr:rowOff>
    </xdr:to>
    <xdr:cxnSp macro="">
      <xdr:nvCxnSpPr>
        <xdr:cNvPr id="360" name="直線コネクタ 359">
          <a:extLst>
            <a:ext uri="{FF2B5EF4-FFF2-40B4-BE49-F238E27FC236}">
              <a16:creationId xmlns:a16="http://schemas.microsoft.com/office/drawing/2014/main" id="{A374808F-F12C-4483-80B8-D1F0719BD2F9}"/>
            </a:ext>
          </a:extLst>
        </xdr:cNvPr>
        <xdr:cNvCxnSpPr/>
      </xdr:nvCxnSpPr>
      <xdr:spPr>
        <a:xfrm flipV="1">
          <a:off x="8750300" y="14679930"/>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57513</xdr:rowOff>
    </xdr:from>
    <xdr:to>
      <xdr:col>41</xdr:col>
      <xdr:colOff>101600</xdr:colOff>
      <xdr:row>85</xdr:row>
      <xdr:rowOff>159113</xdr:rowOff>
    </xdr:to>
    <xdr:sp macro="" textlink="">
      <xdr:nvSpPr>
        <xdr:cNvPr id="361" name="楕円 360">
          <a:extLst>
            <a:ext uri="{FF2B5EF4-FFF2-40B4-BE49-F238E27FC236}">
              <a16:creationId xmlns:a16="http://schemas.microsoft.com/office/drawing/2014/main" id="{61805796-93DD-4653-8266-D741A2C210FC}"/>
            </a:ext>
          </a:extLst>
        </xdr:cNvPr>
        <xdr:cNvSpPr/>
      </xdr:nvSpPr>
      <xdr:spPr>
        <a:xfrm>
          <a:off x="7810500" y="146307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108313</xdr:rowOff>
    </xdr:from>
    <xdr:to>
      <xdr:col>45</xdr:col>
      <xdr:colOff>177800</xdr:colOff>
      <xdr:row>85</xdr:row>
      <xdr:rowOff>108313</xdr:rowOff>
    </xdr:to>
    <xdr:cxnSp macro="">
      <xdr:nvCxnSpPr>
        <xdr:cNvPr id="362" name="直線コネクタ 361">
          <a:extLst>
            <a:ext uri="{FF2B5EF4-FFF2-40B4-BE49-F238E27FC236}">
              <a16:creationId xmlns:a16="http://schemas.microsoft.com/office/drawing/2014/main" id="{C26F446F-2115-497A-90F0-550FE18D8444}"/>
            </a:ext>
          </a:extLst>
        </xdr:cNvPr>
        <xdr:cNvCxnSpPr/>
      </xdr:nvCxnSpPr>
      <xdr:spPr>
        <a:xfrm>
          <a:off x="7861300" y="14681563"/>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59145</xdr:rowOff>
    </xdr:from>
    <xdr:to>
      <xdr:col>36</xdr:col>
      <xdr:colOff>165100</xdr:colOff>
      <xdr:row>85</xdr:row>
      <xdr:rowOff>160745</xdr:rowOff>
    </xdr:to>
    <xdr:sp macro="" textlink="">
      <xdr:nvSpPr>
        <xdr:cNvPr id="363" name="楕円 362">
          <a:extLst>
            <a:ext uri="{FF2B5EF4-FFF2-40B4-BE49-F238E27FC236}">
              <a16:creationId xmlns:a16="http://schemas.microsoft.com/office/drawing/2014/main" id="{E1DE3B50-979F-4912-89F2-AE46B7116C94}"/>
            </a:ext>
          </a:extLst>
        </xdr:cNvPr>
        <xdr:cNvSpPr/>
      </xdr:nvSpPr>
      <xdr:spPr>
        <a:xfrm>
          <a:off x="6921500" y="14632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108313</xdr:rowOff>
    </xdr:from>
    <xdr:to>
      <xdr:col>41</xdr:col>
      <xdr:colOff>50800</xdr:colOff>
      <xdr:row>85</xdr:row>
      <xdr:rowOff>109945</xdr:rowOff>
    </xdr:to>
    <xdr:cxnSp macro="">
      <xdr:nvCxnSpPr>
        <xdr:cNvPr id="364" name="直線コネクタ 363">
          <a:extLst>
            <a:ext uri="{FF2B5EF4-FFF2-40B4-BE49-F238E27FC236}">
              <a16:creationId xmlns:a16="http://schemas.microsoft.com/office/drawing/2014/main" id="{85B3ED26-B118-42C5-943A-92CA10DC16FF}"/>
            </a:ext>
          </a:extLst>
        </xdr:cNvPr>
        <xdr:cNvCxnSpPr/>
      </xdr:nvCxnSpPr>
      <xdr:spPr>
        <a:xfrm flipV="1">
          <a:off x="6972300" y="14681563"/>
          <a:ext cx="889000" cy="1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59707</xdr:rowOff>
    </xdr:from>
    <xdr:ext cx="469744" cy="259045"/>
    <xdr:sp macro="" textlink="">
      <xdr:nvSpPr>
        <xdr:cNvPr id="365" name="n_1aveValue【公営住宅】&#10;一人当たり面積">
          <a:extLst>
            <a:ext uri="{FF2B5EF4-FFF2-40B4-BE49-F238E27FC236}">
              <a16:creationId xmlns:a16="http://schemas.microsoft.com/office/drawing/2014/main" id="{FE448DA4-698A-4EB3-B7DF-A2A8C118A6FE}"/>
            </a:ext>
          </a:extLst>
        </xdr:cNvPr>
        <xdr:cNvSpPr txBox="1"/>
      </xdr:nvSpPr>
      <xdr:spPr>
        <a:xfrm>
          <a:off x="9391727" y="14118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58075</xdr:rowOff>
    </xdr:from>
    <xdr:ext cx="469744" cy="259045"/>
    <xdr:sp macro="" textlink="">
      <xdr:nvSpPr>
        <xdr:cNvPr id="366" name="n_2aveValue【公営住宅】&#10;一人当たり面積">
          <a:extLst>
            <a:ext uri="{FF2B5EF4-FFF2-40B4-BE49-F238E27FC236}">
              <a16:creationId xmlns:a16="http://schemas.microsoft.com/office/drawing/2014/main" id="{D087B5C6-6636-41B7-B626-8924498DA6F4}"/>
            </a:ext>
          </a:extLst>
        </xdr:cNvPr>
        <xdr:cNvSpPr txBox="1"/>
      </xdr:nvSpPr>
      <xdr:spPr>
        <a:xfrm>
          <a:off x="8515427" y="14116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56441</xdr:rowOff>
    </xdr:from>
    <xdr:ext cx="469744" cy="259045"/>
    <xdr:sp macro="" textlink="">
      <xdr:nvSpPr>
        <xdr:cNvPr id="367" name="n_3aveValue【公営住宅】&#10;一人当たり面積">
          <a:extLst>
            <a:ext uri="{FF2B5EF4-FFF2-40B4-BE49-F238E27FC236}">
              <a16:creationId xmlns:a16="http://schemas.microsoft.com/office/drawing/2014/main" id="{3D1A8D0C-E7B6-4159-99B6-E65661ACDA4E}"/>
            </a:ext>
          </a:extLst>
        </xdr:cNvPr>
        <xdr:cNvSpPr txBox="1"/>
      </xdr:nvSpPr>
      <xdr:spPr>
        <a:xfrm>
          <a:off x="7626427" y="141153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17253</xdr:rowOff>
    </xdr:from>
    <xdr:ext cx="469744" cy="259045"/>
    <xdr:sp macro="" textlink="">
      <xdr:nvSpPr>
        <xdr:cNvPr id="368" name="n_4aveValue【公営住宅】&#10;一人当たり面積">
          <a:extLst>
            <a:ext uri="{FF2B5EF4-FFF2-40B4-BE49-F238E27FC236}">
              <a16:creationId xmlns:a16="http://schemas.microsoft.com/office/drawing/2014/main" id="{B88AC191-E37D-4678-9AC5-AAAC60548FB2}"/>
            </a:ext>
          </a:extLst>
        </xdr:cNvPr>
        <xdr:cNvSpPr txBox="1"/>
      </xdr:nvSpPr>
      <xdr:spPr>
        <a:xfrm>
          <a:off x="6737427" y="140761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148607</xdr:rowOff>
    </xdr:from>
    <xdr:ext cx="469744" cy="259045"/>
    <xdr:sp macro="" textlink="">
      <xdr:nvSpPr>
        <xdr:cNvPr id="369" name="n_1mainValue【公営住宅】&#10;一人当たり面積">
          <a:extLst>
            <a:ext uri="{FF2B5EF4-FFF2-40B4-BE49-F238E27FC236}">
              <a16:creationId xmlns:a16="http://schemas.microsoft.com/office/drawing/2014/main" id="{5A31DBDB-9E39-40BF-AF1D-141997B51526}"/>
            </a:ext>
          </a:extLst>
        </xdr:cNvPr>
        <xdr:cNvSpPr txBox="1"/>
      </xdr:nvSpPr>
      <xdr:spPr>
        <a:xfrm>
          <a:off x="9391727" y="147218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150240</xdr:rowOff>
    </xdr:from>
    <xdr:ext cx="469744" cy="259045"/>
    <xdr:sp macro="" textlink="">
      <xdr:nvSpPr>
        <xdr:cNvPr id="370" name="n_2mainValue【公営住宅】&#10;一人当たり面積">
          <a:extLst>
            <a:ext uri="{FF2B5EF4-FFF2-40B4-BE49-F238E27FC236}">
              <a16:creationId xmlns:a16="http://schemas.microsoft.com/office/drawing/2014/main" id="{D59BF35D-DD9B-4870-9757-7509FCF35E5B}"/>
            </a:ext>
          </a:extLst>
        </xdr:cNvPr>
        <xdr:cNvSpPr txBox="1"/>
      </xdr:nvSpPr>
      <xdr:spPr>
        <a:xfrm>
          <a:off x="8515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150240</xdr:rowOff>
    </xdr:from>
    <xdr:ext cx="469744" cy="259045"/>
    <xdr:sp macro="" textlink="">
      <xdr:nvSpPr>
        <xdr:cNvPr id="371" name="n_3mainValue【公営住宅】&#10;一人当たり面積">
          <a:extLst>
            <a:ext uri="{FF2B5EF4-FFF2-40B4-BE49-F238E27FC236}">
              <a16:creationId xmlns:a16="http://schemas.microsoft.com/office/drawing/2014/main" id="{89488F51-ADE3-4782-BEC7-52681C46C04E}"/>
            </a:ext>
          </a:extLst>
        </xdr:cNvPr>
        <xdr:cNvSpPr txBox="1"/>
      </xdr:nvSpPr>
      <xdr:spPr>
        <a:xfrm>
          <a:off x="7626427" y="14723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151872</xdr:rowOff>
    </xdr:from>
    <xdr:ext cx="469744" cy="259045"/>
    <xdr:sp macro="" textlink="">
      <xdr:nvSpPr>
        <xdr:cNvPr id="372" name="n_4mainValue【公営住宅】&#10;一人当たり面積">
          <a:extLst>
            <a:ext uri="{FF2B5EF4-FFF2-40B4-BE49-F238E27FC236}">
              <a16:creationId xmlns:a16="http://schemas.microsoft.com/office/drawing/2014/main" id="{B1E2244C-2126-4CF4-96A5-3889BB74DB65}"/>
            </a:ext>
          </a:extLst>
        </xdr:cNvPr>
        <xdr:cNvSpPr txBox="1"/>
      </xdr:nvSpPr>
      <xdr:spPr>
        <a:xfrm>
          <a:off x="6737427" y="147251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B639DFA2-6470-486B-B26C-EC7392CC34A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21F299D2-856C-4178-8682-2BC848D00669}"/>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0100E4FC-4637-41C8-A25F-F319FD50F98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8B771AC1-28C8-4C76-8116-87745B01F16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3A1D661D-7FAA-4906-A31E-F2261B3ABEFB}"/>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C8644F92-90B3-4362-8E1E-B4682B4E2ECF}"/>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BD3E7238-A456-4D22-9A3A-EC36D971C3C5}"/>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4A7F0DD7-5E2C-4043-A41E-923718EF7E99}"/>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C78ED49D-351E-49B2-9909-76E3918B0BF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E5886DDB-5168-4C19-9ACA-23A0DEE98FE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3684BB13-7B84-4EA2-803A-C4B00C72FA2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283C41FF-E94F-437B-ABD5-941800DA7D68}"/>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825D113F-1BBF-44B9-9090-24BE90BA841F}"/>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7E843364-C23C-4A4A-BE9F-CCACDBB970F2}"/>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61A3F35C-3BE9-40D9-B3CB-077C624E5A26}"/>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A2D8ED03-8C68-4BD7-A5F3-9DAF9F0AFB1D}"/>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5717A715-0CF6-4520-A8E9-089AF0D306C2}"/>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E8AB9111-916B-405E-8AF6-2CC0F5E9DA55}"/>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B2901ABA-89F2-405A-BD22-05C99AB1CDE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E2A8E1D5-EACE-49AE-AF56-6D1A0D4B01FF}"/>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1A5524E5-F5CE-415B-B16E-3929CD27359A}"/>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37E83AE8-8E8A-47CD-BAB4-92EF0B937DFD}"/>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40C35940-3EA5-4F00-91E2-809A9B08DACB}"/>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A80B73FA-BE6B-493D-AF40-4AA8CE7A4C6A}"/>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BD0593A1-64B1-45E7-98DD-0610412EA042}"/>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C6C5728A-E033-4DCD-8DB5-E77383F9D395}"/>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E2498C9A-A141-4D1F-9BFD-0D01B40AAB71}"/>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2963E702-23E7-4DFC-8A95-5570EA08AE2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934EC6C4-03CC-44B7-8F88-53480378AD75}"/>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2343E6B7-FCE0-4E14-B54A-B858F37C6331}"/>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6FD57347-3313-4C43-A0E1-A2B41FB43AC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677CF34A-7598-4B46-94D3-6CD0870983E9}"/>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3B793F63-3944-48E0-A954-FC4B0BFFC334}"/>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A3EB5616-2D0D-4283-BC6D-CD19A53E03C5}"/>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1B9DDED1-8C78-4F00-9DD5-201DADAA2223}"/>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F0F543E5-7D00-466A-A2D9-35751A89C004}"/>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6255EEF5-7AC5-45BE-BD36-6F1B52768AA1}"/>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7A1811A0-BBEF-4D1A-8F27-C4C14C425AB4}"/>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9204F979-47ED-4A9E-BFC7-FC0173391FB0}"/>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認定こども園・幼稚園・保育所】&#10;有形固定資産減価償却率グラフ枠">
          <a:extLst>
            <a:ext uri="{FF2B5EF4-FFF2-40B4-BE49-F238E27FC236}">
              <a16:creationId xmlns:a16="http://schemas.microsoft.com/office/drawing/2014/main" id="{B09A6540-C4BE-46CC-9523-3970D621FD47}"/>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123825</xdr:rowOff>
    </xdr:from>
    <xdr:to>
      <xdr:col>85</xdr:col>
      <xdr:colOff>126364</xdr:colOff>
      <xdr:row>41</xdr:row>
      <xdr:rowOff>22860</xdr:rowOff>
    </xdr:to>
    <xdr:cxnSp macro="">
      <xdr:nvCxnSpPr>
        <xdr:cNvPr id="413" name="直線コネクタ 412">
          <a:extLst>
            <a:ext uri="{FF2B5EF4-FFF2-40B4-BE49-F238E27FC236}">
              <a16:creationId xmlns:a16="http://schemas.microsoft.com/office/drawing/2014/main" id="{959C388A-A55B-4873-846D-9E6A763AD7CB}"/>
            </a:ext>
          </a:extLst>
        </xdr:cNvPr>
        <xdr:cNvCxnSpPr/>
      </xdr:nvCxnSpPr>
      <xdr:spPr>
        <a:xfrm flipV="1">
          <a:off x="16318864" y="5953125"/>
          <a:ext cx="0" cy="10991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26687</xdr:rowOff>
    </xdr:from>
    <xdr:ext cx="405111" cy="259045"/>
    <xdr:sp macro="" textlink="">
      <xdr:nvSpPr>
        <xdr:cNvPr id="414" name="【認定こども園・幼稚園・保育所】&#10;有形固定資産減価償却率最小値テキスト">
          <a:extLst>
            <a:ext uri="{FF2B5EF4-FFF2-40B4-BE49-F238E27FC236}">
              <a16:creationId xmlns:a16="http://schemas.microsoft.com/office/drawing/2014/main" id="{18D9CE97-360F-49B9-9244-FD09405D8D6A}"/>
            </a:ext>
          </a:extLst>
        </xdr:cNvPr>
        <xdr:cNvSpPr txBox="1"/>
      </xdr:nvSpPr>
      <xdr:spPr>
        <a:xfrm>
          <a:off x="16357600" y="70561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22860</xdr:rowOff>
    </xdr:from>
    <xdr:to>
      <xdr:col>86</xdr:col>
      <xdr:colOff>25400</xdr:colOff>
      <xdr:row>41</xdr:row>
      <xdr:rowOff>22860</xdr:rowOff>
    </xdr:to>
    <xdr:cxnSp macro="">
      <xdr:nvCxnSpPr>
        <xdr:cNvPr id="415" name="直線コネクタ 414">
          <a:extLst>
            <a:ext uri="{FF2B5EF4-FFF2-40B4-BE49-F238E27FC236}">
              <a16:creationId xmlns:a16="http://schemas.microsoft.com/office/drawing/2014/main" id="{B573B518-4696-474E-9560-AF1011C17C65}"/>
            </a:ext>
          </a:extLst>
        </xdr:cNvPr>
        <xdr:cNvCxnSpPr/>
      </xdr:nvCxnSpPr>
      <xdr:spPr>
        <a:xfrm>
          <a:off x="16230600" y="70523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70502</xdr:rowOff>
    </xdr:from>
    <xdr:ext cx="405111" cy="259045"/>
    <xdr:sp macro="" textlink="">
      <xdr:nvSpPr>
        <xdr:cNvPr id="416" name="【認定こども園・幼稚園・保育所】&#10;有形固定資産減価償却率最大値テキスト">
          <a:extLst>
            <a:ext uri="{FF2B5EF4-FFF2-40B4-BE49-F238E27FC236}">
              <a16:creationId xmlns:a16="http://schemas.microsoft.com/office/drawing/2014/main" id="{3767958D-C9A8-4AAA-9463-2CB0E716AF62}"/>
            </a:ext>
          </a:extLst>
        </xdr:cNvPr>
        <xdr:cNvSpPr txBox="1"/>
      </xdr:nvSpPr>
      <xdr:spPr>
        <a:xfrm>
          <a:off x="16357600" y="5728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123825</xdr:rowOff>
    </xdr:from>
    <xdr:to>
      <xdr:col>86</xdr:col>
      <xdr:colOff>25400</xdr:colOff>
      <xdr:row>34</xdr:row>
      <xdr:rowOff>123825</xdr:rowOff>
    </xdr:to>
    <xdr:cxnSp macro="">
      <xdr:nvCxnSpPr>
        <xdr:cNvPr id="417" name="直線コネクタ 416">
          <a:extLst>
            <a:ext uri="{FF2B5EF4-FFF2-40B4-BE49-F238E27FC236}">
              <a16:creationId xmlns:a16="http://schemas.microsoft.com/office/drawing/2014/main" id="{292373CB-36F2-4868-9112-EE6EFAE5D759}"/>
            </a:ext>
          </a:extLst>
        </xdr:cNvPr>
        <xdr:cNvCxnSpPr/>
      </xdr:nvCxnSpPr>
      <xdr:spPr>
        <a:xfrm>
          <a:off x="16230600" y="59531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135272</xdr:rowOff>
    </xdr:from>
    <xdr:ext cx="405111" cy="259045"/>
    <xdr:sp macro="" textlink="">
      <xdr:nvSpPr>
        <xdr:cNvPr id="418" name="【認定こども園・幼稚園・保育所】&#10;有形固定資産減価償却率平均値テキスト">
          <a:extLst>
            <a:ext uri="{FF2B5EF4-FFF2-40B4-BE49-F238E27FC236}">
              <a16:creationId xmlns:a16="http://schemas.microsoft.com/office/drawing/2014/main" id="{A8798825-67FB-41D4-ACAF-FA063C5DF88B}"/>
            </a:ext>
          </a:extLst>
        </xdr:cNvPr>
        <xdr:cNvSpPr txBox="1"/>
      </xdr:nvSpPr>
      <xdr:spPr>
        <a:xfrm>
          <a:off x="16357600" y="63074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156845</xdr:rowOff>
    </xdr:from>
    <xdr:to>
      <xdr:col>85</xdr:col>
      <xdr:colOff>177800</xdr:colOff>
      <xdr:row>37</xdr:row>
      <xdr:rowOff>86995</xdr:rowOff>
    </xdr:to>
    <xdr:sp macro="" textlink="">
      <xdr:nvSpPr>
        <xdr:cNvPr id="419" name="フローチャート: 判断 418">
          <a:extLst>
            <a:ext uri="{FF2B5EF4-FFF2-40B4-BE49-F238E27FC236}">
              <a16:creationId xmlns:a16="http://schemas.microsoft.com/office/drawing/2014/main" id="{50B51DE1-98A1-43C8-A484-2482EFA8A85F}"/>
            </a:ext>
          </a:extLst>
        </xdr:cNvPr>
        <xdr:cNvSpPr/>
      </xdr:nvSpPr>
      <xdr:spPr>
        <a:xfrm>
          <a:off x="16268700" y="632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36</xdr:row>
      <xdr:rowOff>149225</xdr:rowOff>
    </xdr:from>
    <xdr:to>
      <xdr:col>81</xdr:col>
      <xdr:colOff>101600</xdr:colOff>
      <xdr:row>37</xdr:row>
      <xdr:rowOff>79375</xdr:rowOff>
    </xdr:to>
    <xdr:sp macro="" textlink="">
      <xdr:nvSpPr>
        <xdr:cNvPr id="420" name="フローチャート: 判断 419">
          <a:extLst>
            <a:ext uri="{FF2B5EF4-FFF2-40B4-BE49-F238E27FC236}">
              <a16:creationId xmlns:a16="http://schemas.microsoft.com/office/drawing/2014/main" id="{D1A2BF5C-FD47-4CE3-A596-283473703D4A}"/>
            </a:ext>
          </a:extLst>
        </xdr:cNvPr>
        <xdr:cNvSpPr/>
      </xdr:nvSpPr>
      <xdr:spPr>
        <a:xfrm>
          <a:off x="15430500" y="6321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36</xdr:row>
      <xdr:rowOff>168275</xdr:rowOff>
    </xdr:from>
    <xdr:to>
      <xdr:col>76</xdr:col>
      <xdr:colOff>165100</xdr:colOff>
      <xdr:row>37</xdr:row>
      <xdr:rowOff>98425</xdr:rowOff>
    </xdr:to>
    <xdr:sp macro="" textlink="">
      <xdr:nvSpPr>
        <xdr:cNvPr id="421" name="フローチャート: 判断 420">
          <a:extLst>
            <a:ext uri="{FF2B5EF4-FFF2-40B4-BE49-F238E27FC236}">
              <a16:creationId xmlns:a16="http://schemas.microsoft.com/office/drawing/2014/main" id="{576466AF-277B-4ED8-AFA5-E8581EC6FC40}"/>
            </a:ext>
          </a:extLst>
        </xdr:cNvPr>
        <xdr:cNvSpPr/>
      </xdr:nvSpPr>
      <xdr:spPr>
        <a:xfrm>
          <a:off x="14541500" y="6340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635</xdr:rowOff>
    </xdr:from>
    <xdr:to>
      <xdr:col>72</xdr:col>
      <xdr:colOff>38100</xdr:colOff>
      <xdr:row>37</xdr:row>
      <xdr:rowOff>102235</xdr:rowOff>
    </xdr:to>
    <xdr:sp macro="" textlink="">
      <xdr:nvSpPr>
        <xdr:cNvPr id="422" name="フローチャート: 判断 421">
          <a:extLst>
            <a:ext uri="{FF2B5EF4-FFF2-40B4-BE49-F238E27FC236}">
              <a16:creationId xmlns:a16="http://schemas.microsoft.com/office/drawing/2014/main" id="{E12554BB-F8B3-4660-9138-B28FA10F04E6}"/>
            </a:ext>
          </a:extLst>
        </xdr:cNvPr>
        <xdr:cNvSpPr/>
      </xdr:nvSpPr>
      <xdr:spPr>
        <a:xfrm>
          <a:off x="13652500" y="63442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61595</xdr:rowOff>
    </xdr:from>
    <xdr:to>
      <xdr:col>67</xdr:col>
      <xdr:colOff>101600</xdr:colOff>
      <xdr:row>37</xdr:row>
      <xdr:rowOff>163195</xdr:rowOff>
    </xdr:to>
    <xdr:sp macro="" textlink="">
      <xdr:nvSpPr>
        <xdr:cNvPr id="423" name="フローチャート: 判断 422">
          <a:extLst>
            <a:ext uri="{FF2B5EF4-FFF2-40B4-BE49-F238E27FC236}">
              <a16:creationId xmlns:a16="http://schemas.microsoft.com/office/drawing/2014/main" id="{010F03ED-50D9-4B2C-87B2-39BE91EA1FC7}"/>
            </a:ext>
          </a:extLst>
        </xdr:cNvPr>
        <xdr:cNvSpPr/>
      </xdr:nvSpPr>
      <xdr:spPr>
        <a:xfrm>
          <a:off x="12763500" y="64052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B6D14C18-E386-4519-A5EC-97A9155305F1}"/>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670F8EB8-D7F3-4763-862A-06222E4CDBCE}"/>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7CD43557-C47C-4913-A2FA-268B91DF7A34}"/>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3FF04D84-D88D-4BED-ADC4-39ED98ECC38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82E992DE-598F-4037-88FA-BE9E723D029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73025</xdr:rowOff>
    </xdr:from>
    <xdr:to>
      <xdr:col>85</xdr:col>
      <xdr:colOff>177800</xdr:colOff>
      <xdr:row>35</xdr:row>
      <xdr:rowOff>3175</xdr:rowOff>
    </xdr:to>
    <xdr:sp macro="" textlink="">
      <xdr:nvSpPr>
        <xdr:cNvPr id="429" name="楕円 428">
          <a:extLst>
            <a:ext uri="{FF2B5EF4-FFF2-40B4-BE49-F238E27FC236}">
              <a16:creationId xmlns:a16="http://schemas.microsoft.com/office/drawing/2014/main" id="{82241889-9F82-4276-AA27-FA561723B1E1}"/>
            </a:ext>
          </a:extLst>
        </xdr:cNvPr>
        <xdr:cNvSpPr/>
      </xdr:nvSpPr>
      <xdr:spPr>
        <a:xfrm>
          <a:off x="16268700" y="59023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26052</xdr:rowOff>
    </xdr:from>
    <xdr:ext cx="405111" cy="259045"/>
    <xdr:sp macro="" textlink="">
      <xdr:nvSpPr>
        <xdr:cNvPr id="430" name="【認定こども園・幼稚園・保育所】&#10;有形固定資産減価償却率該当値テキスト">
          <a:extLst>
            <a:ext uri="{FF2B5EF4-FFF2-40B4-BE49-F238E27FC236}">
              <a16:creationId xmlns:a16="http://schemas.microsoft.com/office/drawing/2014/main" id="{98250981-59BC-4BFF-8835-36FE889FFA43}"/>
            </a:ext>
          </a:extLst>
        </xdr:cNvPr>
        <xdr:cNvSpPr txBox="1"/>
      </xdr:nvSpPr>
      <xdr:spPr>
        <a:xfrm>
          <a:off x="16357600" y="5855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90170</xdr:rowOff>
    </xdr:from>
    <xdr:to>
      <xdr:col>81</xdr:col>
      <xdr:colOff>101600</xdr:colOff>
      <xdr:row>35</xdr:row>
      <xdr:rowOff>20320</xdr:rowOff>
    </xdr:to>
    <xdr:sp macro="" textlink="">
      <xdr:nvSpPr>
        <xdr:cNvPr id="431" name="楕円 430">
          <a:extLst>
            <a:ext uri="{FF2B5EF4-FFF2-40B4-BE49-F238E27FC236}">
              <a16:creationId xmlns:a16="http://schemas.microsoft.com/office/drawing/2014/main" id="{FD918543-2002-478B-97DA-E33C63BF1FF2}"/>
            </a:ext>
          </a:extLst>
        </xdr:cNvPr>
        <xdr:cNvSpPr/>
      </xdr:nvSpPr>
      <xdr:spPr>
        <a:xfrm>
          <a:off x="15430500" y="5919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123825</xdr:rowOff>
    </xdr:from>
    <xdr:to>
      <xdr:col>85</xdr:col>
      <xdr:colOff>127000</xdr:colOff>
      <xdr:row>34</xdr:row>
      <xdr:rowOff>140970</xdr:rowOff>
    </xdr:to>
    <xdr:cxnSp macro="">
      <xdr:nvCxnSpPr>
        <xdr:cNvPr id="432" name="直線コネクタ 431">
          <a:extLst>
            <a:ext uri="{FF2B5EF4-FFF2-40B4-BE49-F238E27FC236}">
              <a16:creationId xmlns:a16="http://schemas.microsoft.com/office/drawing/2014/main" id="{94DEAEE1-10F4-4D0C-BD42-5759D0EEF524}"/>
            </a:ext>
          </a:extLst>
        </xdr:cNvPr>
        <xdr:cNvCxnSpPr/>
      </xdr:nvCxnSpPr>
      <xdr:spPr>
        <a:xfrm flipV="1">
          <a:off x="15481300" y="5953125"/>
          <a:ext cx="8382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84455</xdr:rowOff>
    </xdr:from>
    <xdr:to>
      <xdr:col>76</xdr:col>
      <xdr:colOff>165100</xdr:colOff>
      <xdr:row>36</xdr:row>
      <xdr:rowOff>14605</xdr:rowOff>
    </xdr:to>
    <xdr:sp macro="" textlink="">
      <xdr:nvSpPr>
        <xdr:cNvPr id="433" name="楕円 432">
          <a:extLst>
            <a:ext uri="{FF2B5EF4-FFF2-40B4-BE49-F238E27FC236}">
              <a16:creationId xmlns:a16="http://schemas.microsoft.com/office/drawing/2014/main" id="{E7666BAB-F2FD-4894-A6BB-2A1A99A8248A}"/>
            </a:ext>
          </a:extLst>
        </xdr:cNvPr>
        <xdr:cNvSpPr/>
      </xdr:nvSpPr>
      <xdr:spPr>
        <a:xfrm>
          <a:off x="14541500" y="608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140970</xdr:rowOff>
    </xdr:from>
    <xdr:to>
      <xdr:col>81</xdr:col>
      <xdr:colOff>50800</xdr:colOff>
      <xdr:row>35</xdr:row>
      <xdr:rowOff>135255</xdr:rowOff>
    </xdr:to>
    <xdr:cxnSp macro="">
      <xdr:nvCxnSpPr>
        <xdr:cNvPr id="434" name="直線コネクタ 433">
          <a:extLst>
            <a:ext uri="{FF2B5EF4-FFF2-40B4-BE49-F238E27FC236}">
              <a16:creationId xmlns:a16="http://schemas.microsoft.com/office/drawing/2014/main" id="{3A7B22A8-040F-4399-8404-0134A08D670F}"/>
            </a:ext>
          </a:extLst>
        </xdr:cNvPr>
        <xdr:cNvCxnSpPr/>
      </xdr:nvCxnSpPr>
      <xdr:spPr>
        <a:xfrm flipV="1">
          <a:off x="14592300" y="5970270"/>
          <a:ext cx="889000" cy="1657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71120</xdr:rowOff>
    </xdr:from>
    <xdr:to>
      <xdr:col>72</xdr:col>
      <xdr:colOff>38100</xdr:colOff>
      <xdr:row>38</xdr:row>
      <xdr:rowOff>1270</xdr:rowOff>
    </xdr:to>
    <xdr:sp macro="" textlink="">
      <xdr:nvSpPr>
        <xdr:cNvPr id="435" name="楕円 434">
          <a:extLst>
            <a:ext uri="{FF2B5EF4-FFF2-40B4-BE49-F238E27FC236}">
              <a16:creationId xmlns:a16="http://schemas.microsoft.com/office/drawing/2014/main" id="{554E2302-D172-47BD-BA4F-3EB178FD17CE}"/>
            </a:ext>
          </a:extLst>
        </xdr:cNvPr>
        <xdr:cNvSpPr/>
      </xdr:nvSpPr>
      <xdr:spPr>
        <a:xfrm>
          <a:off x="13652500" y="6414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135255</xdr:rowOff>
    </xdr:from>
    <xdr:to>
      <xdr:col>76</xdr:col>
      <xdr:colOff>114300</xdr:colOff>
      <xdr:row>37</xdr:row>
      <xdr:rowOff>121920</xdr:rowOff>
    </xdr:to>
    <xdr:cxnSp macro="">
      <xdr:nvCxnSpPr>
        <xdr:cNvPr id="436" name="直線コネクタ 435">
          <a:extLst>
            <a:ext uri="{FF2B5EF4-FFF2-40B4-BE49-F238E27FC236}">
              <a16:creationId xmlns:a16="http://schemas.microsoft.com/office/drawing/2014/main" id="{E015F1F3-1885-4056-AB8E-9329FBBF6A02}"/>
            </a:ext>
          </a:extLst>
        </xdr:cNvPr>
        <xdr:cNvCxnSpPr/>
      </xdr:nvCxnSpPr>
      <xdr:spPr>
        <a:xfrm flipV="1">
          <a:off x="13703300" y="6136005"/>
          <a:ext cx="889000" cy="3295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37</xdr:row>
      <xdr:rowOff>65405</xdr:rowOff>
    </xdr:from>
    <xdr:to>
      <xdr:col>67</xdr:col>
      <xdr:colOff>101600</xdr:colOff>
      <xdr:row>37</xdr:row>
      <xdr:rowOff>167005</xdr:rowOff>
    </xdr:to>
    <xdr:sp macro="" textlink="">
      <xdr:nvSpPr>
        <xdr:cNvPr id="437" name="楕円 436">
          <a:extLst>
            <a:ext uri="{FF2B5EF4-FFF2-40B4-BE49-F238E27FC236}">
              <a16:creationId xmlns:a16="http://schemas.microsoft.com/office/drawing/2014/main" id="{0AE44C24-952B-4F5E-9EB1-3387F86D9085}"/>
            </a:ext>
          </a:extLst>
        </xdr:cNvPr>
        <xdr:cNvSpPr/>
      </xdr:nvSpPr>
      <xdr:spPr>
        <a:xfrm>
          <a:off x="12763500" y="6409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37</xdr:row>
      <xdr:rowOff>116205</xdr:rowOff>
    </xdr:from>
    <xdr:to>
      <xdr:col>71</xdr:col>
      <xdr:colOff>177800</xdr:colOff>
      <xdr:row>37</xdr:row>
      <xdr:rowOff>121920</xdr:rowOff>
    </xdr:to>
    <xdr:cxnSp macro="">
      <xdr:nvCxnSpPr>
        <xdr:cNvPr id="438" name="直線コネクタ 437">
          <a:extLst>
            <a:ext uri="{FF2B5EF4-FFF2-40B4-BE49-F238E27FC236}">
              <a16:creationId xmlns:a16="http://schemas.microsoft.com/office/drawing/2014/main" id="{EB7FAF46-DCE7-4A97-A963-FD57785FC412}"/>
            </a:ext>
          </a:extLst>
        </xdr:cNvPr>
        <xdr:cNvCxnSpPr/>
      </xdr:nvCxnSpPr>
      <xdr:spPr>
        <a:xfrm>
          <a:off x="12814300" y="6459855"/>
          <a:ext cx="8890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37</xdr:row>
      <xdr:rowOff>70502</xdr:rowOff>
    </xdr:from>
    <xdr:ext cx="405111" cy="259045"/>
    <xdr:sp macro="" textlink="">
      <xdr:nvSpPr>
        <xdr:cNvPr id="439" name="n_1aveValue【認定こども園・幼稚園・保育所】&#10;有形固定資産減価償却率">
          <a:extLst>
            <a:ext uri="{FF2B5EF4-FFF2-40B4-BE49-F238E27FC236}">
              <a16:creationId xmlns:a16="http://schemas.microsoft.com/office/drawing/2014/main" id="{F1AC70CA-BFB0-41F0-8C2D-712870FDF5BB}"/>
            </a:ext>
          </a:extLst>
        </xdr:cNvPr>
        <xdr:cNvSpPr txBox="1"/>
      </xdr:nvSpPr>
      <xdr:spPr>
        <a:xfrm>
          <a:off x="15266044" y="64141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37</xdr:row>
      <xdr:rowOff>89552</xdr:rowOff>
    </xdr:from>
    <xdr:ext cx="405111" cy="259045"/>
    <xdr:sp macro="" textlink="">
      <xdr:nvSpPr>
        <xdr:cNvPr id="440" name="n_2aveValue【認定こども園・幼稚園・保育所】&#10;有形固定資産減価償却率">
          <a:extLst>
            <a:ext uri="{FF2B5EF4-FFF2-40B4-BE49-F238E27FC236}">
              <a16:creationId xmlns:a16="http://schemas.microsoft.com/office/drawing/2014/main" id="{93DAC293-7C5D-440D-B72A-6EDBD4ACBCD6}"/>
            </a:ext>
          </a:extLst>
        </xdr:cNvPr>
        <xdr:cNvSpPr txBox="1"/>
      </xdr:nvSpPr>
      <xdr:spPr>
        <a:xfrm>
          <a:off x="14389744" y="6433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118762</xdr:rowOff>
    </xdr:from>
    <xdr:ext cx="405111" cy="259045"/>
    <xdr:sp macro="" textlink="">
      <xdr:nvSpPr>
        <xdr:cNvPr id="441" name="n_3aveValue【認定こども園・幼稚園・保育所】&#10;有形固定資産減価償却率">
          <a:extLst>
            <a:ext uri="{FF2B5EF4-FFF2-40B4-BE49-F238E27FC236}">
              <a16:creationId xmlns:a16="http://schemas.microsoft.com/office/drawing/2014/main" id="{64DFDC45-C117-4C81-B6F5-09407DA4686C}"/>
            </a:ext>
          </a:extLst>
        </xdr:cNvPr>
        <xdr:cNvSpPr txBox="1"/>
      </xdr:nvSpPr>
      <xdr:spPr>
        <a:xfrm>
          <a:off x="13500744" y="6119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8272</xdr:rowOff>
    </xdr:from>
    <xdr:ext cx="405111" cy="259045"/>
    <xdr:sp macro="" textlink="">
      <xdr:nvSpPr>
        <xdr:cNvPr id="442" name="n_4aveValue【認定こども園・幼稚園・保育所】&#10;有形固定資産減価償却率">
          <a:extLst>
            <a:ext uri="{FF2B5EF4-FFF2-40B4-BE49-F238E27FC236}">
              <a16:creationId xmlns:a16="http://schemas.microsoft.com/office/drawing/2014/main" id="{4B3E1517-0070-40A7-B1F7-071B0224E1AA}"/>
            </a:ext>
          </a:extLst>
        </xdr:cNvPr>
        <xdr:cNvSpPr txBox="1"/>
      </xdr:nvSpPr>
      <xdr:spPr>
        <a:xfrm>
          <a:off x="12611744" y="6180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36847</xdr:rowOff>
    </xdr:from>
    <xdr:ext cx="405111" cy="259045"/>
    <xdr:sp macro="" textlink="">
      <xdr:nvSpPr>
        <xdr:cNvPr id="443" name="n_1mainValue【認定こども園・幼稚園・保育所】&#10;有形固定資産減価償却率">
          <a:extLst>
            <a:ext uri="{FF2B5EF4-FFF2-40B4-BE49-F238E27FC236}">
              <a16:creationId xmlns:a16="http://schemas.microsoft.com/office/drawing/2014/main" id="{0F270C40-7578-474C-B581-0B4A0F0C6244}"/>
            </a:ext>
          </a:extLst>
        </xdr:cNvPr>
        <xdr:cNvSpPr txBox="1"/>
      </xdr:nvSpPr>
      <xdr:spPr>
        <a:xfrm>
          <a:off x="15266044" y="569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31132</xdr:rowOff>
    </xdr:from>
    <xdr:ext cx="405111" cy="259045"/>
    <xdr:sp macro="" textlink="">
      <xdr:nvSpPr>
        <xdr:cNvPr id="444" name="n_2mainValue【認定こども園・幼稚園・保育所】&#10;有形固定資産減価償却率">
          <a:extLst>
            <a:ext uri="{FF2B5EF4-FFF2-40B4-BE49-F238E27FC236}">
              <a16:creationId xmlns:a16="http://schemas.microsoft.com/office/drawing/2014/main" id="{CECF5199-E0F4-4B7E-968F-5D8EEC55FFA1}"/>
            </a:ext>
          </a:extLst>
        </xdr:cNvPr>
        <xdr:cNvSpPr txBox="1"/>
      </xdr:nvSpPr>
      <xdr:spPr>
        <a:xfrm>
          <a:off x="14389744" y="5860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37</xdr:row>
      <xdr:rowOff>163847</xdr:rowOff>
    </xdr:from>
    <xdr:ext cx="405111" cy="259045"/>
    <xdr:sp macro="" textlink="">
      <xdr:nvSpPr>
        <xdr:cNvPr id="445" name="n_3mainValue【認定こども園・幼稚園・保育所】&#10;有形固定資産減価償却率">
          <a:extLst>
            <a:ext uri="{FF2B5EF4-FFF2-40B4-BE49-F238E27FC236}">
              <a16:creationId xmlns:a16="http://schemas.microsoft.com/office/drawing/2014/main" id="{AFB264C9-9D73-4CAB-96F5-566350B249B6}"/>
            </a:ext>
          </a:extLst>
        </xdr:cNvPr>
        <xdr:cNvSpPr txBox="1"/>
      </xdr:nvSpPr>
      <xdr:spPr>
        <a:xfrm>
          <a:off x="13500744" y="6507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37</xdr:row>
      <xdr:rowOff>158132</xdr:rowOff>
    </xdr:from>
    <xdr:ext cx="405111" cy="259045"/>
    <xdr:sp macro="" textlink="">
      <xdr:nvSpPr>
        <xdr:cNvPr id="446" name="n_4mainValue【認定こども園・幼稚園・保育所】&#10;有形固定資産減価償却率">
          <a:extLst>
            <a:ext uri="{FF2B5EF4-FFF2-40B4-BE49-F238E27FC236}">
              <a16:creationId xmlns:a16="http://schemas.microsoft.com/office/drawing/2014/main" id="{1E88B208-DE8D-455A-9463-027BCA6E3B41}"/>
            </a:ext>
          </a:extLst>
        </xdr:cNvPr>
        <xdr:cNvSpPr txBox="1"/>
      </xdr:nvSpPr>
      <xdr:spPr>
        <a:xfrm>
          <a:off x="12611744" y="6501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9AAFBA03-F5FE-41FE-BFBA-9EB32FAA10C5}"/>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16F80496-D1E6-40F1-8157-3A1D28A1853A}"/>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ADBF9B7F-10EF-4AB6-8FFD-2F2C65BEBA61}"/>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B8D9DCCE-B98D-4421-BB98-9BA5B97C965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37D555B1-FA61-491B-B93B-50050EB2F24E}"/>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D38A328F-D9B9-417F-A847-F759FDE3E6E2}"/>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35A12AFE-733E-4E9E-ADB0-B6602EF4F818}"/>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3BC7ADE1-985F-4090-8B51-838E681D54D8}"/>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7AF68476-7DAB-4A50-A389-F143731B10C9}"/>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9564B8C2-A650-4C27-9579-62A7E1CFBA5D}"/>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2FC1FACD-DA28-4BB3-BCD8-56B52F1EDA95}"/>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458" name="テキスト ボックス 457">
          <a:extLst>
            <a:ext uri="{FF2B5EF4-FFF2-40B4-BE49-F238E27FC236}">
              <a16:creationId xmlns:a16="http://schemas.microsoft.com/office/drawing/2014/main" id="{BE7E4F41-4187-4949-A5EA-B5A2767B1B38}"/>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58919317-2D68-43E2-8F77-798E29F0D19D}"/>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460" name="テキスト ボックス 459">
          <a:extLst>
            <a:ext uri="{FF2B5EF4-FFF2-40B4-BE49-F238E27FC236}">
              <a16:creationId xmlns:a16="http://schemas.microsoft.com/office/drawing/2014/main" id="{7DA4B6C5-CF6B-450A-BC13-039591233C56}"/>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D934A0A2-4081-4C18-AFB3-97F524C056B1}"/>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462" name="テキスト ボックス 461">
          <a:extLst>
            <a:ext uri="{FF2B5EF4-FFF2-40B4-BE49-F238E27FC236}">
              <a16:creationId xmlns:a16="http://schemas.microsoft.com/office/drawing/2014/main" id="{73B15FAD-A1CC-4B16-BFE4-50A513EAC567}"/>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50DBC761-3BAA-4F1A-8215-BBCBAC776762}"/>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464" name="テキスト ボックス 463">
          <a:extLst>
            <a:ext uri="{FF2B5EF4-FFF2-40B4-BE49-F238E27FC236}">
              <a16:creationId xmlns:a16="http://schemas.microsoft.com/office/drawing/2014/main" id="{E0D85F5A-D11F-4844-9E6E-102025FD2385}"/>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C0598B24-A80A-43B2-B33B-ABDDB97AAC1A}"/>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66" name="テキスト ボックス 465">
          <a:extLst>
            <a:ext uri="{FF2B5EF4-FFF2-40B4-BE49-F238E27FC236}">
              <a16:creationId xmlns:a16="http://schemas.microsoft.com/office/drawing/2014/main" id="{C8EB79A7-6833-4717-BE65-F7161962B3EC}"/>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認定こども園・幼稚園・保育所】&#10;一人当たり面積グラフ枠">
          <a:extLst>
            <a:ext uri="{FF2B5EF4-FFF2-40B4-BE49-F238E27FC236}">
              <a16:creationId xmlns:a16="http://schemas.microsoft.com/office/drawing/2014/main" id="{400923B1-FD89-462A-AD53-B980C1A4BD2A}"/>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35</xdr:row>
      <xdr:rowOff>78486</xdr:rowOff>
    </xdr:from>
    <xdr:to>
      <xdr:col>116</xdr:col>
      <xdr:colOff>62864</xdr:colOff>
      <xdr:row>41</xdr:row>
      <xdr:rowOff>87630</xdr:rowOff>
    </xdr:to>
    <xdr:cxnSp macro="">
      <xdr:nvCxnSpPr>
        <xdr:cNvPr id="468" name="直線コネクタ 467">
          <a:extLst>
            <a:ext uri="{FF2B5EF4-FFF2-40B4-BE49-F238E27FC236}">
              <a16:creationId xmlns:a16="http://schemas.microsoft.com/office/drawing/2014/main" id="{CC2C4577-3E7C-48E8-9AC0-501A8E9D293C}"/>
            </a:ext>
          </a:extLst>
        </xdr:cNvPr>
        <xdr:cNvCxnSpPr/>
      </xdr:nvCxnSpPr>
      <xdr:spPr>
        <a:xfrm flipV="1">
          <a:off x="22160864" y="6079236"/>
          <a:ext cx="0" cy="10378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91457</xdr:rowOff>
    </xdr:from>
    <xdr:ext cx="469744" cy="259045"/>
    <xdr:sp macro="" textlink="">
      <xdr:nvSpPr>
        <xdr:cNvPr id="469" name="【認定こども園・幼稚園・保育所】&#10;一人当たり面積最小値テキスト">
          <a:extLst>
            <a:ext uri="{FF2B5EF4-FFF2-40B4-BE49-F238E27FC236}">
              <a16:creationId xmlns:a16="http://schemas.microsoft.com/office/drawing/2014/main" id="{00D8B209-45D5-41EE-8223-3676134E8C0F}"/>
            </a:ext>
          </a:extLst>
        </xdr:cNvPr>
        <xdr:cNvSpPr txBox="1"/>
      </xdr:nvSpPr>
      <xdr:spPr>
        <a:xfrm>
          <a:off x="22199600" y="712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87630</xdr:rowOff>
    </xdr:from>
    <xdr:to>
      <xdr:col>116</xdr:col>
      <xdr:colOff>152400</xdr:colOff>
      <xdr:row>41</xdr:row>
      <xdr:rowOff>87630</xdr:rowOff>
    </xdr:to>
    <xdr:cxnSp macro="">
      <xdr:nvCxnSpPr>
        <xdr:cNvPr id="470" name="直線コネクタ 469">
          <a:extLst>
            <a:ext uri="{FF2B5EF4-FFF2-40B4-BE49-F238E27FC236}">
              <a16:creationId xmlns:a16="http://schemas.microsoft.com/office/drawing/2014/main" id="{BCE996E3-0256-4E29-A68A-13AB51F263C2}"/>
            </a:ext>
          </a:extLst>
        </xdr:cNvPr>
        <xdr:cNvCxnSpPr/>
      </xdr:nvCxnSpPr>
      <xdr:spPr>
        <a:xfrm>
          <a:off x="22072600" y="711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34</xdr:row>
      <xdr:rowOff>25163</xdr:rowOff>
    </xdr:from>
    <xdr:ext cx="469744" cy="259045"/>
    <xdr:sp macro="" textlink="">
      <xdr:nvSpPr>
        <xdr:cNvPr id="471" name="【認定こども園・幼稚園・保育所】&#10;一人当たり面積最大値テキスト">
          <a:extLst>
            <a:ext uri="{FF2B5EF4-FFF2-40B4-BE49-F238E27FC236}">
              <a16:creationId xmlns:a16="http://schemas.microsoft.com/office/drawing/2014/main" id="{2AF5F918-181E-45A7-ADB6-3848FC5CE0DC}"/>
            </a:ext>
          </a:extLst>
        </xdr:cNvPr>
        <xdr:cNvSpPr txBox="1"/>
      </xdr:nvSpPr>
      <xdr:spPr>
        <a:xfrm>
          <a:off x="22199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35</xdr:row>
      <xdr:rowOff>78486</xdr:rowOff>
    </xdr:from>
    <xdr:to>
      <xdr:col>116</xdr:col>
      <xdr:colOff>152400</xdr:colOff>
      <xdr:row>35</xdr:row>
      <xdr:rowOff>78486</xdr:rowOff>
    </xdr:to>
    <xdr:cxnSp macro="">
      <xdr:nvCxnSpPr>
        <xdr:cNvPr id="472" name="直線コネクタ 471">
          <a:extLst>
            <a:ext uri="{FF2B5EF4-FFF2-40B4-BE49-F238E27FC236}">
              <a16:creationId xmlns:a16="http://schemas.microsoft.com/office/drawing/2014/main" id="{AFDA5F47-E66F-48A9-814F-A2EAE4C00A29}"/>
            </a:ext>
          </a:extLst>
        </xdr:cNvPr>
        <xdr:cNvCxnSpPr/>
      </xdr:nvCxnSpPr>
      <xdr:spPr>
        <a:xfrm>
          <a:off x="22072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39</xdr:row>
      <xdr:rowOff>92981</xdr:rowOff>
    </xdr:from>
    <xdr:ext cx="469744" cy="259045"/>
    <xdr:sp macro="" textlink="">
      <xdr:nvSpPr>
        <xdr:cNvPr id="473" name="【認定こども園・幼稚園・保育所】&#10;一人当たり面積平均値テキスト">
          <a:extLst>
            <a:ext uri="{FF2B5EF4-FFF2-40B4-BE49-F238E27FC236}">
              <a16:creationId xmlns:a16="http://schemas.microsoft.com/office/drawing/2014/main" id="{132B7506-F27C-49E6-880D-CD3A7DCB5631}"/>
            </a:ext>
          </a:extLst>
        </xdr:cNvPr>
        <xdr:cNvSpPr txBox="1"/>
      </xdr:nvSpPr>
      <xdr:spPr>
        <a:xfrm>
          <a:off x="22199600" y="677953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114554</xdr:rowOff>
    </xdr:from>
    <xdr:to>
      <xdr:col>116</xdr:col>
      <xdr:colOff>114300</xdr:colOff>
      <xdr:row>40</xdr:row>
      <xdr:rowOff>44704</xdr:rowOff>
    </xdr:to>
    <xdr:sp macro="" textlink="">
      <xdr:nvSpPr>
        <xdr:cNvPr id="474" name="フローチャート: 判断 473">
          <a:extLst>
            <a:ext uri="{FF2B5EF4-FFF2-40B4-BE49-F238E27FC236}">
              <a16:creationId xmlns:a16="http://schemas.microsoft.com/office/drawing/2014/main" id="{EEBF0AC6-C83E-4CC5-A911-12A74DA58038}"/>
            </a:ext>
          </a:extLst>
        </xdr:cNvPr>
        <xdr:cNvSpPr/>
      </xdr:nvSpPr>
      <xdr:spPr>
        <a:xfrm>
          <a:off x="22110700" y="680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109982</xdr:rowOff>
    </xdr:from>
    <xdr:to>
      <xdr:col>112</xdr:col>
      <xdr:colOff>38100</xdr:colOff>
      <xdr:row>40</xdr:row>
      <xdr:rowOff>40132</xdr:rowOff>
    </xdr:to>
    <xdr:sp macro="" textlink="">
      <xdr:nvSpPr>
        <xdr:cNvPr id="475" name="フローチャート: 判断 474">
          <a:extLst>
            <a:ext uri="{FF2B5EF4-FFF2-40B4-BE49-F238E27FC236}">
              <a16:creationId xmlns:a16="http://schemas.microsoft.com/office/drawing/2014/main" id="{32DB7C90-FDFF-49F6-87BE-8CD1DC7E3B06}"/>
            </a:ext>
          </a:extLst>
        </xdr:cNvPr>
        <xdr:cNvSpPr/>
      </xdr:nvSpPr>
      <xdr:spPr>
        <a:xfrm>
          <a:off x="21272500" y="6796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105410</xdr:rowOff>
    </xdr:from>
    <xdr:to>
      <xdr:col>107</xdr:col>
      <xdr:colOff>101600</xdr:colOff>
      <xdr:row>40</xdr:row>
      <xdr:rowOff>35560</xdr:rowOff>
    </xdr:to>
    <xdr:sp macro="" textlink="">
      <xdr:nvSpPr>
        <xdr:cNvPr id="476" name="フローチャート: 判断 475">
          <a:extLst>
            <a:ext uri="{FF2B5EF4-FFF2-40B4-BE49-F238E27FC236}">
              <a16:creationId xmlns:a16="http://schemas.microsoft.com/office/drawing/2014/main" id="{F8E5E49E-A24F-4236-A733-5B294BFBB082}"/>
            </a:ext>
          </a:extLst>
        </xdr:cNvPr>
        <xdr:cNvSpPr/>
      </xdr:nvSpPr>
      <xdr:spPr>
        <a:xfrm>
          <a:off x="20383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105410</xdr:rowOff>
    </xdr:from>
    <xdr:to>
      <xdr:col>102</xdr:col>
      <xdr:colOff>165100</xdr:colOff>
      <xdr:row>40</xdr:row>
      <xdr:rowOff>35560</xdr:rowOff>
    </xdr:to>
    <xdr:sp macro="" textlink="">
      <xdr:nvSpPr>
        <xdr:cNvPr id="477" name="フローチャート: 判断 476">
          <a:extLst>
            <a:ext uri="{FF2B5EF4-FFF2-40B4-BE49-F238E27FC236}">
              <a16:creationId xmlns:a16="http://schemas.microsoft.com/office/drawing/2014/main" id="{8420D8EA-4A6F-41D5-9EAA-D5A606DE961F}"/>
            </a:ext>
          </a:extLst>
        </xdr:cNvPr>
        <xdr:cNvSpPr/>
      </xdr:nvSpPr>
      <xdr:spPr>
        <a:xfrm>
          <a:off x="19494500" y="67919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64262</xdr:rowOff>
    </xdr:from>
    <xdr:to>
      <xdr:col>98</xdr:col>
      <xdr:colOff>38100</xdr:colOff>
      <xdr:row>39</xdr:row>
      <xdr:rowOff>165862</xdr:rowOff>
    </xdr:to>
    <xdr:sp macro="" textlink="">
      <xdr:nvSpPr>
        <xdr:cNvPr id="478" name="フローチャート: 判断 477">
          <a:extLst>
            <a:ext uri="{FF2B5EF4-FFF2-40B4-BE49-F238E27FC236}">
              <a16:creationId xmlns:a16="http://schemas.microsoft.com/office/drawing/2014/main" id="{516BB97E-E082-45E0-9535-681964F5DE2F}"/>
            </a:ext>
          </a:extLst>
        </xdr:cNvPr>
        <xdr:cNvSpPr/>
      </xdr:nvSpPr>
      <xdr:spPr>
        <a:xfrm>
          <a:off x="18605500" y="67508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BAAFC16A-0153-471B-9F40-D4E614AA131A}"/>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11A5D2A3-C4BF-4B70-B9A6-25213803BFEB}"/>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55A47642-111A-4310-A77E-D85DE23906D2}"/>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CA8E5658-A86A-4E73-83F8-0C7E25D2BFC5}"/>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D1F688CF-5077-4127-9672-668F3CA81DA2}"/>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80264</xdr:rowOff>
    </xdr:from>
    <xdr:to>
      <xdr:col>116</xdr:col>
      <xdr:colOff>114300</xdr:colOff>
      <xdr:row>39</xdr:row>
      <xdr:rowOff>10414</xdr:rowOff>
    </xdr:to>
    <xdr:sp macro="" textlink="">
      <xdr:nvSpPr>
        <xdr:cNvPr id="484" name="楕円 483">
          <a:extLst>
            <a:ext uri="{FF2B5EF4-FFF2-40B4-BE49-F238E27FC236}">
              <a16:creationId xmlns:a16="http://schemas.microsoft.com/office/drawing/2014/main" id="{029C89A7-4D22-44D9-9A87-4FD2038DF980}"/>
            </a:ext>
          </a:extLst>
        </xdr:cNvPr>
        <xdr:cNvSpPr/>
      </xdr:nvSpPr>
      <xdr:spPr>
        <a:xfrm>
          <a:off x="22110700" y="6595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103141</xdr:rowOff>
    </xdr:from>
    <xdr:ext cx="469744" cy="259045"/>
    <xdr:sp macro="" textlink="">
      <xdr:nvSpPr>
        <xdr:cNvPr id="485" name="【認定こども園・幼稚園・保育所】&#10;一人当たり面積該当値テキスト">
          <a:extLst>
            <a:ext uri="{FF2B5EF4-FFF2-40B4-BE49-F238E27FC236}">
              <a16:creationId xmlns:a16="http://schemas.microsoft.com/office/drawing/2014/main" id="{BF6BAD3C-FFAF-4CE3-82E1-616B33D87A2E}"/>
            </a:ext>
          </a:extLst>
        </xdr:cNvPr>
        <xdr:cNvSpPr txBox="1"/>
      </xdr:nvSpPr>
      <xdr:spPr>
        <a:xfrm>
          <a:off x="22199600" y="6446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130556</xdr:rowOff>
    </xdr:from>
    <xdr:to>
      <xdr:col>112</xdr:col>
      <xdr:colOff>38100</xdr:colOff>
      <xdr:row>39</xdr:row>
      <xdr:rowOff>60706</xdr:rowOff>
    </xdr:to>
    <xdr:sp macro="" textlink="">
      <xdr:nvSpPr>
        <xdr:cNvPr id="486" name="楕円 485">
          <a:extLst>
            <a:ext uri="{FF2B5EF4-FFF2-40B4-BE49-F238E27FC236}">
              <a16:creationId xmlns:a16="http://schemas.microsoft.com/office/drawing/2014/main" id="{E5C820F1-30F4-4165-8F9C-C37788A82ECF}"/>
            </a:ext>
          </a:extLst>
        </xdr:cNvPr>
        <xdr:cNvSpPr/>
      </xdr:nvSpPr>
      <xdr:spPr>
        <a:xfrm>
          <a:off x="21272500" y="6645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131064</xdr:rowOff>
    </xdr:from>
    <xdr:to>
      <xdr:col>116</xdr:col>
      <xdr:colOff>63500</xdr:colOff>
      <xdr:row>39</xdr:row>
      <xdr:rowOff>9906</xdr:rowOff>
    </xdr:to>
    <xdr:cxnSp macro="">
      <xdr:nvCxnSpPr>
        <xdr:cNvPr id="487" name="直線コネクタ 486">
          <a:extLst>
            <a:ext uri="{FF2B5EF4-FFF2-40B4-BE49-F238E27FC236}">
              <a16:creationId xmlns:a16="http://schemas.microsoft.com/office/drawing/2014/main" id="{C0F6C57C-4FFE-4D04-9FB1-EB593A861E0E}"/>
            </a:ext>
          </a:extLst>
        </xdr:cNvPr>
        <xdr:cNvCxnSpPr/>
      </xdr:nvCxnSpPr>
      <xdr:spPr>
        <a:xfrm flipV="1">
          <a:off x="21323300" y="6646164"/>
          <a:ext cx="8382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135128</xdr:rowOff>
    </xdr:from>
    <xdr:to>
      <xdr:col>107</xdr:col>
      <xdr:colOff>101600</xdr:colOff>
      <xdr:row>39</xdr:row>
      <xdr:rowOff>65278</xdr:rowOff>
    </xdr:to>
    <xdr:sp macro="" textlink="">
      <xdr:nvSpPr>
        <xdr:cNvPr id="488" name="楕円 487">
          <a:extLst>
            <a:ext uri="{FF2B5EF4-FFF2-40B4-BE49-F238E27FC236}">
              <a16:creationId xmlns:a16="http://schemas.microsoft.com/office/drawing/2014/main" id="{809259CB-3EB0-4D4A-AF7E-7253742FFAD3}"/>
            </a:ext>
          </a:extLst>
        </xdr:cNvPr>
        <xdr:cNvSpPr/>
      </xdr:nvSpPr>
      <xdr:spPr>
        <a:xfrm>
          <a:off x="20383500" y="66502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9906</xdr:rowOff>
    </xdr:from>
    <xdr:to>
      <xdr:col>111</xdr:col>
      <xdr:colOff>177800</xdr:colOff>
      <xdr:row>39</xdr:row>
      <xdr:rowOff>14478</xdr:rowOff>
    </xdr:to>
    <xdr:cxnSp macro="">
      <xdr:nvCxnSpPr>
        <xdr:cNvPr id="489" name="直線コネクタ 488">
          <a:extLst>
            <a:ext uri="{FF2B5EF4-FFF2-40B4-BE49-F238E27FC236}">
              <a16:creationId xmlns:a16="http://schemas.microsoft.com/office/drawing/2014/main" id="{4ABF0C8E-2BB3-4990-9457-6D8C630C40B7}"/>
            </a:ext>
          </a:extLst>
        </xdr:cNvPr>
        <xdr:cNvCxnSpPr/>
      </xdr:nvCxnSpPr>
      <xdr:spPr>
        <a:xfrm flipV="1">
          <a:off x="20434300" y="6696456"/>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162560</xdr:rowOff>
    </xdr:from>
    <xdr:to>
      <xdr:col>102</xdr:col>
      <xdr:colOff>165100</xdr:colOff>
      <xdr:row>39</xdr:row>
      <xdr:rowOff>92710</xdr:rowOff>
    </xdr:to>
    <xdr:sp macro="" textlink="">
      <xdr:nvSpPr>
        <xdr:cNvPr id="490" name="楕円 489">
          <a:extLst>
            <a:ext uri="{FF2B5EF4-FFF2-40B4-BE49-F238E27FC236}">
              <a16:creationId xmlns:a16="http://schemas.microsoft.com/office/drawing/2014/main" id="{69DB7D7A-1B45-480E-8EE0-6678CCCB1FAD}"/>
            </a:ext>
          </a:extLst>
        </xdr:cNvPr>
        <xdr:cNvSpPr/>
      </xdr:nvSpPr>
      <xdr:spPr>
        <a:xfrm>
          <a:off x="19494500" y="667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14478</xdr:rowOff>
    </xdr:from>
    <xdr:to>
      <xdr:col>107</xdr:col>
      <xdr:colOff>50800</xdr:colOff>
      <xdr:row>39</xdr:row>
      <xdr:rowOff>41910</xdr:rowOff>
    </xdr:to>
    <xdr:cxnSp macro="">
      <xdr:nvCxnSpPr>
        <xdr:cNvPr id="491" name="直線コネクタ 490">
          <a:extLst>
            <a:ext uri="{FF2B5EF4-FFF2-40B4-BE49-F238E27FC236}">
              <a16:creationId xmlns:a16="http://schemas.microsoft.com/office/drawing/2014/main" id="{410F3D71-E764-4C0C-AD26-87BCD23AD8E2}"/>
            </a:ext>
          </a:extLst>
        </xdr:cNvPr>
        <xdr:cNvCxnSpPr/>
      </xdr:nvCxnSpPr>
      <xdr:spPr>
        <a:xfrm flipV="1">
          <a:off x="19545300" y="6701028"/>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38</xdr:row>
      <xdr:rowOff>167132</xdr:rowOff>
    </xdr:from>
    <xdr:to>
      <xdr:col>98</xdr:col>
      <xdr:colOff>38100</xdr:colOff>
      <xdr:row>39</xdr:row>
      <xdr:rowOff>97282</xdr:rowOff>
    </xdr:to>
    <xdr:sp macro="" textlink="">
      <xdr:nvSpPr>
        <xdr:cNvPr id="492" name="楕円 491">
          <a:extLst>
            <a:ext uri="{FF2B5EF4-FFF2-40B4-BE49-F238E27FC236}">
              <a16:creationId xmlns:a16="http://schemas.microsoft.com/office/drawing/2014/main" id="{E4A0CF78-ED8E-442D-807F-8BAAE62BC93B}"/>
            </a:ext>
          </a:extLst>
        </xdr:cNvPr>
        <xdr:cNvSpPr/>
      </xdr:nvSpPr>
      <xdr:spPr>
        <a:xfrm>
          <a:off x="18605500" y="66822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41910</xdr:rowOff>
    </xdr:from>
    <xdr:to>
      <xdr:col>102</xdr:col>
      <xdr:colOff>114300</xdr:colOff>
      <xdr:row>39</xdr:row>
      <xdr:rowOff>46482</xdr:rowOff>
    </xdr:to>
    <xdr:cxnSp macro="">
      <xdr:nvCxnSpPr>
        <xdr:cNvPr id="493" name="直線コネクタ 492">
          <a:extLst>
            <a:ext uri="{FF2B5EF4-FFF2-40B4-BE49-F238E27FC236}">
              <a16:creationId xmlns:a16="http://schemas.microsoft.com/office/drawing/2014/main" id="{DCFDDC4B-B14C-4D5A-8F9F-89F06C6E900B}"/>
            </a:ext>
          </a:extLst>
        </xdr:cNvPr>
        <xdr:cNvCxnSpPr/>
      </xdr:nvCxnSpPr>
      <xdr:spPr>
        <a:xfrm flipV="1">
          <a:off x="18656300" y="6728460"/>
          <a:ext cx="889000" cy="45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40</xdr:row>
      <xdr:rowOff>31259</xdr:rowOff>
    </xdr:from>
    <xdr:ext cx="469744" cy="259045"/>
    <xdr:sp macro="" textlink="">
      <xdr:nvSpPr>
        <xdr:cNvPr id="494" name="n_1aveValue【認定こども園・幼稚園・保育所】&#10;一人当たり面積">
          <a:extLst>
            <a:ext uri="{FF2B5EF4-FFF2-40B4-BE49-F238E27FC236}">
              <a16:creationId xmlns:a16="http://schemas.microsoft.com/office/drawing/2014/main" id="{D48C7A38-2F96-44B3-BBB1-E39C12C597A7}"/>
            </a:ext>
          </a:extLst>
        </xdr:cNvPr>
        <xdr:cNvSpPr txBox="1"/>
      </xdr:nvSpPr>
      <xdr:spPr>
        <a:xfrm>
          <a:off x="21075727" y="68892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26687</xdr:rowOff>
    </xdr:from>
    <xdr:ext cx="469744" cy="259045"/>
    <xdr:sp macro="" textlink="">
      <xdr:nvSpPr>
        <xdr:cNvPr id="495" name="n_2aveValue【認定こども園・幼稚園・保育所】&#10;一人当たり面積">
          <a:extLst>
            <a:ext uri="{FF2B5EF4-FFF2-40B4-BE49-F238E27FC236}">
              <a16:creationId xmlns:a16="http://schemas.microsoft.com/office/drawing/2014/main" id="{D0C70ABD-A14D-41AD-8688-853395CAB5F0}"/>
            </a:ext>
          </a:extLst>
        </xdr:cNvPr>
        <xdr:cNvSpPr txBox="1"/>
      </xdr:nvSpPr>
      <xdr:spPr>
        <a:xfrm>
          <a:off x="20199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26687</xdr:rowOff>
    </xdr:from>
    <xdr:ext cx="469744" cy="259045"/>
    <xdr:sp macro="" textlink="">
      <xdr:nvSpPr>
        <xdr:cNvPr id="496" name="n_3aveValue【認定こども園・幼稚園・保育所】&#10;一人当たり面積">
          <a:extLst>
            <a:ext uri="{FF2B5EF4-FFF2-40B4-BE49-F238E27FC236}">
              <a16:creationId xmlns:a16="http://schemas.microsoft.com/office/drawing/2014/main" id="{F3DF0E83-FA75-43D6-B632-23E2E56B5E04}"/>
            </a:ext>
          </a:extLst>
        </xdr:cNvPr>
        <xdr:cNvSpPr txBox="1"/>
      </xdr:nvSpPr>
      <xdr:spPr>
        <a:xfrm>
          <a:off x="19310427" y="6884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156989</xdr:rowOff>
    </xdr:from>
    <xdr:ext cx="469744" cy="259045"/>
    <xdr:sp macro="" textlink="">
      <xdr:nvSpPr>
        <xdr:cNvPr id="497" name="n_4aveValue【認定こども園・幼稚園・保育所】&#10;一人当たり面積">
          <a:extLst>
            <a:ext uri="{FF2B5EF4-FFF2-40B4-BE49-F238E27FC236}">
              <a16:creationId xmlns:a16="http://schemas.microsoft.com/office/drawing/2014/main" id="{1541579D-6923-47F8-8BD5-AB63D4E7CE8F}"/>
            </a:ext>
          </a:extLst>
        </xdr:cNvPr>
        <xdr:cNvSpPr txBox="1"/>
      </xdr:nvSpPr>
      <xdr:spPr>
        <a:xfrm>
          <a:off x="18421427" y="68435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37</xdr:row>
      <xdr:rowOff>77233</xdr:rowOff>
    </xdr:from>
    <xdr:ext cx="469744" cy="259045"/>
    <xdr:sp macro="" textlink="">
      <xdr:nvSpPr>
        <xdr:cNvPr id="498" name="n_1mainValue【認定こども園・幼稚園・保育所】&#10;一人当たり面積">
          <a:extLst>
            <a:ext uri="{FF2B5EF4-FFF2-40B4-BE49-F238E27FC236}">
              <a16:creationId xmlns:a16="http://schemas.microsoft.com/office/drawing/2014/main" id="{7C69F123-A0E8-4F83-BE2D-7879790E8F50}"/>
            </a:ext>
          </a:extLst>
        </xdr:cNvPr>
        <xdr:cNvSpPr txBox="1"/>
      </xdr:nvSpPr>
      <xdr:spPr>
        <a:xfrm>
          <a:off x="21075727" y="64208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81805</xdr:rowOff>
    </xdr:from>
    <xdr:ext cx="469744" cy="259045"/>
    <xdr:sp macro="" textlink="">
      <xdr:nvSpPr>
        <xdr:cNvPr id="499" name="n_2mainValue【認定こども園・幼稚園・保育所】&#10;一人当たり面積">
          <a:extLst>
            <a:ext uri="{FF2B5EF4-FFF2-40B4-BE49-F238E27FC236}">
              <a16:creationId xmlns:a16="http://schemas.microsoft.com/office/drawing/2014/main" id="{FA5598B0-9718-4DF1-A55F-D4FEF0D5A629}"/>
            </a:ext>
          </a:extLst>
        </xdr:cNvPr>
        <xdr:cNvSpPr txBox="1"/>
      </xdr:nvSpPr>
      <xdr:spPr>
        <a:xfrm>
          <a:off x="20199427" y="6425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109237</xdr:rowOff>
    </xdr:from>
    <xdr:ext cx="469744" cy="259045"/>
    <xdr:sp macro="" textlink="">
      <xdr:nvSpPr>
        <xdr:cNvPr id="500" name="n_3mainValue【認定こども園・幼稚園・保育所】&#10;一人当たり面積">
          <a:extLst>
            <a:ext uri="{FF2B5EF4-FFF2-40B4-BE49-F238E27FC236}">
              <a16:creationId xmlns:a16="http://schemas.microsoft.com/office/drawing/2014/main" id="{482BA4E0-D597-46F0-B5D3-356C9A4B0C1F}"/>
            </a:ext>
          </a:extLst>
        </xdr:cNvPr>
        <xdr:cNvSpPr txBox="1"/>
      </xdr:nvSpPr>
      <xdr:spPr>
        <a:xfrm>
          <a:off x="19310427" y="6452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113809</xdr:rowOff>
    </xdr:from>
    <xdr:ext cx="469744" cy="259045"/>
    <xdr:sp macro="" textlink="">
      <xdr:nvSpPr>
        <xdr:cNvPr id="501" name="n_4mainValue【認定こども園・幼稚園・保育所】&#10;一人当たり面積">
          <a:extLst>
            <a:ext uri="{FF2B5EF4-FFF2-40B4-BE49-F238E27FC236}">
              <a16:creationId xmlns:a16="http://schemas.microsoft.com/office/drawing/2014/main" id="{288914F2-CABB-464D-A7C1-F6422A7E0617}"/>
            </a:ext>
          </a:extLst>
        </xdr:cNvPr>
        <xdr:cNvSpPr txBox="1"/>
      </xdr:nvSpPr>
      <xdr:spPr>
        <a:xfrm>
          <a:off x="18421427" y="64574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0EEC24E4-9CF0-4943-B1AF-32F8D1414153}"/>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B421B822-9884-4D49-9348-E86EB827BE3E}"/>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EA12A244-3BDD-4E2D-BB93-310943C2F5B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A8C52135-4BEE-4822-8746-1F3D7C94F4FC}"/>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F3AE08A9-A77B-4B39-8F92-6B55F100E1DE}"/>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E160D9FE-FFB4-4D8F-84C0-4E0099285EC2}"/>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F6CB6C26-1A11-48EC-8636-8C2B126C688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9E4FA21F-D624-4ECA-97F7-751D980DF9C4}"/>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10" name="テキスト ボックス 509">
          <a:extLst>
            <a:ext uri="{FF2B5EF4-FFF2-40B4-BE49-F238E27FC236}">
              <a16:creationId xmlns:a16="http://schemas.microsoft.com/office/drawing/2014/main" id="{378D2D9A-D6ED-412A-996B-1B8E1FAEB37E}"/>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11" name="直線コネクタ 510">
          <a:extLst>
            <a:ext uri="{FF2B5EF4-FFF2-40B4-BE49-F238E27FC236}">
              <a16:creationId xmlns:a16="http://schemas.microsoft.com/office/drawing/2014/main" id="{20C1BF07-849D-456A-9736-0F60F2F2473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12" name="テキスト ボックス 511">
          <a:extLst>
            <a:ext uri="{FF2B5EF4-FFF2-40B4-BE49-F238E27FC236}">
              <a16:creationId xmlns:a16="http://schemas.microsoft.com/office/drawing/2014/main" id="{033C0931-A3E3-4342-ADE9-6517DE250C8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13" name="直線コネクタ 512">
          <a:extLst>
            <a:ext uri="{FF2B5EF4-FFF2-40B4-BE49-F238E27FC236}">
              <a16:creationId xmlns:a16="http://schemas.microsoft.com/office/drawing/2014/main" id="{838E8D8B-4E0A-42FC-AE47-8A8751087CE7}"/>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63</xdr:row>
      <xdr:rowOff>105427</xdr:rowOff>
    </xdr:from>
    <xdr:ext cx="403059" cy="259045"/>
    <xdr:sp macro="" textlink="">
      <xdr:nvSpPr>
        <xdr:cNvPr id="514" name="テキスト ボックス 513">
          <a:extLst>
            <a:ext uri="{FF2B5EF4-FFF2-40B4-BE49-F238E27FC236}">
              <a16:creationId xmlns:a16="http://schemas.microsoft.com/office/drawing/2014/main" id="{7C3838B2-5102-4CAE-BB6E-AD1E7233BD7A}"/>
            </a:ext>
          </a:extLst>
        </xdr:cNvPr>
        <xdr:cNvSpPr txBox="1"/>
      </xdr:nvSpPr>
      <xdr:spPr>
        <a:xfrm>
          <a:off x="12042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15" name="直線コネクタ 514">
          <a:extLst>
            <a:ext uri="{FF2B5EF4-FFF2-40B4-BE49-F238E27FC236}">
              <a16:creationId xmlns:a16="http://schemas.microsoft.com/office/drawing/2014/main" id="{09664133-19B3-44CC-9884-6E1DDC544DA9}"/>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16" name="テキスト ボックス 515">
          <a:extLst>
            <a:ext uri="{FF2B5EF4-FFF2-40B4-BE49-F238E27FC236}">
              <a16:creationId xmlns:a16="http://schemas.microsoft.com/office/drawing/2014/main" id="{65EF8B7C-FB93-4481-893D-20383773FE82}"/>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17" name="直線コネクタ 516">
          <a:extLst>
            <a:ext uri="{FF2B5EF4-FFF2-40B4-BE49-F238E27FC236}">
              <a16:creationId xmlns:a16="http://schemas.microsoft.com/office/drawing/2014/main" id="{6A732A95-F055-4D9C-A266-D3B99DC55C1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18" name="テキスト ボックス 517">
          <a:extLst>
            <a:ext uri="{FF2B5EF4-FFF2-40B4-BE49-F238E27FC236}">
              <a16:creationId xmlns:a16="http://schemas.microsoft.com/office/drawing/2014/main" id="{044B1D1C-95B1-4650-8646-4AF8351F448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19" name="直線コネクタ 518">
          <a:extLst>
            <a:ext uri="{FF2B5EF4-FFF2-40B4-BE49-F238E27FC236}">
              <a16:creationId xmlns:a16="http://schemas.microsoft.com/office/drawing/2014/main" id="{D9BD002B-8BC7-4299-BF01-3D0E79C9AF4A}"/>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20" name="テキスト ボックス 519">
          <a:extLst>
            <a:ext uri="{FF2B5EF4-FFF2-40B4-BE49-F238E27FC236}">
              <a16:creationId xmlns:a16="http://schemas.microsoft.com/office/drawing/2014/main" id="{0EC11DD7-6A7A-455D-930A-D0038EA4AE9A}"/>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21" name="直線コネクタ 520">
          <a:extLst>
            <a:ext uri="{FF2B5EF4-FFF2-40B4-BE49-F238E27FC236}">
              <a16:creationId xmlns:a16="http://schemas.microsoft.com/office/drawing/2014/main" id="{FC08BBEE-1AD8-42E1-B6F0-FCE3C2C144F1}"/>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22" name="テキスト ボックス 521">
          <a:extLst>
            <a:ext uri="{FF2B5EF4-FFF2-40B4-BE49-F238E27FC236}">
              <a16:creationId xmlns:a16="http://schemas.microsoft.com/office/drawing/2014/main" id="{35126ACA-3317-4205-963F-7DCB04290740}"/>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23" name="直線コネクタ 522">
          <a:extLst>
            <a:ext uri="{FF2B5EF4-FFF2-40B4-BE49-F238E27FC236}">
              <a16:creationId xmlns:a16="http://schemas.microsoft.com/office/drawing/2014/main" id="{2F51FEE4-E6C1-4F6E-89AB-1E082D365A07}"/>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24" name="テキスト ボックス 523">
          <a:extLst>
            <a:ext uri="{FF2B5EF4-FFF2-40B4-BE49-F238E27FC236}">
              <a16:creationId xmlns:a16="http://schemas.microsoft.com/office/drawing/2014/main" id="{394C9AD0-4706-4788-B226-CA1E5DA042C4}"/>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25" name="【学校施設】&#10;有形固定資産減価償却率グラフ枠">
          <a:extLst>
            <a:ext uri="{FF2B5EF4-FFF2-40B4-BE49-F238E27FC236}">
              <a16:creationId xmlns:a16="http://schemas.microsoft.com/office/drawing/2014/main" id="{772813BF-3AA8-4479-8CC9-5D75DDABCC0A}"/>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15240</xdr:rowOff>
    </xdr:from>
    <xdr:to>
      <xdr:col>85</xdr:col>
      <xdr:colOff>126364</xdr:colOff>
      <xdr:row>64</xdr:row>
      <xdr:rowOff>3810</xdr:rowOff>
    </xdr:to>
    <xdr:cxnSp macro="">
      <xdr:nvCxnSpPr>
        <xdr:cNvPr id="526" name="直線コネクタ 525">
          <a:extLst>
            <a:ext uri="{FF2B5EF4-FFF2-40B4-BE49-F238E27FC236}">
              <a16:creationId xmlns:a16="http://schemas.microsoft.com/office/drawing/2014/main" id="{9B34E13C-9B22-4051-99A6-6BC971C9A427}"/>
            </a:ext>
          </a:extLst>
        </xdr:cNvPr>
        <xdr:cNvCxnSpPr/>
      </xdr:nvCxnSpPr>
      <xdr:spPr>
        <a:xfrm flipV="1">
          <a:off x="16318864" y="9444990"/>
          <a:ext cx="0" cy="1531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7637</xdr:rowOff>
    </xdr:from>
    <xdr:ext cx="405111" cy="259045"/>
    <xdr:sp macro="" textlink="">
      <xdr:nvSpPr>
        <xdr:cNvPr id="527" name="【学校施設】&#10;有形固定資産減価償却率最小値テキスト">
          <a:extLst>
            <a:ext uri="{FF2B5EF4-FFF2-40B4-BE49-F238E27FC236}">
              <a16:creationId xmlns:a16="http://schemas.microsoft.com/office/drawing/2014/main" id="{54DEA0C3-5A34-4C8D-97E3-0DC8B2540EA8}"/>
            </a:ext>
          </a:extLst>
        </xdr:cNvPr>
        <xdr:cNvSpPr txBox="1"/>
      </xdr:nvSpPr>
      <xdr:spPr>
        <a:xfrm>
          <a:off x="16357600" y="10980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3810</xdr:rowOff>
    </xdr:from>
    <xdr:to>
      <xdr:col>86</xdr:col>
      <xdr:colOff>25400</xdr:colOff>
      <xdr:row>64</xdr:row>
      <xdr:rowOff>3810</xdr:rowOff>
    </xdr:to>
    <xdr:cxnSp macro="">
      <xdr:nvCxnSpPr>
        <xdr:cNvPr id="528" name="直線コネクタ 527">
          <a:extLst>
            <a:ext uri="{FF2B5EF4-FFF2-40B4-BE49-F238E27FC236}">
              <a16:creationId xmlns:a16="http://schemas.microsoft.com/office/drawing/2014/main" id="{06C2FB87-3990-438A-BBD3-A1B4A02867EE}"/>
            </a:ext>
          </a:extLst>
        </xdr:cNvPr>
        <xdr:cNvCxnSpPr/>
      </xdr:nvCxnSpPr>
      <xdr:spPr>
        <a:xfrm>
          <a:off x="16230600" y="109766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133367</xdr:rowOff>
    </xdr:from>
    <xdr:ext cx="405111" cy="259045"/>
    <xdr:sp macro="" textlink="">
      <xdr:nvSpPr>
        <xdr:cNvPr id="529" name="【学校施設】&#10;有形固定資産減価償却率最大値テキスト">
          <a:extLst>
            <a:ext uri="{FF2B5EF4-FFF2-40B4-BE49-F238E27FC236}">
              <a16:creationId xmlns:a16="http://schemas.microsoft.com/office/drawing/2014/main" id="{D8ADEF99-81A3-4143-AFC2-F0A01F9A2863}"/>
            </a:ext>
          </a:extLst>
        </xdr:cNvPr>
        <xdr:cNvSpPr txBox="1"/>
      </xdr:nvSpPr>
      <xdr:spPr>
        <a:xfrm>
          <a:off x="16357600" y="9220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15240</xdr:rowOff>
    </xdr:from>
    <xdr:to>
      <xdr:col>86</xdr:col>
      <xdr:colOff>25400</xdr:colOff>
      <xdr:row>55</xdr:row>
      <xdr:rowOff>15240</xdr:rowOff>
    </xdr:to>
    <xdr:cxnSp macro="">
      <xdr:nvCxnSpPr>
        <xdr:cNvPr id="530" name="直線コネクタ 529">
          <a:extLst>
            <a:ext uri="{FF2B5EF4-FFF2-40B4-BE49-F238E27FC236}">
              <a16:creationId xmlns:a16="http://schemas.microsoft.com/office/drawing/2014/main" id="{783048AD-F9AF-493F-8D6B-A5DDA46E9020}"/>
            </a:ext>
          </a:extLst>
        </xdr:cNvPr>
        <xdr:cNvCxnSpPr/>
      </xdr:nvCxnSpPr>
      <xdr:spPr>
        <a:xfrm>
          <a:off x="16230600" y="94449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57</xdr:row>
      <xdr:rowOff>139717</xdr:rowOff>
    </xdr:from>
    <xdr:ext cx="405111" cy="259045"/>
    <xdr:sp macro="" textlink="">
      <xdr:nvSpPr>
        <xdr:cNvPr id="531" name="【学校施設】&#10;有形固定資産減価償却率平均値テキスト">
          <a:extLst>
            <a:ext uri="{FF2B5EF4-FFF2-40B4-BE49-F238E27FC236}">
              <a16:creationId xmlns:a16="http://schemas.microsoft.com/office/drawing/2014/main" id="{51B5C1A7-ACC3-43A8-8301-949AA8D0DFB1}"/>
            </a:ext>
          </a:extLst>
        </xdr:cNvPr>
        <xdr:cNvSpPr txBox="1"/>
      </xdr:nvSpPr>
      <xdr:spPr>
        <a:xfrm>
          <a:off x="16357600" y="99123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116840</xdr:rowOff>
    </xdr:from>
    <xdr:to>
      <xdr:col>85</xdr:col>
      <xdr:colOff>177800</xdr:colOff>
      <xdr:row>59</xdr:row>
      <xdr:rowOff>46990</xdr:rowOff>
    </xdr:to>
    <xdr:sp macro="" textlink="">
      <xdr:nvSpPr>
        <xdr:cNvPr id="532" name="フローチャート: 判断 531">
          <a:extLst>
            <a:ext uri="{FF2B5EF4-FFF2-40B4-BE49-F238E27FC236}">
              <a16:creationId xmlns:a16="http://schemas.microsoft.com/office/drawing/2014/main" id="{D535A757-868D-40E1-A1EF-22BF219DE1F3}"/>
            </a:ext>
          </a:extLst>
        </xdr:cNvPr>
        <xdr:cNvSpPr/>
      </xdr:nvSpPr>
      <xdr:spPr>
        <a:xfrm>
          <a:off x="162687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135890</xdr:rowOff>
    </xdr:from>
    <xdr:to>
      <xdr:col>81</xdr:col>
      <xdr:colOff>101600</xdr:colOff>
      <xdr:row>59</xdr:row>
      <xdr:rowOff>66040</xdr:rowOff>
    </xdr:to>
    <xdr:sp macro="" textlink="">
      <xdr:nvSpPr>
        <xdr:cNvPr id="533" name="フローチャート: 判断 532">
          <a:extLst>
            <a:ext uri="{FF2B5EF4-FFF2-40B4-BE49-F238E27FC236}">
              <a16:creationId xmlns:a16="http://schemas.microsoft.com/office/drawing/2014/main" id="{4133C88D-CED6-4672-B676-A168163EBC5B}"/>
            </a:ext>
          </a:extLst>
        </xdr:cNvPr>
        <xdr:cNvSpPr/>
      </xdr:nvSpPr>
      <xdr:spPr>
        <a:xfrm>
          <a:off x="15430500" y="100799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124460</xdr:rowOff>
    </xdr:from>
    <xdr:to>
      <xdr:col>76</xdr:col>
      <xdr:colOff>165100</xdr:colOff>
      <xdr:row>59</xdr:row>
      <xdr:rowOff>54610</xdr:rowOff>
    </xdr:to>
    <xdr:sp macro="" textlink="">
      <xdr:nvSpPr>
        <xdr:cNvPr id="534" name="フローチャート: 判断 533">
          <a:extLst>
            <a:ext uri="{FF2B5EF4-FFF2-40B4-BE49-F238E27FC236}">
              <a16:creationId xmlns:a16="http://schemas.microsoft.com/office/drawing/2014/main" id="{A767181B-C248-41FA-A6F4-21919713E198}"/>
            </a:ext>
          </a:extLst>
        </xdr:cNvPr>
        <xdr:cNvSpPr/>
      </xdr:nvSpPr>
      <xdr:spPr>
        <a:xfrm>
          <a:off x="14541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58</xdr:row>
      <xdr:rowOff>116840</xdr:rowOff>
    </xdr:from>
    <xdr:to>
      <xdr:col>72</xdr:col>
      <xdr:colOff>38100</xdr:colOff>
      <xdr:row>59</xdr:row>
      <xdr:rowOff>46990</xdr:rowOff>
    </xdr:to>
    <xdr:sp macro="" textlink="">
      <xdr:nvSpPr>
        <xdr:cNvPr id="535" name="フローチャート: 判断 534">
          <a:extLst>
            <a:ext uri="{FF2B5EF4-FFF2-40B4-BE49-F238E27FC236}">
              <a16:creationId xmlns:a16="http://schemas.microsoft.com/office/drawing/2014/main" id="{AB4E8D70-3892-4725-8E57-D2BE6597C7AA}"/>
            </a:ext>
          </a:extLst>
        </xdr:cNvPr>
        <xdr:cNvSpPr/>
      </xdr:nvSpPr>
      <xdr:spPr>
        <a:xfrm>
          <a:off x="13652500" y="10060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58</xdr:row>
      <xdr:rowOff>124460</xdr:rowOff>
    </xdr:from>
    <xdr:to>
      <xdr:col>67</xdr:col>
      <xdr:colOff>101600</xdr:colOff>
      <xdr:row>59</xdr:row>
      <xdr:rowOff>54610</xdr:rowOff>
    </xdr:to>
    <xdr:sp macro="" textlink="">
      <xdr:nvSpPr>
        <xdr:cNvPr id="536" name="フローチャート: 判断 535">
          <a:extLst>
            <a:ext uri="{FF2B5EF4-FFF2-40B4-BE49-F238E27FC236}">
              <a16:creationId xmlns:a16="http://schemas.microsoft.com/office/drawing/2014/main" id="{A5A47CE3-6ADF-4E9F-8076-07EEF4CDD2B8}"/>
            </a:ext>
          </a:extLst>
        </xdr:cNvPr>
        <xdr:cNvSpPr/>
      </xdr:nvSpPr>
      <xdr:spPr>
        <a:xfrm>
          <a:off x="12763500" y="10068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37" name="テキスト ボックス 536">
          <a:extLst>
            <a:ext uri="{FF2B5EF4-FFF2-40B4-BE49-F238E27FC236}">
              <a16:creationId xmlns:a16="http://schemas.microsoft.com/office/drawing/2014/main" id="{61DE6DF2-5C88-427E-B830-DAB96252DBD4}"/>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38" name="テキスト ボックス 537">
          <a:extLst>
            <a:ext uri="{FF2B5EF4-FFF2-40B4-BE49-F238E27FC236}">
              <a16:creationId xmlns:a16="http://schemas.microsoft.com/office/drawing/2014/main" id="{F80DD574-1B20-4EB3-99BC-90CC3801079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39" name="テキスト ボックス 538">
          <a:extLst>
            <a:ext uri="{FF2B5EF4-FFF2-40B4-BE49-F238E27FC236}">
              <a16:creationId xmlns:a16="http://schemas.microsoft.com/office/drawing/2014/main" id="{8111E774-72D5-4542-9912-AE754F9A409D}"/>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40" name="テキスト ボックス 539">
          <a:extLst>
            <a:ext uri="{FF2B5EF4-FFF2-40B4-BE49-F238E27FC236}">
              <a16:creationId xmlns:a16="http://schemas.microsoft.com/office/drawing/2014/main" id="{AEB75361-D471-4566-AC3A-9AFC0E58839D}"/>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41" name="テキスト ボックス 540">
          <a:extLst>
            <a:ext uri="{FF2B5EF4-FFF2-40B4-BE49-F238E27FC236}">
              <a16:creationId xmlns:a16="http://schemas.microsoft.com/office/drawing/2014/main" id="{E2AA7033-5AD7-4999-816F-5D66CCDA62C3}"/>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139700</xdr:rowOff>
    </xdr:from>
    <xdr:to>
      <xdr:col>85</xdr:col>
      <xdr:colOff>177800</xdr:colOff>
      <xdr:row>61</xdr:row>
      <xdr:rowOff>69850</xdr:rowOff>
    </xdr:to>
    <xdr:sp macro="" textlink="">
      <xdr:nvSpPr>
        <xdr:cNvPr id="542" name="楕円 541">
          <a:extLst>
            <a:ext uri="{FF2B5EF4-FFF2-40B4-BE49-F238E27FC236}">
              <a16:creationId xmlns:a16="http://schemas.microsoft.com/office/drawing/2014/main" id="{6422C544-CDF0-4A67-92ED-3BBDCE8ED122}"/>
            </a:ext>
          </a:extLst>
        </xdr:cNvPr>
        <xdr:cNvSpPr/>
      </xdr:nvSpPr>
      <xdr:spPr>
        <a:xfrm>
          <a:off x="16268700" y="1042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60</xdr:row>
      <xdr:rowOff>118127</xdr:rowOff>
    </xdr:from>
    <xdr:ext cx="405111" cy="259045"/>
    <xdr:sp macro="" textlink="">
      <xdr:nvSpPr>
        <xdr:cNvPr id="543" name="【学校施設】&#10;有形固定資産減価償却率該当値テキスト">
          <a:extLst>
            <a:ext uri="{FF2B5EF4-FFF2-40B4-BE49-F238E27FC236}">
              <a16:creationId xmlns:a16="http://schemas.microsoft.com/office/drawing/2014/main" id="{1C3E595B-4A35-47AB-B7CC-98B13B092CF1}"/>
            </a:ext>
          </a:extLst>
        </xdr:cNvPr>
        <xdr:cNvSpPr txBox="1"/>
      </xdr:nvSpPr>
      <xdr:spPr>
        <a:xfrm>
          <a:off x="16357600" y="10405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25400</xdr:rowOff>
    </xdr:from>
    <xdr:to>
      <xdr:col>81</xdr:col>
      <xdr:colOff>101600</xdr:colOff>
      <xdr:row>61</xdr:row>
      <xdr:rowOff>127000</xdr:rowOff>
    </xdr:to>
    <xdr:sp macro="" textlink="">
      <xdr:nvSpPr>
        <xdr:cNvPr id="544" name="楕円 543">
          <a:extLst>
            <a:ext uri="{FF2B5EF4-FFF2-40B4-BE49-F238E27FC236}">
              <a16:creationId xmlns:a16="http://schemas.microsoft.com/office/drawing/2014/main" id="{A5A08809-13B1-4DA8-B7B2-E2B213492D81}"/>
            </a:ext>
          </a:extLst>
        </xdr:cNvPr>
        <xdr:cNvSpPr/>
      </xdr:nvSpPr>
      <xdr:spPr>
        <a:xfrm>
          <a:off x="154305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19050</xdr:rowOff>
    </xdr:from>
    <xdr:to>
      <xdr:col>85</xdr:col>
      <xdr:colOff>127000</xdr:colOff>
      <xdr:row>61</xdr:row>
      <xdr:rowOff>76200</xdr:rowOff>
    </xdr:to>
    <xdr:cxnSp macro="">
      <xdr:nvCxnSpPr>
        <xdr:cNvPr id="545" name="直線コネクタ 544">
          <a:extLst>
            <a:ext uri="{FF2B5EF4-FFF2-40B4-BE49-F238E27FC236}">
              <a16:creationId xmlns:a16="http://schemas.microsoft.com/office/drawing/2014/main" id="{D086E607-28FB-4126-AC26-F47ED990FECF}"/>
            </a:ext>
          </a:extLst>
        </xdr:cNvPr>
        <xdr:cNvCxnSpPr/>
      </xdr:nvCxnSpPr>
      <xdr:spPr>
        <a:xfrm flipV="1">
          <a:off x="15481300" y="1047750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29210</xdr:rowOff>
    </xdr:from>
    <xdr:to>
      <xdr:col>76</xdr:col>
      <xdr:colOff>165100</xdr:colOff>
      <xdr:row>61</xdr:row>
      <xdr:rowOff>130810</xdr:rowOff>
    </xdr:to>
    <xdr:sp macro="" textlink="">
      <xdr:nvSpPr>
        <xdr:cNvPr id="546" name="楕円 545">
          <a:extLst>
            <a:ext uri="{FF2B5EF4-FFF2-40B4-BE49-F238E27FC236}">
              <a16:creationId xmlns:a16="http://schemas.microsoft.com/office/drawing/2014/main" id="{95B99BF6-0629-4BC4-B948-220EC7E76B02}"/>
            </a:ext>
          </a:extLst>
        </xdr:cNvPr>
        <xdr:cNvSpPr/>
      </xdr:nvSpPr>
      <xdr:spPr>
        <a:xfrm>
          <a:off x="145415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76200</xdr:rowOff>
    </xdr:from>
    <xdr:to>
      <xdr:col>81</xdr:col>
      <xdr:colOff>50800</xdr:colOff>
      <xdr:row>61</xdr:row>
      <xdr:rowOff>80010</xdr:rowOff>
    </xdr:to>
    <xdr:cxnSp macro="">
      <xdr:nvCxnSpPr>
        <xdr:cNvPr id="547" name="直線コネクタ 546">
          <a:extLst>
            <a:ext uri="{FF2B5EF4-FFF2-40B4-BE49-F238E27FC236}">
              <a16:creationId xmlns:a16="http://schemas.microsoft.com/office/drawing/2014/main" id="{70B0A687-EDC0-4AA0-B106-D88A171176A3}"/>
            </a:ext>
          </a:extLst>
        </xdr:cNvPr>
        <xdr:cNvCxnSpPr/>
      </xdr:nvCxnSpPr>
      <xdr:spPr>
        <a:xfrm flipV="1">
          <a:off x="14592300" y="105346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61</xdr:row>
      <xdr:rowOff>40640</xdr:rowOff>
    </xdr:from>
    <xdr:to>
      <xdr:col>72</xdr:col>
      <xdr:colOff>38100</xdr:colOff>
      <xdr:row>61</xdr:row>
      <xdr:rowOff>142240</xdr:rowOff>
    </xdr:to>
    <xdr:sp macro="" textlink="">
      <xdr:nvSpPr>
        <xdr:cNvPr id="548" name="楕円 547">
          <a:extLst>
            <a:ext uri="{FF2B5EF4-FFF2-40B4-BE49-F238E27FC236}">
              <a16:creationId xmlns:a16="http://schemas.microsoft.com/office/drawing/2014/main" id="{C2BD8409-270D-4EF7-9528-1FB049A6D796}"/>
            </a:ext>
          </a:extLst>
        </xdr:cNvPr>
        <xdr:cNvSpPr/>
      </xdr:nvSpPr>
      <xdr:spPr>
        <a:xfrm>
          <a:off x="13652500" y="10499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61</xdr:row>
      <xdr:rowOff>80010</xdr:rowOff>
    </xdr:from>
    <xdr:to>
      <xdr:col>76</xdr:col>
      <xdr:colOff>114300</xdr:colOff>
      <xdr:row>61</xdr:row>
      <xdr:rowOff>91440</xdr:rowOff>
    </xdr:to>
    <xdr:cxnSp macro="">
      <xdr:nvCxnSpPr>
        <xdr:cNvPr id="549" name="直線コネクタ 548">
          <a:extLst>
            <a:ext uri="{FF2B5EF4-FFF2-40B4-BE49-F238E27FC236}">
              <a16:creationId xmlns:a16="http://schemas.microsoft.com/office/drawing/2014/main" id="{17C15C89-1C05-4C20-BE28-EC4754D18490}"/>
            </a:ext>
          </a:extLst>
        </xdr:cNvPr>
        <xdr:cNvCxnSpPr/>
      </xdr:nvCxnSpPr>
      <xdr:spPr>
        <a:xfrm flipV="1">
          <a:off x="13703300" y="105384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67310</xdr:rowOff>
    </xdr:from>
    <xdr:to>
      <xdr:col>67</xdr:col>
      <xdr:colOff>101600</xdr:colOff>
      <xdr:row>61</xdr:row>
      <xdr:rowOff>168910</xdr:rowOff>
    </xdr:to>
    <xdr:sp macro="" textlink="">
      <xdr:nvSpPr>
        <xdr:cNvPr id="550" name="楕円 549">
          <a:extLst>
            <a:ext uri="{FF2B5EF4-FFF2-40B4-BE49-F238E27FC236}">
              <a16:creationId xmlns:a16="http://schemas.microsoft.com/office/drawing/2014/main" id="{3BA01E88-4B97-4744-A005-F0125AD82AD0}"/>
            </a:ext>
          </a:extLst>
        </xdr:cNvPr>
        <xdr:cNvSpPr/>
      </xdr:nvSpPr>
      <xdr:spPr>
        <a:xfrm>
          <a:off x="12763500" y="10525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61</xdr:row>
      <xdr:rowOff>91440</xdr:rowOff>
    </xdr:from>
    <xdr:to>
      <xdr:col>71</xdr:col>
      <xdr:colOff>177800</xdr:colOff>
      <xdr:row>61</xdr:row>
      <xdr:rowOff>118110</xdr:rowOff>
    </xdr:to>
    <xdr:cxnSp macro="">
      <xdr:nvCxnSpPr>
        <xdr:cNvPr id="551" name="直線コネクタ 550">
          <a:extLst>
            <a:ext uri="{FF2B5EF4-FFF2-40B4-BE49-F238E27FC236}">
              <a16:creationId xmlns:a16="http://schemas.microsoft.com/office/drawing/2014/main" id="{46E1E9B7-257C-422B-A767-DE28AD7ADC6C}"/>
            </a:ext>
          </a:extLst>
        </xdr:cNvPr>
        <xdr:cNvCxnSpPr/>
      </xdr:nvCxnSpPr>
      <xdr:spPr>
        <a:xfrm flipV="1">
          <a:off x="12814300" y="1054989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82567</xdr:rowOff>
    </xdr:from>
    <xdr:ext cx="405111" cy="259045"/>
    <xdr:sp macro="" textlink="">
      <xdr:nvSpPr>
        <xdr:cNvPr id="552" name="n_1aveValue【学校施設】&#10;有形固定資産減価償却率">
          <a:extLst>
            <a:ext uri="{FF2B5EF4-FFF2-40B4-BE49-F238E27FC236}">
              <a16:creationId xmlns:a16="http://schemas.microsoft.com/office/drawing/2014/main" id="{AB11A74A-4BDA-4C23-9CCE-5C8058C5F0A8}"/>
            </a:ext>
          </a:extLst>
        </xdr:cNvPr>
        <xdr:cNvSpPr txBox="1"/>
      </xdr:nvSpPr>
      <xdr:spPr>
        <a:xfrm>
          <a:off x="15266044" y="98552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71137</xdr:rowOff>
    </xdr:from>
    <xdr:ext cx="405111" cy="259045"/>
    <xdr:sp macro="" textlink="">
      <xdr:nvSpPr>
        <xdr:cNvPr id="553" name="n_2aveValue【学校施設】&#10;有形固定資産減価償却率">
          <a:extLst>
            <a:ext uri="{FF2B5EF4-FFF2-40B4-BE49-F238E27FC236}">
              <a16:creationId xmlns:a16="http://schemas.microsoft.com/office/drawing/2014/main" id="{75A680CE-3993-49D8-BCC0-B8B2A838E667}"/>
            </a:ext>
          </a:extLst>
        </xdr:cNvPr>
        <xdr:cNvSpPr txBox="1"/>
      </xdr:nvSpPr>
      <xdr:spPr>
        <a:xfrm>
          <a:off x="14389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57</xdr:row>
      <xdr:rowOff>63517</xdr:rowOff>
    </xdr:from>
    <xdr:ext cx="405111" cy="259045"/>
    <xdr:sp macro="" textlink="">
      <xdr:nvSpPr>
        <xdr:cNvPr id="554" name="n_3aveValue【学校施設】&#10;有形固定資産減価償却率">
          <a:extLst>
            <a:ext uri="{FF2B5EF4-FFF2-40B4-BE49-F238E27FC236}">
              <a16:creationId xmlns:a16="http://schemas.microsoft.com/office/drawing/2014/main" id="{4B4BAD4F-40FB-4C52-869F-6E7361274E44}"/>
            </a:ext>
          </a:extLst>
        </xdr:cNvPr>
        <xdr:cNvSpPr txBox="1"/>
      </xdr:nvSpPr>
      <xdr:spPr>
        <a:xfrm>
          <a:off x="135007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57</xdr:row>
      <xdr:rowOff>71137</xdr:rowOff>
    </xdr:from>
    <xdr:ext cx="405111" cy="259045"/>
    <xdr:sp macro="" textlink="">
      <xdr:nvSpPr>
        <xdr:cNvPr id="555" name="n_4aveValue【学校施設】&#10;有形固定資産減価償却率">
          <a:extLst>
            <a:ext uri="{FF2B5EF4-FFF2-40B4-BE49-F238E27FC236}">
              <a16:creationId xmlns:a16="http://schemas.microsoft.com/office/drawing/2014/main" id="{ACB74248-CF56-44DA-9782-6B6FCD029A5A}"/>
            </a:ext>
          </a:extLst>
        </xdr:cNvPr>
        <xdr:cNvSpPr txBox="1"/>
      </xdr:nvSpPr>
      <xdr:spPr>
        <a:xfrm>
          <a:off x="12611744" y="9843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118127</xdr:rowOff>
    </xdr:from>
    <xdr:ext cx="405111" cy="259045"/>
    <xdr:sp macro="" textlink="">
      <xdr:nvSpPr>
        <xdr:cNvPr id="556" name="n_1mainValue【学校施設】&#10;有形固定資産減価償却率">
          <a:extLst>
            <a:ext uri="{FF2B5EF4-FFF2-40B4-BE49-F238E27FC236}">
              <a16:creationId xmlns:a16="http://schemas.microsoft.com/office/drawing/2014/main" id="{70F9A7F1-E7F1-49E8-8925-CD4019091E92}"/>
            </a:ext>
          </a:extLst>
        </xdr:cNvPr>
        <xdr:cNvSpPr txBox="1"/>
      </xdr:nvSpPr>
      <xdr:spPr>
        <a:xfrm>
          <a:off x="15266044" y="1057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61</xdr:row>
      <xdr:rowOff>121937</xdr:rowOff>
    </xdr:from>
    <xdr:ext cx="405111" cy="259045"/>
    <xdr:sp macro="" textlink="">
      <xdr:nvSpPr>
        <xdr:cNvPr id="557" name="n_2mainValue【学校施設】&#10;有形固定資産減価償却率">
          <a:extLst>
            <a:ext uri="{FF2B5EF4-FFF2-40B4-BE49-F238E27FC236}">
              <a16:creationId xmlns:a16="http://schemas.microsoft.com/office/drawing/2014/main" id="{E47C27DF-EA2F-4C2F-B361-E815A0AFEF7D}"/>
            </a:ext>
          </a:extLst>
        </xdr:cNvPr>
        <xdr:cNvSpPr txBox="1"/>
      </xdr:nvSpPr>
      <xdr:spPr>
        <a:xfrm>
          <a:off x="14389744" y="1058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61</xdr:row>
      <xdr:rowOff>133367</xdr:rowOff>
    </xdr:from>
    <xdr:ext cx="405111" cy="259045"/>
    <xdr:sp macro="" textlink="">
      <xdr:nvSpPr>
        <xdr:cNvPr id="558" name="n_3mainValue【学校施設】&#10;有形固定資産減価償却率">
          <a:extLst>
            <a:ext uri="{FF2B5EF4-FFF2-40B4-BE49-F238E27FC236}">
              <a16:creationId xmlns:a16="http://schemas.microsoft.com/office/drawing/2014/main" id="{4BA1B833-2A28-4DAE-BE48-16831EBBA12B}"/>
            </a:ext>
          </a:extLst>
        </xdr:cNvPr>
        <xdr:cNvSpPr txBox="1"/>
      </xdr:nvSpPr>
      <xdr:spPr>
        <a:xfrm>
          <a:off x="13500744" y="10591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61</xdr:row>
      <xdr:rowOff>160037</xdr:rowOff>
    </xdr:from>
    <xdr:ext cx="405111" cy="259045"/>
    <xdr:sp macro="" textlink="">
      <xdr:nvSpPr>
        <xdr:cNvPr id="559" name="n_4mainValue【学校施設】&#10;有形固定資産減価償却率">
          <a:extLst>
            <a:ext uri="{FF2B5EF4-FFF2-40B4-BE49-F238E27FC236}">
              <a16:creationId xmlns:a16="http://schemas.microsoft.com/office/drawing/2014/main" id="{CB88BEC1-68E9-4580-A28C-C3CD4972B27C}"/>
            </a:ext>
          </a:extLst>
        </xdr:cNvPr>
        <xdr:cNvSpPr txBox="1"/>
      </xdr:nvSpPr>
      <xdr:spPr>
        <a:xfrm>
          <a:off x="12611744" y="1061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60" name="正方形/長方形 559">
          <a:extLst>
            <a:ext uri="{FF2B5EF4-FFF2-40B4-BE49-F238E27FC236}">
              <a16:creationId xmlns:a16="http://schemas.microsoft.com/office/drawing/2014/main" id="{D1DC9734-4370-4577-81FA-5AD217691F3A}"/>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61" name="正方形/長方形 560">
          <a:extLst>
            <a:ext uri="{FF2B5EF4-FFF2-40B4-BE49-F238E27FC236}">
              <a16:creationId xmlns:a16="http://schemas.microsoft.com/office/drawing/2014/main" id="{918D37D9-FCCB-414C-86B7-F64D78FDE29C}"/>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62" name="正方形/長方形 561">
          <a:extLst>
            <a:ext uri="{FF2B5EF4-FFF2-40B4-BE49-F238E27FC236}">
              <a16:creationId xmlns:a16="http://schemas.microsoft.com/office/drawing/2014/main" id="{0162749C-6C69-4FB9-B037-545A31B40A9A}"/>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63" name="正方形/長方形 562">
          <a:extLst>
            <a:ext uri="{FF2B5EF4-FFF2-40B4-BE49-F238E27FC236}">
              <a16:creationId xmlns:a16="http://schemas.microsoft.com/office/drawing/2014/main" id="{473E7CAD-10B6-4840-9655-AFC286A7B981}"/>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64" name="正方形/長方形 563">
          <a:extLst>
            <a:ext uri="{FF2B5EF4-FFF2-40B4-BE49-F238E27FC236}">
              <a16:creationId xmlns:a16="http://schemas.microsoft.com/office/drawing/2014/main" id="{86D75F03-C86D-406A-AC41-B1B77AA93A66}"/>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65" name="正方形/長方形 564">
          <a:extLst>
            <a:ext uri="{FF2B5EF4-FFF2-40B4-BE49-F238E27FC236}">
              <a16:creationId xmlns:a16="http://schemas.microsoft.com/office/drawing/2014/main" id="{1EC6373D-4A16-4BCD-88BE-67F72512D1ED}"/>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66" name="正方形/長方形 565">
          <a:extLst>
            <a:ext uri="{FF2B5EF4-FFF2-40B4-BE49-F238E27FC236}">
              <a16:creationId xmlns:a16="http://schemas.microsoft.com/office/drawing/2014/main" id="{2149735C-CF12-4373-820F-ED1BC959744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67" name="正方形/長方形 566">
          <a:extLst>
            <a:ext uri="{FF2B5EF4-FFF2-40B4-BE49-F238E27FC236}">
              <a16:creationId xmlns:a16="http://schemas.microsoft.com/office/drawing/2014/main" id="{8A861392-6372-4F9E-A643-3A96CEEBB21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68" name="テキスト ボックス 567">
          <a:extLst>
            <a:ext uri="{FF2B5EF4-FFF2-40B4-BE49-F238E27FC236}">
              <a16:creationId xmlns:a16="http://schemas.microsoft.com/office/drawing/2014/main" id="{645C8A1B-74FC-4BAA-942E-2609B4F5FAFA}"/>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69" name="直線コネクタ 568">
          <a:extLst>
            <a:ext uri="{FF2B5EF4-FFF2-40B4-BE49-F238E27FC236}">
              <a16:creationId xmlns:a16="http://schemas.microsoft.com/office/drawing/2014/main" id="{AEFAFAEC-A528-46CB-830D-E25AEADC0AD9}"/>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570" name="テキスト ボックス 569">
          <a:extLst>
            <a:ext uri="{FF2B5EF4-FFF2-40B4-BE49-F238E27FC236}">
              <a16:creationId xmlns:a16="http://schemas.microsoft.com/office/drawing/2014/main" id="{114B4C75-34B5-4A59-BA9E-E2DE22AF1858}"/>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571" name="直線コネクタ 570">
          <a:extLst>
            <a:ext uri="{FF2B5EF4-FFF2-40B4-BE49-F238E27FC236}">
              <a16:creationId xmlns:a16="http://schemas.microsoft.com/office/drawing/2014/main" id="{135572C9-5D5E-44C5-8230-F31AB7F3AF3C}"/>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72" name="テキスト ボックス 571">
          <a:extLst>
            <a:ext uri="{FF2B5EF4-FFF2-40B4-BE49-F238E27FC236}">
              <a16:creationId xmlns:a16="http://schemas.microsoft.com/office/drawing/2014/main" id="{D22AE116-9AD8-4C0E-A661-FF43C147D97D}"/>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73" name="直線コネクタ 572">
          <a:extLst>
            <a:ext uri="{FF2B5EF4-FFF2-40B4-BE49-F238E27FC236}">
              <a16:creationId xmlns:a16="http://schemas.microsoft.com/office/drawing/2014/main" id="{158614A4-8987-4E0A-876B-6A1E5246C21A}"/>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74" name="テキスト ボックス 573">
          <a:extLst>
            <a:ext uri="{FF2B5EF4-FFF2-40B4-BE49-F238E27FC236}">
              <a16:creationId xmlns:a16="http://schemas.microsoft.com/office/drawing/2014/main" id="{30CD97E1-D5AC-4ED0-9ED9-62EA8E6F2A51}"/>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75" name="直線コネクタ 574">
          <a:extLst>
            <a:ext uri="{FF2B5EF4-FFF2-40B4-BE49-F238E27FC236}">
              <a16:creationId xmlns:a16="http://schemas.microsoft.com/office/drawing/2014/main" id="{18E5340B-5203-42D3-BB26-6DE2CA03001D}"/>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76" name="テキスト ボックス 575">
          <a:extLst>
            <a:ext uri="{FF2B5EF4-FFF2-40B4-BE49-F238E27FC236}">
              <a16:creationId xmlns:a16="http://schemas.microsoft.com/office/drawing/2014/main" id="{A7BFA5F5-45A7-409E-A68D-0B00339B46D2}"/>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77" name="直線コネクタ 576">
          <a:extLst>
            <a:ext uri="{FF2B5EF4-FFF2-40B4-BE49-F238E27FC236}">
              <a16:creationId xmlns:a16="http://schemas.microsoft.com/office/drawing/2014/main" id="{E386E292-FADA-42EE-8305-7B9EEBCD03D6}"/>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78" name="テキスト ボックス 577">
          <a:extLst>
            <a:ext uri="{FF2B5EF4-FFF2-40B4-BE49-F238E27FC236}">
              <a16:creationId xmlns:a16="http://schemas.microsoft.com/office/drawing/2014/main" id="{5CA26D76-621F-41D8-A038-90E1467FDD15}"/>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79" name="直線コネクタ 578">
          <a:extLst>
            <a:ext uri="{FF2B5EF4-FFF2-40B4-BE49-F238E27FC236}">
              <a16:creationId xmlns:a16="http://schemas.microsoft.com/office/drawing/2014/main" id="{E67D573B-569C-4C00-B5FC-04AD0AF1578E}"/>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80" name="テキスト ボックス 579">
          <a:extLst>
            <a:ext uri="{FF2B5EF4-FFF2-40B4-BE49-F238E27FC236}">
              <a16:creationId xmlns:a16="http://schemas.microsoft.com/office/drawing/2014/main" id="{5C8907E3-3B0A-41A1-BC0D-8D591E97D00F}"/>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81" name="直線コネクタ 580">
          <a:extLst>
            <a:ext uri="{FF2B5EF4-FFF2-40B4-BE49-F238E27FC236}">
              <a16:creationId xmlns:a16="http://schemas.microsoft.com/office/drawing/2014/main" id="{9F1D3495-E842-4474-B85B-F0A7B954C4D1}"/>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582" name="テキスト ボックス 581">
          <a:extLst>
            <a:ext uri="{FF2B5EF4-FFF2-40B4-BE49-F238E27FC236}">
              <a16:creationId xmlns:a16="http://schemas.microsoft.com/office/drawing/2014/main" id="{8124AEE6-E62F-4FDF-B73D-3C79B5B7A32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83" name="【学校施設】&#10;一人当たり面積グラフ枠">
          <a:extLst>
            <a:ext uri="{FF2B5EF4-FFF2-40B4-BE49-F238E27FC236}">
              <a16:creationId xmlns:a16="http://schemas.microsoft.com/office/drawing/2014/main" id="{10B0FCC9-F0B7-4774-AC24-37BC18384833}"/>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16510</xdr:rowOff>
    </xdr:from>
    <xdr:to>
      <xdr:col>116</xdr:col>
      <xdr:colOff>62864</xdr:colOff>
      <xdr:row>64</xdr:row>
      <xdr:rowOff>133350</xdr:rowOff>
    </xdr:to>
    <xdr:cxnSp macro="">
      <xdr:nvCxnSpPr>
        <xdr:cNvPr id="584" name="直線コネクタ 583">
          <a:extLst>
            <a:ext uri="{FF2B5EF4-FFF2-40B4-BE49-F238E27FC236}">
              <a16:creationId xmlns:a16="http://schemas.microsoft.com/office/drawing/2014/main" id="{803F6846-E1EC-4A11-8FF7-D498EAFF429E}"/>
            </a:ext>
          </a:extLst>
        </xdr:cNvPr>
        <xdr:cNvCxnSpPr/>
      </xdr:nvCxnSpPr>
      <xdr:spPr>
        <a:xfrm flipV="1">
          <a:off x="22160864" y="9446260"/>
          <a:ext cx="0" cy="1659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137177</xdr:rowOff>
    </xdr:from>
    <xdr:ext cx="469744" cy="259045"/>
    <xdr:sp macro="" textlink="">
      <xdr:nvSpPr>
        <xdr:cNvPr id="585" name="【学校施設】&#10;一人当たり面積最小値テキスト">
          <a:extLst>
            <a:ext uri="{FF2B5EF4-FFF2-40B4-BE49-F238E27FC236}">
              <a16:creationId xmlns:a16="http://schemas.microsoft.com/office/drawing/2014/main" id="{A4AC44B4-1620-4709-9BA3-5310EB5E48AC}"/>
            </a:ext>
          </a:extLst>
        </xdr:cNvPr>
        <xdr:cNvSpPr txBox="1"/>
      </xdr:nvSpPr>
      <xdr:spPr>
        <a:xfrm>
          <a:off x="22199600" y="11109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0.855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133350</xdr:rowOff>
    </xdr:from>
    <xdr:to>
      <xdr:col>116</xdr:col>
      <xdr:colOff>152400</xdr:colOff>
      <xdr:row>64</xdr:row>
      <xdr:rowOff>133350</xdr:rowOff>
    </xdr:to>
    <xdr:cxnSp macro="">
      <xdr:nvCxnSpPr>
        <xdr:cNvPr id="586" name="直線コネクタ 585">
          <a:extLst>
            <a:ext uri="{FF2B5EF4-FFF2-40B4-BE49-F238E27FC236}">
              <a16:creationId xmlns:a16="http://schemas.microsoft.com/office/drawing/2014/main" id="{DA1FC007-847D-4863-ACF4-D0AE5A880E9F}"/>
            </a:ext>
          </a:extLst>
        </xdr:cNvPr>
        <xdr:cNvCxnSpPr/>
      </xdr:nvCxnSpPr>
      <xdr:spPr>
        <a:xfrm>
          <a:off x="22072600" y="111061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134637</xdr:rowOff>
    </xdr:from>
    <xdr:ext cx="469744" cy="259045"/>
    <xdr:sp macro="" textlink="">
      <xdr:nvSpPr>
        <xdr:cNvPr id="587" name="【学校施設】&#10;一人当たり面積最大値テキスト">
          <a:extLst>
            <a:ext uri="{FF2B5EF4-FFF2-40B4-BE49-F238E27FC236}">
              <a16:creationId xmlns:a16="http://schemas.microsoft.com/office/drawing/2014/main" id="{C6618949-6D21-4057-9A5A-B36DFA36496E}"/>
            </a:ext>
          </a:extLst>
        </xdr:cNvPr>
        <xdr:cNvSpPr txBox="1"/>
      </xdr:nvSpPr>
      <xdr:spPr>
        <a:xfrm>
          <a:off x="22199600" y="9221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16510</xdr:rowOff>
    </xdr:from>
    <xdr:to>
      <xdr:col>116</xdr:col>
      <xdr:colOff>152400</xdr:colOff>
      <xdr:row>55</xdr:row>
      <xdr:rowOff>16510</xdr:rowOff>
    </xdr:to>
    <xdr:cxnSp macro="">
      <xdr:nvCxnSpPr>
        <xdr:cNvPr id="588" name="直線コネクタ 587">
          <a:extLst>
            <a:ext uri="{FF2B5EF4-FFF2-40B4-BE49-F238E27FC236}">
              <a16:creationId xmlns:a16="http://schemas.microsoft.com/office/drawing/2014/main" id="{755E1653-2551-448D-AA37-B97C6D59773A}"/>
            </a:ext>
          </a:extLst>
        </xdr:cNvPr>
        <xdr:cNvCxnSpPr/>
      </xdr:nvCxnSpPr>
      <xdr:spPr>
        <a:xfrm>
          <a:off x="22072600" y="9446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29227</xdr:rowOff>
    </xdr:from>
    <xdr:ext cx="469744" cy="259045"/>
    <xdr:sp macro="" textlink="">
      <xdr:nvSpPr>
        <xdr:cNvPr id="589" name="【学校施設】&#10;一人当たり面積平均値テキスト">
          <a:extLst>
            <a:ext uri="{FF2B5EF4-FFF2-40B4-BE49-F238E27FC236}">
              <a16:creationId xmlns:a16="http://schemas.microsoft.com/office/drawing/2014/main" id="{115B3448-B220-44B4-AEBE-71F7062AE142}"/>
            </a:ext>
          </a:extLst>
        </xdr:cNvPr>
        <xdr:cNvSpPr txBox="1"/>
      </xdr:nvSpPr>
      <xdr:spPr>
        <a:xfrm>
          <a:off x="22199600" y="1031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6350</xdr:rowOff>
    </xdr:from>
    <xdr:to>
      <xdr:col>116</xdr:col>
      <xdr:colOff>114300</xdr:colOff>
      <xdr:row>61</xdr:row>
      <xdr:rowOff>107950</xdr:rowOff>
    </xdr:to>
    <xdr:sp macro="" textlink="">
      <xdr:nvSpPr>
        <xdr:cNvPr id="590" name="フローチャート: 判断 589">
          <a:extLst>
            <a:ext uri="{FF2B5EF4-FFF2-40B4-BE49-F238E27FC236}">
              <a16:creationId xmlns:a16="http://schemas.microsoft.com/office/drawing/2014/main" id="{47E550A7-DA55-4F1F-8AF4-EBCFDBB98BB3}"/>
            </a:ext>
          </a:extLst>
        </xdr:cNvPr>
        <xdr:cNvSpPr/>
      </xdr:nvSpPr>
      <xdr:spPr>
        <a:xfrm>
          <a:off x="221107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6350</xdr:rowOff>
    </xdr:from>
    <xdr:to>
      <xdr:col>112</xdr:col>
      <xdr:colOff>38100</xdr:colOff>
      <xdr:row>61</xdr:row>
      <xdr:rowOff>107950</xdr:rowOff>
    </xdr:to>
    <xdr:sp macro="" textlink="">
      <xdr:nvSpPr>
        <xdr:cNvPr id="591" name="フローチャート: 判断 590">
          <a:extLst>
            <a:ext uri="{FF2B5EF4-FFF2-40B4-BE49-F238E27FC236}">
              <a16:creationId xmlns:a16="http://schemas.microsoft.com/office/drawing/2014/main" id="{D96CC827-144B-4E11-8537-FBB88E636526}"/>
            </a:ext>
          </a:extLst>
        </xdr:cNvPr>
        <xdr:cNvSpPr/>
      </xdr:nvSpPr>
      <xdr:spPr>
        <a:xfrm>
          <a:off x="21272500" y="1046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7620</xdr:rowOff>
    </xdr:from>
    <xdr:to>
      <xdr:col>107</xdr:col>
      <xdr:colOff>101600</xdr:colOff>
      <xdr:row>61</xdr:row>
      <xdr:rowOff>109220</xdr:rowOff>
    </xdr:to>
    <xdr:sp macro="" textlink="">
      <xdr:nvSpPr>
        <xdr:cNvPr id="592" name="フローチャート: 判断 591">
          <a:extLst>
            <a:ext uri="{FF2B5EF4-FFF2-40B4-BE49-F238E27FC236}">
              <a16:creationId xmlns:a16="http://schemas.microsoft.com/office/drawing/2014/main" id="{AAFA6DCF-239B-40F5-9D43-B48D119E19B2}"/>
            </a:ext>
          </a:extLst>
        </xdr:cNvPr>
        <xdr:cNvSpPr/>
      </xdr:nvSpPr>
      <xdr:spPr>
        <a:xfrm>
          <a:off x="20383500" y="10466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12700</xdr:rowOff>
    </xdr:from>
    <xdr:to>
      <xdr:col>102</xdr:col>
      <xdr:colOff>165100</xdr:colOff>
      <xdr:row>61</xdr:row>
      <xdr:rowOff>114300</xdr:rowOff>
    </xdr:to>
    <xdr:sp macro="" textlink="">
      <xdr:nvSpPr>
        <xdr:cNvPr id="593" name="フローチャート: 判断 592">
          <a:extLst>
            <a:ext uri="{FF2B5EF4-FFF2-40B4-BE49-F238E27FC236}">
              <a16:creationId xmlns:a16="http://schemas.microsoft.com/office/drawing/2014/main" id="{EB424784-C2CE-412E-8F1D-9AF18AB161CE}"/>
            </a:ext>
          </a:extLst>
        </xdr:cNvPr>
        <xdr:cNvSpPr/>
      </xdr:nvSpPr>
      <xdr:spPr>
        <a:xfrm>
          <a:off x="19494500" y="10471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31750</xdr:rowOff>
    </xdr:from>
    <xdr:to>
      <xdr:col>98</xdr:col>
      <xdr:colOff>38100</xdr:colOff>
      <xdr:row>61</xdr:row>
      <xdr:rowOff>133350</xdr:rowOff>
    </xdr:to>
    <xdr:sp macro="" textlink="">
      <xdr:nvSpPr>
        <xdr:cNvPr id="594" name="フローチャート: 判断 593">
          <a:extLst>
            <a:ext uri="{FF2B5EF4-FFF2-40B4-BE49-F238E27FC236}">
              <a16:creationId xmlns:a16="http://schemas.microsoft.com/office/drawing/2014/main" id="{4E7665DB-1B88-4357-B7EA-70E2C8E0C299}"/>
            </a:ext>
          </a:extLst>
        </xdr:cNvPr>
        <xdr:cNvSpPr/>
      </xdr:nvSpPr>
      <xdr:spPr>
        <a:xfrm>
          <a:off x="18605500" y="10490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595" name="テキスト ボックス 594">
          <a:extLst>
            <a:ext uri="{FF2B5EF4-FFF2-40B4-BE49-F238E27FC236}">
              <a16:creationId xmlns:a16="http://schemas.microsoft.com/office/drawing/2014/main" id="{5EDA65A2-A80D-4218-B95E-4CE917ABF525}"/>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596" name="テキスト ボックス 595">
          <a:extLst>
            <a:ext uri="{FF2B5EF4-FFF2-40B4-BE49-F238E27FC236}">
              <a16:creationId xmlns:a16="http://schemas.microsoft.com/office/drawing/2014/main" id="{1ECD1A73-1853-4323-B213-2883810979E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597" name="テキスト ボックス 596">
          <a:extLst>
            <a:ext uri="{FF2B5EF4-FFF2-40B4-BE49-F238E27FC236}">
              <a16:creationId xmlns:a16="http://schemas.microsoft.com/office/drawing/2014/main" id="{3071CDFC-6C4C-46A2-9CE7-19375E9BB40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98" name="テキスト ボックス 597">
          <a:extLst>
            <a:ext uri="{FF2B5EF4-FFF2-40B4-BE49-F238E27FC236}">
              <a16:creationId xmlns:a16="http://schemas.microsoft.com/office/drawing/2014/main" id="{F9AD6398-7FE3-4E2A-B2E8-377DAC4A5E52}"/>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99" name="テキスト ボックス 598">
          <a:extLst>
            <a:ext uri="{FF2B5EF4-FFF2-40B4-BE49-F238E27FC236}">
              <a16:creationId xmlns:a16="http://schemas.microsoft.com/office/drawing/2014/main" id="{49663CB2-6C79-4855-B42F-A5A6A373600B}"/>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135890</xdr:rowOff>
    </xdr:from>
    <xdr:to>
      <xdr:col>116</xdr:col>
      <xdr:colOff>114300</xdr:colOff>
      <xdr:row>63</xdr:row>
      <xdr:rowOff>66040</xdr:rowOff>
    </xdr:to>
    <xdr:sp macro="" textlink="">
      <xdr:nvSpPr>
        <xdr:cNvPr id="600" name="楕円 599">
          <a:extLst>
            <a:ext uri="{FF2B5EF4-FFF2-40B4-BE49-F238E27FC236}">
              <a16:creationId xmlns:a16="http://schemas.microsoft.com/office/drawing/2014/main" id="{11D51081-DE64-48AB-9E94-8DE70B3C7727}"/>
            </a:ext>
          </a:extLst>
        </xdr:cNvPr>
        <xdr:cNvSpPr/>
      </xdr:nvSpPr>
      <xdr:spPr>
        <a:xfrm>
          <a:off x="22110700" y="10765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114317</xdr:rowOff>
    </xdr:from>
    <xdr:ext cx="469744" cy="259045"/>
    <xdr:sp macro="" textlink="">
      <xdr:nvSpPr>
        <xdr:cNvPr id="601" name="【学校施設】&#10;一人当たり面積該当値テキスト">
          <a:extLst>
            <a:ext uri="{FF2B5EF4-FFF2-40B4-BE49-F238E27FC236}">
              <a16:creationId xmlns:a16="http://schemas.microsoft.com/office/drawing/2014/main" id="{20464533-F608-42BB-B582-77FAA6655BD1}"/>
            </a:ext>
          </a:extLst>
        </xdr:cNvPr>
        <xdr:cNvSpPr txBox="1"/>
      </xdr:nvSpPr>
      <xdr:spPr>
        <a:xfrm>
          <a:off x="22199600" y="107442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62</xdr:row>
      <xdr:rowOff>143510</xdr:rowOff>
    </xdr:from>
    <xdr:to>
      <xdr:col>112</xdr:col>
      <xdr:colOff>38100</xdr:colOff>
      <xdr:row>63</xdr:row>
      <xdr:rowOff>73660</xdr:rowOff>
    </xdr:to>
    <xdr:sp macro="" textlink="">
      <xdr:nvSpPr>
        <xdr:cNvPr id="602" name="楕円 601">
          <a:extLst>
            <a:ext uri="{FF2B5EF4-FFF2-40B4-BE49-F238E27FC236}">
              <a16:creationId xmlns:a16="http://schemas.microsoft.com/office/drawing/2014/main" id="{6021691D-4F7A-4AB8-A0A0-D65C61355B30}"/>
            </a:ext>
          </a:extLst>
        </xdr:cNvPr>
        <xdr:cNvSpPr/>
      </xdr:nvSpPr>
      <xdr:spPr>
        <a:xfrm>
          <a:off x="21272500" y="107734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15240</xdr:rowOff>
    </xdr:from>
    <xdr:to>
      <xdr:col>116</xdr:col>
      <xdr:colOff>63500</xdr:colOff>
      <xdr:row>63</xdr:row>
      <xdr:rowOff>22860</xdr:rowOff>
    </xdr:to>
    <xdr:cxnSp macro="">
      <xdr:nvCxnSpPr>
        <xdr:cNvPr id="603" name="直線コネクタ 602">
          <a:extLst>
            <a:ext uri="{FF2B5EF4-FFF2-40B4-BE49-F238E27FC236}">
              <a16:creationId xmlns:a16="http://schemas.microsoft.com/office/drawing/2014/main" id="{AA968555-174B-4E21-AECA-3DD4DA5BCC45}"/>
            </a:ext>
          </a:extLst>
        </xdr:cNvPr>
        <xdr:cNvCxnSpPr/>
      </xdr:nvCxnSpPr>
      <xdr:spPr>
        <a:xfrm flipV="1">
          <a:off x="21323300" y="10816590"/>
          <a:ext cx="8382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62</xdr:row>
      <xdr:rowOff>149860</xdr:rowOff>
    </xdr:from>
    <xdr:to>
      <xdr:col>107</xdr:col>
      <xdr:colOff>101600</xdr:colOff>
      <xdr:row>63</xdr:row>
      <xdr:rowOff>80010</xdr:rowOff>
    </xdr:to>
    <xdr:sp macro="" textlink="">
      <xdr:nvSpPr>
        <xdr:cNvPr id="604" name="楕円 603">
          <a:extLst>
            <a:ext uri="{FF2B5EF4-FFF2-40B4-BE49-F238E27FC236}">
              <a16:creationId xmlns:a16="http://schemas.microsoft.com/office/drawing/2014/main" id="{5BB3D351-BAFD-4487-A000-C2A2977910BE}"/>
            </a:ext>
          </a:extLst>
        </xdr:cNvPr>
        <xdr:cNvSpPr/>
      </xdr:nvSpPr>
      <xdr:spPr>
        <a:xfrm>
          <a:off x="20383500" y="10779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22860</xdr:rowOff>
    </xdr:from>
    <xdr:to>
      <xdr:col>111</xdr:col>
      <xdr:colOff>177800</xdr:colOff>
      <xdr:row>63</xdr:row>
      <xdr:rowOff>29210</xdr:rowOff>
    </xdr:to>
    <xdr:cxnSp macro="">
      <xdr:nvCxnSpPr>
        <xdr:cNvPr id="605" name="直線コネクタ 604">
          <a:extLst>
            <a:ext uri="{FF2B5EF4-FFF2-40B4-BE49-F238E27FC236}">
              <a16:creationId xmlns:a16="http://schemas.microsoft.com/office/drawing/2014/main" id="{29248B5A-E48A-4F3C-83D4-4545529946E8}"/>
            </a:ext>
          </a:extLst>
        </xdr:cNvPr>
        <xdr:cNvCxnSpPr/>
      </xdr:nvCxnSpPr>
      <xdr:spPr>
        <a:xfrm flipV="1">
          <a:off x="20434300" y="10824210"/>
          <a:ext cx="889000" cy="63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62</xdr:row>
      <xdr:rowOff>153670</xdr:rowOff>
    </xdr:from>
    <xdr:to>
      <xdr:col>102</xdr:col>
      <xdr:colOff>165100</xdr:colOff>
      <xdr:row>63</xdr:row>
      <xdr:rowOff>83820</xdr:rowOff>
    </xdr:to>
    <xdr:sp macro="" textlink="">
      <xdr:nvSpPr>
        <xdr:cNvPr id="606" name="楕円 605">
          <a:extLst>
            <a:ext uri="{FF2B5EF4-FFF2-40B4-BE49-F238E27FC236}">
              <a16:creationId xmlns:a16="http://schemas.microsoft.com/office/drawing/2014/main" id="{C09EB7F1-39A1-45D6-8864-B5D0B7391CB6}"/>
            </a:ext>
          </a:extLst>
        </xdr:cNvPr>
        <xdr:cNvSpPr/>
      </xdr:nvSpPr>
      <xdr:spPr>
        <a:xfrm>
          <a:off x="19494500" y="10783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29210</xdr:rowOff>
    </xdr:from>
    <xdr:to>
      <xdr:col>107</xdr:col>
      <xdr:colOff>50800</xdr:colOff>
      <xdr:row>63</xdr:row>
      <xdr:rowOff>33020</xdr:rowOff>
    </xdr:to>
    <xdr:cxnSp macro="">
      <xdr:nvCxnSpPr>
        <xdr:cNvPr id="607" name="直線コネクタ 606">
          <a:extLst>
            <a:ext uri="{FF2B5EF4-FFF2-40B4-BE49-F238E27FC236}">
              <a16:creationId xmlns:a16="http://schemas.microsoft.com/office/drawing/2014/main" id="{20084337-B3CE-47BA-9599-4151E08E1630}"/>
            </a:ext>
          </a:extLst>
        </xdr:cNvPr>
        <xdr:cNvCxnSpPr/>
      </xdr:nvCxnSpPr>
      <xdr:spPr>
        <a:xfrm flipV="1">
          <a:off x="19545300" y="1083056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62</xdr:row>
      <xdr:rowOff>158750</xdr:rowOff>
    </xdr:from>
    <xdr:to>
      <xdr:col>98</xdr:col>
      <xdr:colOff>38100</xdr:colOff>
      <xdr:row>63</xdr:row>
      <xdr:rowOff>88900</xdr:rowOff>
    </xdr:to>
    <xdr:sp macro="" textlink="">
      <xdr:nvSpPr>
        <xdr:cNvPr id="608" name="楕円 607">
          <a:extLst>
            <a:ext uri="{FF2B5EF4-FFF2-40B4-BE49-F238E27FC236}">
              <a16:creationId xmlns:a16="http://schemas.microsoft.com/office/drawing/2014/main" id="{FB7AC10A-CD96-440E-9257-17919300C58F}"/>
            </a:ext>
          </a:extLst>
        </xdr:cNvPr>
        <xdr:cNvSpPr/>
      </xdr:nvSpPr>
      <xdr:spPr>
        <a:xfrm>
          <a:off x="18605500" y="10788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33020</xdr:rowOff>
    </xdr:from>
    <xdr:to>
      <xdr:col>102</xdr:col>
      <xdr:colOff>114300</xdr:colOff>
      <xdr:row>63</xdr:row>
      <xdr:rowOff>38100</xdr:rowOff>
    </xdr:to>
    <xdr:cxnSp macro="">
      <xdr:nvCxnSpPr>
        <xdr:cNvPr id="609" name="直線コネクタ 608">
          <a:extLst>
            <a:ext uri="{FF2B5EF4-FFF2-40B4-BE49-F238E27FC236}">
              <a16:creationId xmlns:a16="http://schemas.microsoft.com/office/drawing/2014/main" id="{3464C030-D921-4382-B896-F5AE9358497B}"/>
            </a:ext>
          </a:extLst>
        </xdr:cNvPr>
        <xdr:cNvCxnSpPr/>
      </xdr:nvCxnSpPr>
      <xdr:spPr>
        <a:xfrm flipV="1">
          <a:off x="18656300" y="10834370"/>
          <a:ext cx="889000" cy="50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124477</xdr:rowOff>
    </xdr:from>
    <xdr:ext cx="469744" cy="259045"/>
    <xdr:sp macro="" textlink="">
      <xdr:nvSpPr>
        <xdr:cNvPr id="610" name="n_1aveValue【学校施設】&#10;一人当たり面積">
          <a:extLst>
            <a:ext uri="{FF2B5EF4-FFF2-40B4-BE49-F238E27FC236}">
              <a16:creationId xmlns:a16="http://schemas.microsoft.com/office/drawing/2014/main" id="{733C69CD-0FAA-48E6-B5C0-F0992B9BD28F}"/>
            </a:ext>
          </a:extLst>
        </xdr:cNvPr>
        <xdr:cNvSpPr txBox="1"/>
      </xdr:nvSpPr>
      <xdr:spPr>
        <a:xfrm>
          <a:off x="21075727" y="10240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125747</xdr:rowOff>
    </xdr:from>
    <xdr:ext cx="469744" cy="259045"/>
    <xdr:sp macro="" textlink="">
      <xdr:nvSpPr>
        <xdr:cNvPr id="611" name="n_2aveValue【学校施設】&#10;一人当たり面積">
          <a:extLst>
            <a:ext uri="{FF2B5EF4-FFF2-40B4-BE49-F238E27FC236}">
              <a16:creationId xmlns:a16="http://schemas.microsoft.com/office/drawing/2014/main" id="{1C15D2AB-5D15-4BC7-95F9-7189F07E0CF0}"/>
            </a:ext>
          </a:extLst>
        </xdr:cNvPr>
        <xdr:cNvSpPr txBox="1"/>
      </xdr:nvSpPr>
      <xdr:spPr>
        <a:xfrm>
          <a:off x="20199427" y="1024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130827</xdr:rowOff>
    </xdr:from>
    <xdr:ext cx="469744" cy="259045"/>
    <xdr:sp macro="" textlink="">
      <xdr:nvSpPr>
        <xdr:cNvPr id="612" name="n_3aveValue【学校施設】&#10;一人当たり面積">
          <a:extLst>
            <a:ext uri="{FF2B5EF4-FFF2-40B4-BE49-F238E27FC236}">
              <a16:creationId xmlns:a16="http://schemas.microsoft.com/office/drawing/2014/main" id="{3382E1AA-DE81-44DD-81B6-6DF7175C2029}"/>
            </a:ext>
          </a:extLst>
        </xdr:cNvPr>
        <xdr:cNvSpPr txBox="1"/>
      </xdr:nvSpPr>
      <xdr:spPr>
        <a:xfrm>
          <a:off x="19310427" y="10246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149877</xdr:rowOff>
    </xdr:from>
    <xdr:ext cx="469744" cy="259045"/>
    <xdr:sp macro="" textlink="">
      <xdr:nvSpPr>
        <xdr:cNvPr id="613" name="n_4aveValue【学校施設】&#10;一人当たり面積">
          <a:extLst>
            <a:ext uri="{FF2B5EF4-FFF2-40B4-BE49-F238E27FC236}">
              <a16:creationId xmlns:a16="http://schemas.microsoft.com/office/drawing/2014/main" id="{F5C50D5B-7170-46F2-A22E-5986804CA6BE}"/>
            </a:ext>
          </a:extLst>
        </xdr:cNvPr>
        <xdr:cNvSpPr txBox="1"/>
      </xdr:nvSpPr>
      <xdr:spPr>
        <a:xfrm>
          <a:off x="18421427" y="10265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64787</xdr:rowOff>
    </xdr:from>
    <xdr:ext cx="469744" cy="259045"/>
    <xdr:sp macro="" textlink="">
      <xdr:nvSpPr>
        <xdr:cNvPr id="614" name="n_1mainValue【学校施設】&#10;一人当たり面積">
          <a:extLst>
            <a:ext uri="{FF2B5EF4-FFF2-40B4-BE49-F238E27FC236}">
              <a16:creationId xmlns:a16="http://schemas.microsoft.com/office/drawing/2014/main" id="{C21E0AF4-56C6-4A5A-93C5-955EE3DF91B7}"/>
            </a:ext>
          </a:extLst>
        </xdr:cNvPr>
        <xdr:cNvSpPr txBox="1"/>
      </xdr:nvSpPr>
      <xdr:spPr>
        <a:xfrm>
          <a:off x="21075727" y="108661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71137</xdr:rowOff>
    </xdr:from>
    <xdr:ext cx="469744" cy="259045"/>
    <xdr:sp macro="" textlink="">
      <xdr:nvSpPr>
        <xdr:cNvPr id="615" name="n_2mainValue【学校施設】&#10;一人当たり面積">
          <a:extLst>
            <a:ext uri="{FF2B5EF4-FFF2-40B4-BE49-F238E27FC236}">
              <a16:creationId xmlns:a16="http://schemas.microsoft.com/office/drawing/2014/main" id="{02D70365-39E0-4C4B-84C3-D93E271FA2B7}"/>
            </a:ext>
          </a:extLst>
        </xdr:cNvPr>
        <xdr:cNvSpPr txBox="1"/>
      </xdr:nvSpPr>
      <xdr:spPr>
        <a:xfrm>
          <a:off x="20199427" y="10872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74947</xdr:rowOff>
    </xdr:from>
    <xdr:ext cx="469744" cy="259045"/>
    <xdr:sp macro="" textlink="">
      <xdr:nvSpPr>
        <xdr:cNvPr id="616" name="n_3mainValue【学校施設】&#10;一人当たり面積">
          <a:extLst>
            <a:ext uri="{FF2B5EF4-FFF2-40B4-BE49-F238E27FC236}">
              <a16:creationId xmlns:a16="http://schemas.microsoft.com/office/drawing/2014/main" id="{478ED04C-D4CB-448F-BEB2-FDC46A323D79}"/>
            </a:ext>
          </a:extLst>
        </xdr:cNvPr>
        <xdr:cNvSpPr txBox="1"/>
      </xdr:nvSpPr>
      <xdr:spPr>
        <a:xfrm>
          <a:off x="19310427" y="10876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80027</xdr:rowOff>
    </xdr:from>
    <xdr:ext cx="469744" cy="259045"/>
    <xdr:sp macro="" textlink="">
      <xdr:nvSpPr>
        <xdr:cNvPr id="617" name="n_4mainValue【学校施設】&#10;一人当たり面積">
          <a:extLst>
            <a:ext uri="{FF2B5EF4-FFF2-40B4-BE49-F238E27FC236}">
              <a16:creationId xmlns:a16="http://schemas.microsoft.com/office/drawing/2014/main" id="{3FFC266D-6AC1-4017-916A-FEC73E5535EA}"/>
            </a:ext>
          </a:extLst>
        </xdr:cNvPr>
        <xdr:cNvSpPr txBox="1"/>
      </xdr:nvSpPr>
      <xdr:spPr>
        <a:xfrm>
          <a:off x="18421427" y="10881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18" name="正方形/長方形 617">
          <a:extLst>
            <a:ext uri="{FF2B5EF4-FFF2-40B4-BE49-F238E27FC236}">
              <a16:creationId xmlns:a16="http://schemas.microsoft.com/office/drawing/2014/main" id="{C3F6D9BA-0BC7-4181-B8DA-8FCD73745562}"/>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19" name="正方形/長方形 618">
          <a:extLst>
            <a:ext uri="{FF2B5EF4-FFF2-40B4-BE49-F238E27FC236}">
              <a16:creationId xmlns:a16="http://schemas.microsoft.com/office/drawing/2014/main" id="{E06F1AB2-4967-4996-8FFE-836F3AC84E6D}"/>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20" name="正方形/長方形 619">
          <a:extLst>
            <a:ext uri="{FF2B5EF4-FFF2-40B4-BE49-F238E27FC236}">
              <a16:creationId xmlns:a16="http://schemas.microsoft.com/office/drawing/2014/main" id="{3E7A9059-DD05-49EE-A13D-D4F25D7CC0A4}"/>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21" name="正方形/長方形 620">
          <a:extLst>
            <a:ext uri="{FF2B5EF4-FFF2-40B4-BE49-F238E27FC236}">
              <a16:creationId xmlns:a16="http://schemas.microsoft.com/office/drawing/2014/main" id="{D12AE176-E4F1-4E2E-8EA2-A655019C3C48}"/>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22" name="正方形/長方形 621">
          <a:extLst>
            <a:ext uri="{FF2B5EF4-FFF2-40B4-BE49-F238E27FC236}">
              <a16:creationId xmlns:a16="http://schemas.microsoft.com/office/drawing/2014/main" id="{C3E7D7D5-84FA-4A4F-92D3-5F23DF90563A}"/>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23" name="正方形/長方形 622">
          <a:extLst>
            <a:ext uri="{FF2B5EF4-FFF2-40B4-BE49-F238E27FC236}">
              <a16:creationId xmlns:a16="http://schemas.microsoft.com/office/drawing/2014/main" id="{3D56F1D0-C2F1-494D-8638-5C06C6BE8258}"/>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24" name="正方形/長方形 623">
          <a:extLst>
            <a:ext uri="{FF2B5EF4-FFF2-40B4-BE49-F238E27FC236}">
              <a16:creationId xmlns:a16="http://schemas.microsoft.com/office/drawing/2014/main" id="{C0CAF673-7FB0-42B0-B894-E0A9DB1DBF9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25" name="正方形/長方形 624">
          <a:extLst>
            <a:ext uri="{FF2B5EF4-FFF2-40B4-BE49-F238E27FC236}">
              <a16:creationId xmlns:a16="http://schemas.microsoft.com/office/drawing/2014/main" id="{AD3F63A7-D203-4F4F-ACF1-2EC9B5E226F6}"/>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626" name="テキスト ボックス 625">
          <a:extLst>
            <a:ext uri="{FF2B5EF4-FFF2-40B4-BE49-F238E27FC236}">
              <a16:creationId xmlns:a16="http://schemas.microsoft.com/office/drawing/2014/main" id="{AD6C722D-6861-4D7B-8D6F-7740854AE98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627" name="直線コネクタ 626">
          <a:extLst>
            <a:ext uri="{FF2B5EF4-FFF2-40B4-BE49-F238E27FC236}">
              <a16:creationId xmlns:a16="http://schemas.microsoft.com/office/drawing/2014/main" id="{0FCE1705-8EE3-4FD6-A846-EB53F388D8D9}"/>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628" name="テキスト ボックス 627">
          <a:extLst>
            <a:ext uri="{FF2B5EF4-FFF2-40B4-BE49-F238E27FC236}">
              <a16:creationId xmlns:a16="http://schemas.microsoft.com/office/drawing/2014/main" id="{C8A53E41-646F-4049-A928-D09F4831C530}"/>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629" name="直線コネクタ 628">
          <a:extLst>
            <a:ext uri="{FF2B5EF4-FFF2-40B4-BE49-F238E27FC236}">
              <a16:creationId xmlns:a16="http://schemas.microsoft.com/office/drawing/2014/main" id="{6C12EE2A-C269-42DF-88F6-C9918825257F}"/>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630" name="テキスト ボックス 629">
          <a:extLst>
            <a:ext uri="{FF2B5EF4-FFF2-40B4-BE49-F238E27FC236}">
              <a16:creationId xmlns:a16="http://schemas.microsoft.com/office/drawing/2014/main" id="{E62711F3-6B2A-4E8D-989E-EC4A4FA4C335}"/>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631" name="直線コネクタ 630">
          <a:extLst>
            <a:ext uri="{FF2B5EF4-FFF2-40B4-BE49-F238E27FC236}">
              <a16:creationId xmlns:a16="http://schemas.microsoft.com/office/drawing/2014/main" id="{23166833-0876-4B52-BF3C-7011D58D92A9}"/>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632" name="テキスト ボックス 631">
          <a:extLst>
            <a:ext uri="{FF2B5EF4-FFF2-40B4-BE49-F238E27FC236}">
              <a16:creationId xmlns:a16="http://schemas.microsoft.com/office/drawing/2014/main" id="{C7D8E3A4-5FAE-415E-9BEB-11B8EC801229}"/>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633" name="直線コネクタ 632">
          <a:extLst>
            <a:ext uri="{FF2B5EF4-FFF2-40B4-BE49-F238E27FC236}">
              <a16:creationId xmlns:a16="http://schemas.microsoft.com/office/drawing/2014/main" id="{D364E082-3209-4E4A-98D1-0E17DC216891}"/>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634" name="テキスト ボックス 633">
          <a:extLst>
            <a:ext uri="{FF2B5EF4-FFF2-40B4-BE49-F238E27FC236}">
              <a16:creationId xmlns:a16="http://schemas.microsoft.com/office/drawing/2014/main" id="{D414EFA1-DF0D-46F4-8367-BF3A50DF360C}"/>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635" name="直線コネクタ 634">
          <a:extLst>
            <a:ext uri="{FF2B5EF4-FFF2-40B4-BE49-F238E27FC236}">
              <a16:creationId xmlns:a16="http://schemas.microsoft.com/office/drawing/2014/main" id="{D04F8197-DDAC-44B2-96AB-34D08FFB8D72}"/>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636" name="テキスト ボックス 635">
          <a:extLst>
            <a:ext uri="{FF2B5EF4-FFF2-40B4-BE49-F238E27FC236}">
              <a16:creationId xmlns:a16="http://schemas.microsoft.com/office/drawing/2014/main" id="{E9A3828B-9AC1-417D-B7D1-68E7B777C40F}"/>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637" name="直線コネクタ 636">
          <a:extLst>
            <a:ext uri="{FF2B5EF4-FFF2-40B4-BE49-F238E27FC236}">
              <a16:creationId xmlns:a16="http://schemas.microsoft.com/office/drawing/2014/main" id="{F63A5997-2F93-4FF8-A8BE-D37BB9C182C2}"/>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638" name="テキスト ボックス 637">
          <a:extLst>
            <a:ext uri="{FF2B5EF4-FFF2-40B4-BE49-F238E27FC236}">
              <a16:creationId xmlns:a16="http://schemas.microsoft.com/office/drawing/2014/main" id="{908E04EF-F388-460C-A7CE-F0B1376C16A4}"/>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639" name="【児童館】&#10;有形固定資産減価償却率グラフ枠">
          <a:extLst>
            <a:ext uri="{FF2B5EF4-FFF2-40B4-BE49-F238E27FC236}">
              <a16:creationId xmlns:a16="http://schemas.microsoft.com/office/drawing/2014/main" id="{E0D15DEA-2C97-4740-BEC6-76665C773832}"/>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79248</xdr:rowOff>
    </xdr:from>
    <xdr:to>
      <xdr:col>85</xdr:col>
      <xdr:colOff>126364</xdr:colOff>
      <xdr:row>86</xdr:row>
      <xdr:rowOff>47244</xdr:rowOff>
    </xdr:to>
    <xdr:cxnSp macro="">
      <xdr:nvCxnSpPr>
        <xdr:cNvPr id="640" name="直線コネクタ 639">
          <a:extLst>
            <a:ext uri="{FF2B5EF4-FFF2-40B4-BE49-F238E27FC236}">
              <a16:creationId xmlns:a16="http://schemas.microsoft.com/office/drawing/2014/main" id="{FD044F9D-5B47-405F-BA78-FA04276AEB03}"/>
            </a:ext>
          </a:extLst>
        </xdr:cNvPr>
        <xdr:cNvCxnSpPr/>
      </xdr:nvCxnSpPr>
      <xdr:spPr>
        <a:xfrm flipV="1">
          <a:off x="16318864" y="13623798"/>
          <a:ext cx="0" cy="11681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51071</xdr:rowOff>
    </xdr:from>
    <xdr:ext cx="405111" cy="259045"/>
    <xdr:sp macro="" textlink="">
      <xdr:nvSpPr>
        <xdr:cNvPr id="641" name="【児童館】&#10;有形固定資産減価償却率最小値テキスト">
          <a:extLst>
            <a:ext uri="{FF2B5EF4-FFF2-40B4-BE49-F238E27FC236}">
              <a16:creationId xmlns:a16="http://schemas.microsoft.com/office/drawing/2014/main" id="{E2AA7B5A-511F-4EC5-991F-5141977D0B22}"/>
            </a:ext>
          </a:extLst>
        </xdr:cNvPr>
        <xdr:cNvSpPr txBox="1"/>
      </xdr:nvSpPr>
      <xdr:spPr>
        <a:xfrm>
          <a:off x="16357600" y="147957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47244</xdr:rowOff>
    </xdr:from>
    <xdr:to>
      <xdr:col>86</xdr:col>
      <xdr:colOff>25400</xdr:colOff>
      <xdr:row>86</xdr:row>
      <xdr:rowOff>47244</xdr:rowOff>
    </xdr:to>
    <xdr:cxnSp macro="">
      <xdr:nvCxnSpPr>
        <xdr:cNvPr id="642" name="直線コネクタ 641">
          <a:extLst>
            <a:ext uri="{FF2B5EF4-FFF2-40B4-BE49-F238E27FC236}">
              <a16:creationId xmlns:a16="http://schemas.microsoft.com/office/drawing/2014/main" id="{5082F2BD-AC65-4EAE-8B58-E37EDC34CF59}"/>
            </a:ext>
          </a:extLst>
        </xdr:cNvPr>
        <xdr:cNvCxnSpPr/>
      </xdr:nvCxnSpPr>
      <xdr:spPr>
        <a:xfrm>
          <a:off x="16230600" y="14791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78</xdr:row>
      <xdr:rowOff>25925</xdr:rowOff>
    </xdr:from>
    <xdr:ext cx="405111" cy="259045"/>
    <xdr:sp macro="" textlink="">
      <xdr:nvSpPr>
        <xdr:cNvPr id="643" name="【児童館】&#10;有形固定資産減価償却率最大値テキスト">
          <a:extLst>
            <a:ext uri="{FF2B5EF4-FFF2-40B4-BE49-F238E27FC236}">
              <a16:creationId xmlns:a16="http://schemas.microsoft.com/office/drawing/2014/main" id="{3291245D-5292-4852-8336-9648879EB644}"/>
            </a:ext>
          </a:extLst>
        </xdr:cNvPr>
        <xdr:cNvSpPr txBox="1"/>
      </xdr:nvSpPr>
      <xdr:spPr>
        <a:xfrm>
          <a:off x="16357600" y="13399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79248</xdr:rowOff>
    </xdr:from>
    <xdr:to>
      <xdr:col>86</xdr:col>
      <xdr:colOff>25400</xdr:colOff>
      <xdr:row>79</xdr:row>
      <xdr:rowOff>79248</xdr:rowOff>
    </xdr:to>
    <xdr:cxnSp macro="">
      <xdr:nvCxnSpPr>
        <xdr:cNvPr id="644" name="直線コネクタ 643">
          <a:extLst>
            <a:ext uri="{FF2B5EF4-FFF2-40B4-BE49-F238E27FC236}">
              <a16:creationId xmlns:a16="http://schemas.microsoft.com/office/drawing/2014/main" id="{AB1D2C70-2779-45DD-AA4C-BA11D710D082}"/>
            </a:ext>
          </a:extLst>
        </xdr:cNvPr>
        <xdr:cNvCxnSpPr/>
      </xdr:nvCxnSpPr>
      <xdr:spPr>
        <a:xfrm>
          <a:off x="16230600" y="13623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43451</xdr:rowOff>
    </xdr:from>
    <xdr:ext cx="405111" cy="259045"/>
    <xdr:sp macro="" textlink="">
      <xdr:nvSpPr>
        <xdr:cNvPr id="645" name="【児童館】&#10;有形固定資産減価償却率平均値テキスト">
          <a:extLst>
            <a:ext uri="{FF2B5EF4-FFF2-40B4-BE49-F238E27FC236}">
              <a16:creationId xmlns:a16="http://schemas.microsoft.com/office/drawing/2014/main" id="{95276481-4B21-4776-9211-3E8D535D91BF}"/>
            </a:ext>
          </a:extLst>
        </xdr:cNvPr>
        <xdr:cNvSpPr txBox="1"/>
      </xdr:nvSpPr>
      <xdr:spPr>
        <a:xfrm>
          <a:off x="16357600" y="1427380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65024</xdr:rowOff>
    </xdr:from>
    <xdr:to>
      <xdr:col>85</xdr:col>
      <xdr:colOff>177800</xdr:colOff>
      <xdr:row>83</xdr:row>
      <xdr:rowOff>166624</xdr:rowOff>
    </xdr:to>
    <xdr:sp macro="" textlink="">
      <xdr:nvSpPr>
        <xdr:cNvPr id="646" name="フローチャート: 判断 645">
          <a:extLst>
            <a:ext uri="{FF2B5EF4-FFF2-40B4-BE49-F238E27FC236}">
              <a16:creationId xmlns:a16="http://schemas.microsoft.com/office/drawing/2014/main" id="{34E6D119-C1F0-4347-A015-167B164B0B87}"/>
            </a:ext>
          </a:extLst>
        </xdr:cNvPr>
        <xdr:cNvSpPr/>
      </xdr:nvSpPr>
      <xdr:spPr>
        <a:xfrm>
          <a:off x="16268700" y="14295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42163</xdr:rowOff>
    </xdr:from>
    <xdr:to>
      <xdr:col>81</xdr:col>
      <xdr:colOff>101600</xdr:colOff>
      <xdr:row>83</xdr:row>
      <xdr:rowOff>143763</xdr:rowOff>
    </xdr:to>
    <xdr:sp macro="" textlink="">
      <xdr:nvSpPr>
        <xdr:cNvPr id="647" name="フローチャート: 判断 646">
          <a:extLst>
            <a:ext uri="{FF2B5EF4-FFF2-40B4-BE49-F238E27FC236}">
              <a16:creationId xmlns:a16="http://schemas.microsoft.com/office/drawing/2014/main" id="{F7DE8AFE-C7FC-43F1-A2AB-E54F7EEE30D1}"/>
            </a:ext>
          </a:extLst>
        </xdr:cNvPr>
        <xdr:cNvSpPr/>
      </xdr:nvSpPr>
      <xdr:spPr>
        <a:xfrm>
          <a:off x="15430500" y="142725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35306</xdr:rowOff>
    </xdr:from>
    <xdr:to>
      <xdr:col>76</xdr:col>
      <xdr:colOff>165100</xdr:colOff>
      <xdr:row>83</xdr:row>
      <xdr:rowOff>136906</xdr:rowOff>
    </xdr:to>
    <xdr:sp macro="" textlink="">
      <xdr:nvSpPr>
        <xdr:cNvPr id="648" name="フローチャート: 判断 647">
          <a:extLst>
            <a:ext uri="{FF2B5EF4-FFF2-40B4-BE49-F238E27FC236}">
              <a16:creationId xmlns:a16="http://schemas.microsoft.com/office/drawing/2014/main" id="{EC2F8805-143C-420E-A0DC-080430E8B85B}"/>
            </a:ext>
          </a:extLst>
        </xdr:cNvPr>
        <xdr:cNvSpPr/>
      </xdr:nvSpPr>
      <xdr:spPr>
        <a:xfrm>
          <a:off x="14541500" y="14265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19304</xdr:rowOff>
    </xdr:from>
    <xdr:to>
      <xdr:col>72</xdr:col>
      <xdr:colOff>38100</xdr:colOff>
      <xdr:row>83</xdr:row>
      <xdr:rowOff>120904</xdr:rowOff>
    </xdr:to>
    <xdr:sp macro="" textlink="">
      <xdr:nvSpPr>
        <xdr:cNvPr id="649" name="フローチャート: 判断 648">
          <a:extLst>
            <a:ext uri="{FF2B5EF4-FFF2-40B4-BE49-F238E27FC236}">
              <a16:creationId xmlns:a16="http://schemas.microsoft.com/office/drawing/2014/main" id="{0403F26B-EB02-4387-87FC-0F802DB79F18}"/>
            </a:ext>
          </a:extLst>
        </xdr:cNvPr>
        <xdr:cNvSpPr/>
      </xdr:nvSpPr>
      <xdr:spPr>
        <a:xfrm>
          <a:off x="13652500" y="14249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124461</xdr:rowOff>
    </xdr:from>
    <xdr:to>
      <xdr:col>67</xdr:col>
      <xdr:colOff>101600</xdr:colOff>
      <xdr:row>83</xdr:row>
      <xdr:rowOff>54611</xdr:rowOff>
    </xdr:to>
    <xdr:sp macro="" textlink="">
      <xdr:nvSpPr>
        <xdr:cNvPr id="650" name="フローチャート: 判断 649">
          <a:extLst>
            <a:ext uri="{FF2B5EF4-FFF2-40B4-BE49-F238E27FC236}">
              <a16:creationId xmlns:a16="http://schemas.microsoft.com/office/drawing/2014/main" id="{09863C87-9E92-4E54-806E-63322B4BEEA0}"/>
            </a:ext>
          </a:extLst>
        </xdr:cNvPr>
        <xdr:cNvSpPr/>
      </xdr:nvSpPr>
      <xdr:spPr>
        <a:xfrm>
          <a:off x="12763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651" name="テキスト ボックス 650">
          <a:extLst>
            <a:ext uri="{FF2B5EF4-FFF2-40B4-BE49-F238E27FC236}">
              <a16:creationId xmlns:a16="http://schemas.microsoft.com/office/drawing/2014/main" id="{D118DA35-E120-4AA6-9D71-19BBB7258C04}"/>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652" name="テキスト ボックス 651">
          <a:extLst>
            <a:ext uri="{FF2B5EF4-FFF2-40B4-BE49-F238E27FC236}">
              <a16:creationId xmlns:a16="http://schemas.microsoft.com/office/drawing/2014/main" id="{F1CB6B52-63C8-4C4D-858A-A9BD2E350E85}"/>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653" name="テキスト ボックス 652">
          <a:extLst>
            <a:ext uri="{FF2B5EF4-FFF2-40B4-BE49-F238E27FC236}">
              <a16:creationId xmlns:a16="http://schemas.microsoft.com/office/drawing/2014/main" id="{61EFE284-1C4D-4A17-9C25-CA2E283FC67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654" name="テキスト ボックス 653">
          <a:extLst>
            <a:ext uri="{FF2B5EF4-FFF2-40B4-BE49-F238E27FC236}">
              <a16:creationId xmlns:a16="http://schemas.microsoft.com/office/drawing/2014/main" id="{0EFDFDE9-501D-4F08-947A-34611C3F5E88}"/>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655" name="テキスト ボックス 654">
          <a:extLst>
            <a:ext uri="{FF2B5EF4-FFF2-40B4-BE49-F238E27FC236}">
              <a16:creationId xmlns:a16="http://schemas.microsoft.com/office/drawing/2014/main" id="{1AB332E4-2C25-4856-A01E-D0790CA5C432}"/>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28448</xdr:rowOff>
    </xdr:from>
    <xdr:to>
      <xdr:col>85</xdr:col>
      <xdr:colOff>177800</xdr:colOff>
      <xdr:row>79</xdr:row>
      <xdr:rowOff>130048</xdr:rowOff>
    </xdr:to>
    <xdr:sp macro="" textlink="">
      <xdr:nvSpPr>
        <xdr:cNvPr id="656" name="楕円 655">
          <a:extLst>
            <a:ext uri="{FF2B5EF4-FFF2-40B4-BE49-F238E27FC236}">
              <a16:creationId xmlns:a16="http://schemas.microsoft.com/office/drawing/2014/main" id="{85473F03-32F0-4EDF-B8BF-3BCD9890CB0F}"/>
            </a:ext>
          </a:extLst>
        </xdr:cNvPr>
        <xdr:cNvSpPr/>
      </xdr:nvSpPr>
      <xdr:spPr>
        <a:xfrm>
          <a:off x="16268700" y="135729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152925</xdr:rowOff>
    </xdr:from>
    <xdr:ext cx="405111" cy="259045"/>
    <xdr:sp macro="" textlink="">
      <xdr:nvSpPr>
        <xdr:cNvPr id="657" name="【児童館】&#10;有形固定資産減価償却率該当値テキスト">
          <a:extLst>
            <a:ext uri="{FF2B5EF4-FFF2-40B4-BE49-F238E27FC236}">
              <a16:creationId xmlns:a16="http://schemas.microsoft.com/office/drawing/2014/main" id="{B4917D0A-8F70-4473-885C-AB959EB3BB75}"/>
            </a:ext>
          </a:extLst>
        </xdr:cNvPr>
        <xdr:cNvSpPr txBox="1"/>
      </xdr:nvSpPr>
      <xdr:spPr>
        <a:xfrm>
          <a:off x="16357600" y="13526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151892</xdr:rowOff>
    </xdr:from>
    <xdr:to>
      <xdr:col>81</xdr:col>
      <xdr:colOff>101600</xdr:colOff>
      <xdr:row>79</xdr:row>
      <xdr:rowOff>82042</xdr:rowOff>
    </xdr:to>
    <xdr:sp macro="" textlink="">
      <xdr:nvSpPr>
        <xdr:cNvPr id="658" name="楕円 657">
          <a:extLst>
            <a:ext uri="{FF2B5EF4-FFF2-40B4-BE49-F238E27FC236}">
              <a16:creationId xmlns:a16="http://schemas.microsoft.com/office/drawing/2014/main" id="{C2B1C5CA-11D2-48B7-B0C9-4F8E3297881A}"/>
            </a:ext>
          </a:extLst>
        </xdr:cNvPr>
        <xdr:cNvSpPr/>
      </xdr:nvSpPr>
      <xdr:spPr>
        <a:xfrm>
          <a:off x="15430500" y="13524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31242</xdr:rowOff>
    </xdr:from>
    <xdr:to>
      <xdr:col>85</xdr:col>
      <xdr:colOff>127000</xdr:colOff>
      <xdr:row>79</xdr:row>
      <xdr:rowOff>79248</xdr:rowOff>
    </xdr:to>
    <xdr:cxnSp macro="">
      <xdr:nvCxnSpPr>
        <xdr:cNvPr id="659" name="直線コネクタ 658">
          <a:extLst>
            <a:ext uri="{FF2B5EF4-FFF2-40B4-BE49-F238E27FC236}">
              <a16:creationId xmlns:a16="http://schemas.microsoft.com/office/drawing/2014/main" id="{CDB53147-0DAB-4B2B-B32F-121E49B9DD62}"/>
            </a:ext>
          </a:extLst>
        </xdr:cNvPr>
        <xdr:cNvCxnSpPr/>
      </xdr:nvCxnSpPr>
      <xdr:spPr>
        <a:xfrm>
          <a:off x="15481300" y="13575792"/>
          <a:ext cx="838200" cy="48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42163</xdr:rowOff>
    </xdr:from>
    <xdr:to>
      <xdr:col>76</xdr:col>
      <xdr:colOff>165100</xdr:colOff>
      <xdr:row>80</xdr:row>
      <xdr:rowOff>143763</xdr:rowOff>
    </xdr:to>
    <xdr:sp macro="" textlink="">
      <xdr:nvSpPr>
        <xdr:cNvPr id="660" name="楕円 659">
          <a:extLst>
            <a:ext uri="{FF2B5EF4-FFF2-40B4-BE49-F238E27FC236}">
              <a16:creationId xmlns:a16="http://schemas.microsoft.com/office/drawing/2014/main" id="{172476F6-276F-4935-88D2-3A5A1381CDCE}"/>
            </a:ext>
          </a:extLst>
        </xdr:cNvPr>
        <xdr:cNvSpPr/>
      </xdr:nvSpPr>
      <xdr:spPr>
        <a:xfrm>
          <a:off x="14541500" y="13758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31242</xdr:rowOff>
    </xdr:from>
    <xdr:to>
      <xdr:col>81</xdr:col>
      <xdr:colOff>50800</xdr:colOff>
      <xdr:row>80</xdr:row>
      <xdr:rowOff>92963</xdr:rowOff>
    </xdr:to>
    <xdr:cxnSp macro="">
      <xdr:nvCxnSpPr>
        <xdr:cNvPr id="661" name="直線コネクタ 660">
          <a:extLst>
            <a:ext uri="{FF2B5EF4-FFF2-40B4-BE49-F238E27FC236}">
              <a16:creationId xmlns:a16="http://schemas.microsoft.com/office/drawing/2014/main" id="{29E96C4B-0B31-4450-ACEF-161390FB2989}"/>
            </a:ext>
          </a:extLst>
        </xdr:cNvPr>
        <xdr:cNvCxnSpPr/>
      </xdr:nvCxnSpPr>
      <xdr:spPr>
        <a:xfrm flipV="1">
          <a:off x="14592300" y="13575792"/>
          <a:ext cx="889000" cy="233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156463</xdr:rowOff>
    </xdr:from>
    <xdr:to>
      <xdr:col>72</xdr:col>
      <xdr:colOff>38100</xdr:colOff>
      <xdr:row>81</xdr:row>
      <xdr:rowOff>86613</xdr:rowOff>
    </xdr:to>
    <xdr:sp macro="" textlink="">
      <xdr:nvSpPr>
        <xdr:cNvPr id="662" name="楕円 661">
          <a:extLst>
            <a:ext uri="{FF2B5EF4-FFF2-40B4-BE49-F238E27FC236}">
              <a16:creationId xmlns:a16="http://schemas.microsoft.com/office/drawing/2014/main" id="{BA5DB0C0-035A-448E-B296-08C58BC73CBF}"/>
            </a:ext>
          </a:extLst>
        </xdr:cNvPr>
        <xdr:cNvSpPr/>
      </xdr:nvSpPr>
      <xdr:spPr>
        <a:xfrm>
          <a:off x="13652500" y="13872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92963</xdr:rowOff>
    </xdr:from>
    <xdr:to>
      <xdr:col>76</xdr:col>
      <xdr:colOff>114300</xdr:colOff>
      <xdr:row>81</xdr:row>
      <xdr:rowOff>35813</xdr:rowOff>
    </xdr:to>
    <xdr:cxnSp macro="">
      <xdr:nvCxnSpPr>
        <xdr:cNvPr id="663" name="直線コネクタ 662">
          <a:extLst>
            <a:ext uri="{FF2B5EF4-FFF2-40B4-BE49-F238E27FC236}">
              <a16:creationId xmlns:a16="http://schemas.microsoft.com/office/drawing/2014/main" id="{A07A58C8-2827-41A1-852A-2E5B53D8816E}"/>
            </a:ext>
          </a:extLst>
        </xdr:cNvPr>
        <xdr:cNvCxnSpPr/>
      </xdr:nvCxnSpPr>
      <xdr:spPr>
        <a:xfrm flipV="1">
          <a:off x="13703300" y="13808963"/>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81</xdr:row>
      <xdr:rowOff>58165</xdr:rowOff>
    </xdr:from>
    <xdr:to>
      <xdr:col>67</xdr:col>
      <xdr:colOff>101600</xdr:colOff>
      <xdr:row>81</xdr:row>
      <xdr:rowOff>159765</xdr:rowOff>
    </xdr:to>
    <xdr:sp macro="" textlink="">
      <xdr:nvSpPr>
        <xdr:cNvPr id="664" name="楕円 663">
          <a:extLst>
            <a:ext uri="{FF2B5EF4-FFF2-40B4-BE49-F238E27FC236}">
              <a16:creationId xmlns:a16="http://schemas.microsoft.com/office/drawing/2014/main" id="{71A1CB31-F404-4B5C-91DF-A1B9DFB5169D}"/>
            </a:ext>
          </a:extLst>
        </xdr:cNvPr>
        <xdr:cNvSpPr/>
      </xdr:nvSpPr>
      <xdr:spPr>
        <a:xfrm>
          <a:off x="12763500" y="139456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35813</xdr:rowOff>
    </xdr:from>
    <xdr:to>
      <xdr:col>71</xdr:col>
      <xdr:colOff>177800</xdr:colOff>
      <xdr:row>81</xdr:row>
      <xdr:rowOff>108965</xdr:rowOff>
    </xdr:to>
    <xdr:cxnSp macro="">
      <xdr:nvCxnSpPr>
        <xdr:cNvPr id="665" name="直線コネクタ 664">
          <a:extLst>
            <a:ext uri="{FF2B5EF4-FFF2-40B4-BE49-F238E27FC236}">
              <a16:creationId xmlns:a16="http://schemas.microsoft.com/office/drawing/2014/main" id="{1668AB81-8F45-4718-9F6E-9A75828A6D3D}"/>
            </a:ext>
          </a:extLst>
        </xdr:cNvPr>
        <xdr:cNvCxnSpPr/>
      </xdr:nvCxnSpPr>
      <xdr:spPr>
        <a:xfrm flipV="1">
          <a:off x="12814300" y="13923263"/>
          <a:ext cx="8890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134890</xdr:rowOff>
    </xdr:from>
    <xdr:ext cx="405111" cy="259045"/>
    <xdr:sp macro="" textlink="">
      <xdr:nvSpPr>
        <xdr:cNvPr id="666" name="n_1aveValue【児童館】&#10;有形固定資産減価償却率">
          <a:extLst>
            <a:ext uri="{FF2B5EF4-FFF2-40B4-BE49-F238E27FC236}">
              <a16:creationId xmlns:a16="http://schemas.microsoft.com/office/drawing/2014/main" id="{659D6A27-0AE0-4FD8-B8A4-8CCB537C9292}"/>
            </a:ext>
          </a:extLst>
        </xdr:cNvPr>
        <xdr:cNvSpPr txBox="1"/>
      </xdr:nvSpPr>
      <xdr:spPr>
        <a:xfrm>
          <a:off x="15266044" y="143652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128033</xdr:rowOff>
    </xdr:from>
    <xdr:ext cx="405111" cy="259045"/>
    <xdr:sp macro="" textlink="">
      <xdr:nvSpPr>
        <xdr:cNvPr id="667" name="n_2aveValue【児童館】&#10;有形固定資産減価償却率">
          <a:extLst>
            <a:ext uri="{FF2B5EF4-FFF2-40B4-BE49-F238E27FC236}">
              <a16:creationId xmlns:a16="http://schemas.microsoft.com/office/drawing/2014/main" id="{AC98173A-F92E-4944-8DF7-3223B570A980}"/>
            </a:ext>
          </a:extLst>
        </xdr:cNvPr>
        <xdr:cNvSpPr txBox="1"/>
      </xdr:nvSpPr>
      <xdr:spPr>
        <a:xfrm>
          <a:off x="14389744" y="143583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112031</xdr:rowOff>
    </xdr:from>
    <xdr:ext cx="405111" cy="259045"/>
    <xdr:sp macro="" textlink="">
      <xdr:nvSpPr>
        <xdr:cNvPr id="668" name="n_3aveValue【児童館】&#10;有形固定資産減価償却率">
          <a:extLst>
            <a:ext uri="{FF2B5EF4-FFF2-40B4-BE49-F238E27FC236}">
              <a16:creationId xmlns:a16="http://schemas.microsoft.com/office/drawing/2014/main" id="{5C8D0780-6603-4321-948F-483B6EACB605}"/>
            </a:ext>
          </a:extLst>
        </xdr:cNvPr>
        <xdr:cNvSpPr txBox="1"/>
      </xdr:nvSpPr>
      <xdr:spPr>
        <a:xfrm>
          <a:off x="13500744" y="143423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45738</xdr:rowOff>
    </xdr:from>
    <xdr:ext cx="405111" cy="259045"/>
    <xdr:sp macro="" textlink="">
      <xdr:nvSpPr>
        <xdr:cNvPr id="669" name="n_4aveValue【児童館】&#10;有形固定資産減価償却率">
          <a:extLst>
            <a:ext uri="{FF2B5EF4-FFF2-40B4-BE49-F238E27FC236}">
              <a16:creationId xmlns:a16="http://schemas.microsoft.com/office/drawing/2014/main" id="{75CDD7D4-3741-419D-A318-59C56479E1CD}"/>
            </a:ext>
          </a:extLst>
        </xdr:cNvPr>
        <xdr:cNvSpPr txBox="1"/>
      </xdr:nvSpPr>
      <xdr:spPr>
        <a:xfrm>
          <a:off x="126117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77</xdr:row>
      <xdr:rowOff>98569</xdr:rowOff>
    </xdr:from>
    <xdr:ext cx="405111" cy="259045"/>
    <xdr:sp macro="" textlink="">
      <xdr:nvSpPr>
        <xdr:cNvPr id="670" name="n_1mainValue【児童館】&#10;有形固定資産減価償却率">
          <a:extLst>
            <a:ext uri="{FF2B5EF4-FFF2-40B4-BE49-F238E27FC236}">
              <a16:creationId xmlns:a16="http://schemas.microsoft.com/office/drawing/2014/main" id="{F2954E60-B18A-4093-A461-1F1C0B9456AD}"/>
            </a:ext>
          </a:extLst>
        </xdr:cNvPr>
        <xdr:cNvSpPr txBox="1"/>
      </xdr:nvSpPr>
      <xdr:spPr>
        <a:xfrm>
          <a:off x="15266044" y="133002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78</xdr:row>
      <xdr:rowOff>160290</xdr:rowOff>
    </xdr:from>
    <xdr:ext cx="405111" cy="259045"/>
    <xdr:sp macro="" textlink="">
      <xdr:nvSpPr>
        <xdr:cNvPr id="671" name="n_2mainValue【児童館】&#10;有形固定資産減価償却率">
          <a:extLst>
            <a:ext uri="{FF2B5EF4-FFF2-40B4-BE49-F238E27FC236}">
              <a16:creationId xmlns:a16="http://schemas.microsoft.com/office/drawing/2014/main" id="{34ABF029-F4D3-4761-969E-121A07DE12AB}"/>
            </a:ext>
          </a:extLst>
        </xdr:cNvPr>
        <xdr:cNvSpPr txBox="1"/>
      </xdr:nvSpPr>
      <xdr:spPr>
        <a:xfrm>
          <a:off x="14389744" y="135333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103140</xdr:rowOff>
    </xdr:from>
    <xdr:ext cx="405111" cy="259045"/>
    <xdr:sp macro="" textlink="">
      <xdr:nvSpPr>
        <xdr:cNvPr id="672" name="n_3mainValue【児童館】&#10;有形固定資産減価償却率">
          <a:extLst>
            <a:ext uri="{FF2B5EF4-FFF2-40B4-BE49-F238E27FC236}">
              <a16:creationId xmlns:a16="http://schemas.microsoft.com/office/drawing/2014/main" id="{D7C5518D-9064-478C-B849-E0CA1B368C64}"/>
            </a:ext>
          </a:extLst>
        </xdr:cNvPr>
        <xdr:cNvSpPr txBox="1"/>
      </xdr:nvSpPr>
      <xdr:spPr>
        <a:xfrm>
          <a:off x="13500744" y="136476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4842</xdr:rowOff>
    </xdr:from>
    <xdr:ext cx="405111" cy="259045"/>
    <xdr:sp macro="" textlink="">
      <xdr:nvSpPr>
        <xdr:cNvPr id="673" name="n_4mainValue【児童館】&#10;有形固定資産減価償却率">
          <a:extLst>
            <a:ext uri="{FF2B5EF4-FFF2-40B4-BE49-F238E27FC236}">
              <a16:creationId xmlns:a16="http://schemas.microsoft.com/office/drawing/2014/main" id="{C844ACF9-97C4-4252-866D-4A93BEE4DA83}"/>
            </a:ext>
          </a:extLst>
        </xdr:cNvPr>
        <xdr:cNvSpPr txBox="1"/>
      </xdr:nvSpPr>
      <xdr:spPr>
        <a:xfrm>
          <a:off x="12611744" y="1372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674" name="正方形/長方形 673">
          <a:extLst>
            <a:ext uri="{FF2B5EF4-FFF2-40B4-BE49-F238E27FC236}">
              <a16:creationId xmlns:a16="http://schemas.microsoft.com/office/drawing/2014/main" id="{0254C987-A513-44E9-A7B5-C655D0A86AE9}"/>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75" name="正方形/長方形 674">
          <a:extLst>
            <a:ext uri="{FF2B5EF4-FFF2-40B4-BE49-F238E27FC236}">
              <a16:creationId xmlns:a16="http://schemas.microsoft.com/office/drawing/2014/main" id="{F0FEE409-6499-4D67-A41B-20590F021C6A}"/>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76" name="正方形/長方形 675">
          <a:extLst>
            <a:ext uri="{FF2B5EF4-FFF2-40B4-BE49-F238E27FC236}">
              <a16:creationId xmlns:a16="http://schemas.microsoft.com/office/drawing/2014/main" id="{2A9DBA79-DDA2-4258-8080-446CE1C77922}"/>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77" name="正方形/長方形 676">
          <a:extLst>
            <a:ext uri="{FF2B5EF4-FFF2-40B4-BE49-F238E27FC236}">
              <a16:creationId xmlns:a16="http://schemas.microsoft.com/office/drawing/2014/main" id="{5A716BE7-B2A0-47C4-8985-F5356A5F6CC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78" name="正方形/長方形 677">
          <a:extLst>
            <a:ext uri="{FF2B5EF4-FFF2-40B4-BE49-F238E27FC236}">
              <a16:creationId xmlns:a16="http://schemas.microsoft.com/office/drawing/2014/main" id="{4E0570F0-1CF0-4355-9611-290D79A3B80D}"/>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79" name="正方形/長方形 678">
          <a:extLst>
            <a:ext uri="{FF2B5EF4-FFF2-40B4-BE49-F238E27FC236}">
              <a16:creationId xmlns:a16="http://schemas.microsoft.com/office/drawing/2014/main" id="{F501AE2B-6098-4855-BF51-9620C88CE9A2}"/>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80" name="正方形/長方形 679">
          <a:extLst>
            <a:ext uri="{FF2B5EF4-FFF2-40B4-BE49-F238E27FC236}">
              <a16:creationId xmlns:a16="http://schemas.microsoft.com/office/drawing/2014/main" id="{A120E48B-3968-417D-B959-014A6405D394}"/>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81" name="正方形/長方形 680">
          <a:extLst>
            <a:ext uri="{FF2B5EF4-FFF2-40B4-BE49-F238E27FC236}">
              <a16:creationId xmlns:a16="http://schemas.microsoft.com/office/drawing/2014/main" id="{0CE1F679-0AC0-4072-8108-06361E755125}"/>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682" name="テキスト ボックス 681">
          <a:extLst>
            <a:ext uri="{FF2B5EF4-FFF2-40B4-BE49-F238E27FC236}">
              <a16:creationId xmlns:a16="http://schemas.microsoft.com/office/drawing/2014/main" id="{0F25BD2D-3825-496F-8CD3-FE51FB60B314}"/>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683" name="直線コネクタ 682">
          <a:extLst>
            <a:ext uri="{FF2B5EF4-FFF2-40B4-BE49-F238E27FC236}">
              <a16:creationId xmlns:a16="http://schemas.microsoft.com/office/drawing/2014/main" id="{DD098082-3C12-4244-8E51-65A05865BE7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684" name="直線コネクタ 683">
          <a:extLst>
            <a:ext uri="{FF2B5EF4-FFF2-40B4-BE49-F238E27FC236}">
              <a16:creationId xmlns:a16="http://schemas.microsoft.com/office/drawing/2014/main" id="{B6505EAD-8A1F-4583-AB7D-52027710A638}"/>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685" name="テキスト ボックス 684">
          <a:extLst>
            <a:ext uri="{FF2B5EF4-FFF2-40B4-BE49-F238E27FC236}">
              <a16:creationId xmlns:a16="http://schemas.microsoft.com/office/drawing/2014/main" id="{159AF172-7B4A-4386-AB38-67F6EBE059E1}"/>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686" name="直線コネクタ 685">
          <a:extLst>
            <a:ext uri="{FF2B5EF4-FFF2-40B4-BE49-F238E27FC236}">
              <a16:creationId xmlns:a16="http://schemas.microsoft.com/office/drawing/2014/main" id="{981F7C4A-C762-44DE-B6D7-D915A2FF06CE}"/>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687" name="テキスト ボックス 686">
          <a:extLst>
            <a:ext uri="{FF2B5EF4-FFF2-40B4-BE49-F238E27FC236}">
              <a16:creationId xmlns:a16="http://schemas.microsoft.com/office/drawing/2014/main" id="{46CE47ED-92F5-4CB9-AC46-69519EA91C3F}"/>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688" name="直線コネクタ 687">
          <a:extLst>
            <a:ext uri="{FF2B5EF4-FFF2-40B4-BE49-F238E27FC236}">
              <a16:creationId xmlns:a16="http://schemas.microsoft.com/office/drawing/2014/main" id="{B241319C-2ACB-42A4-A0FD-5619F88CE38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689" name="テキスト ボックス 688">
          <a:extLst>
            <a:ext uri="{FF2B5EF4-FFF2-40B4-BE49-F238E27FC236}">
              <a16:creationId xmlns:a16="http://schemas.microsoft.com/office/drawing/2014/main" id="{71F26B02-3632-4A03-BAD2-B911D5839EDC}"/>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690" name="直線コネクタ 689">
          <a:extLst>
            <a:ext uri="{FF2B5EF4-FFF2-40B4-BE49-F238E27FC236}">
              <a16:creationId xmlns:a16="http://schemas.microsoft.com/office/drawing/2014/main" id="{7FB3BC65-9DD3-4A79-9BBF-0BB7B83CC6FA}"/>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691" name="テキスト ボックス 690">
          <a:extLst>
            <a:ext uri="{FF2B5EF4-FFF2-40B4-BE49-F238E27FC236}">
              <a16:creationId xmlns:a16="http://schemas.microsoft.com/office/drawing/2014/main" id="{AE7AA86A-9277-4E78-9B8F-424DF4D6F461}"/>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692" name="直線コネクタ 691">
          <a:extLst>
            <a:ext uri="{FF2B5EF4-FFF2-40B4-BE49-F238E27FC236}">
              <a16:creationId xmlns:a16="http://schemas.microsoft.com/office/drawing/2014/main" id="{469A467D-2189-4EB4-A8B2-BC42E0D92FF5}"/>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693" name="テキスト ボックス 692">
          <a:extLst>
            <a:ext uri="{FF2B5EF4-FFF2-40B4-BE49-F238E27FC236}">
              <a16:creationId xmlns:a16="http://schemas.microsoft.com/office/drawing/2014/main" id="{BF1A075D-5B1C-44E3-A449-F2DE2893087C}"/>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94" name="直線コネクタ 693">
          <a:extLst>
            <a:ext uri="{FF2B5EF4-FFF2-40B4-BE49-F238E27FC236}">
              <a16:creationId xmlns:a16="http://schemas.microsoft.com/office/drawing/2014/main" id="{8C7BC7C2-59BD-409D-870C-3103F22BCD0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695" name="テキスト ボックス 694">
          <a:extLst>
            <a:ext uri="{FF2B5EF4-FFF2-40B4-BE49-F238E27FC236}">
              <a16:creationId xmlns:a16="http://schemas.microsoft.com/office/drawing/2014/main" id="{C721D02E-86D0-4DBD-A11E-FBECD5E4D383}"/>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96" name="【児童館】&#10;一人当たり面積グラフ枠">
          <a:extLst>
            <a:ext uri="{FF2B5EF4-FFF2-40B4-BE49-F238E27FC236}">
              <a16:creationId xmlns:a16="http://schemas.microsoft.com/office/drawing/2014/main" id="{B828E9A8-A762-4E03-8E63-55521364A48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76200</xdr:rowOff>
    </xdr:to>
    <xdr:cxnSp macro="">
      <xdr:nvCxnSpPr>
        <xdr:cNvPr id="697" name="直線コネクタ 696">
          <a:extLst>
            <a:ext uri="{FF2B5EF4-FFF2-40B4-BE49-F238E27FC236}">
              <a16:creationId xmlns:a16="http://schemas.microsoft.com/office/drawing/2014/main" id="{6C31137E-B0CC-4D48-A5FC-8240B552F003}"/>
            </a:ext>
          </a:extLst>
        </xdr:cNvPr>
        <xdr:cNvCxnSpPr/>
      </xdr:nvCxnSpPr>
      <xdr:spPr>
        <a:xfrm flipV="1">
          <a:off x="22160864" y="134493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698" name="【児童館】&#10;一人当たり面積最小値テキスト">
          <a:extLst>
            <a:ext uri="{FF2B5EF4-FFF2-40B4-BE49-F238E27FC236}">
              <a16:creationId xmlns:a16="http://schemas.microsoft.com/office/drawing/2014/main" id="{A525C6D1-3324-43D9-BC92-7C4BC8FEEE3A}"/>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699" name="直線コネクタ 698">
          <a:extLst>
            <a:ext uri="{FF2B5EF4-FFF2-40B4-BE49-F238E27FC236}">
              <a16:creationId xmlns:a16="http://schemas.microsoft.com/office/drawing/2014/main" id="{3E514700-20DC-4E10-AEE1-445E7244F585}"/>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700" name="【児童館】&#10;一人当たり面積最大値テキスト">
          <a:extLst>
            <a:ext uri="{FF2B5EF4-FFF2-40B4-BE49-F238E27FC236}">
              <a16:creationId xmlns:a16="http://schemas.microsoft.com/office/drawing/2014/main" id="{70F07C0B-C763-4F18-AB1B-1039296E5773}"/>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701" name="直線コネクタ 700">
          <a:extLst>
            <a:ext uri="{FF2B5EF4-FFF2-40B4-BE49-F238E27FC236}">
              <a16:creationId xmlns:a16="http://schemas.microsoft.com/office/drawing/2014/main" id="{EC668678-6D5D-44C7-A020-D0306011B015}"/>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162577</xdr:rowOff>
    </xdr:from>
    <xdr:ext cx="469744" cy="259045"/>
    <xdr:sp macro="" textlink="">
      <xdr:nvSpPr>
        <xdr:cNvPr id="702" name="【児童館】&#10;一人当たり面積平均値テキスト">
          <a:extLst>
            <a:ext uri="{FF2B5EF4-FFF2-40B4-BE49-F238E27FC236}">
              <a16:creationId xmlns:a16="http://schemas.microsoft.com/office/drawing/2014/main" id="{74B3954D-9D54-44A6-8924-033ECFD98385}"/>
            </a:ext>
          </a:extLst>
        </xdr:cNvPr>
        <xdr:cNvSpPr txBox="1"/>
      </xdr:nvSpPr>
      <xdr:spPr>
        <a:xfrm>
          <a:off x="22199600" y="140500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139700</xdr:rowOff>
    </xdr:from>
    <xdr:to>
      <xdr:col>116</xdr:col>
      <xdr:colOff>114300</xdr:colOff>
      <xdr:row>83</xdr:row>
      <xdr:rowOff>69850</xdr:rowOff>
    </xdr:to>
    <xdr:sp macro="" textlink="">
      <xdr:nvSpPr>
        <xdr:cNvPr id="703" name="フローチャート: 判断 702">
          <a:extLst>
            <a:ext uri="{FF2B5EF4-FFF2-40B4-BE49-F238E27FC236}">
              <a16:creationId xmlns:a16="http://schemas.microsoft.com/office/drawing/2014/main" id="{C13310D6-712D-411C-B937-5F2D20A8FA8C}"/>
            </a:ext>
          </a:extLst>
        </xdr:cNvPr>
        <xdr:cNvSpPr/>
      </xdr:nvSpPr>
      <xdr:spPr>
        <a:xfrm>
          <a:off x="221107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139700</xdr:rowOff>
    </xdr:from>
    <xdr:to>
      <xdr:col>112</xdr:col>
      <xdr:colOff>38100</xdr:colOff>
      <xdr:row>83</xdr:row>
      <xdr:rowOff>69850</xdr:rowOff>
    </xdr:to>
    <xdr:sp macro="" textlink="">
      <xdr:nvSpPr>
        <xdr:cNvPr id="704" name="フローチャート: 判断 703">
          <a:extLst>
            <a:ext uri="{FF2B5EF4-FFF2-40B4-BE49-F238E27FC236}">
              <a16:creationId xmlns:a16="http://schemas.microsoft.com/office/drawing/2014/main" id="{B8829CBE-F04F-4158-BE44-8D24834C9E6C}"/>
            </a:ext>
          </a:extLst>
        </xdr:cNvPr>
        <xdr:cNvSpPr/>
      </xdr:nvSpPr>
      <xdr:spPr>
        <a:xfrm>
          <a:off x="21272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139700</xdr:rowOff>
    </xdr:from>
    <xdr:to>
      <xdr:col>107</xdr:col>
      <xdr:colOff>101600</xdr:colOff>
      <xdr:row>83</xdr:row>
      <xdr:rowOff>69850</xdr:rowOff>
    </xdr:to>
    <xdr:sp macro="" textlink="">
      <xdr:nvSpPr>
        <xdr:cNvPr id="705" name="フローチャート: 判断 704">
          <a:extLst>
            <a:ext uri="{FF2B5EF4-FFF2-40B4-BE49-F238E27FC236}">
              <a16:creationId xmlns:a16="http://schemas.microsoft.com/office/drawing/2014/main" id="{B7063A3B-2625-4248-AC10-94B670E42156}"/>
            </a:ext>
          </a:extLst>
        </xdr:cNvPr>
        <xdr:cNvSpPr/>
      </xdr:nvSpPr>
      <xdr:spPr>
        <a:xfrm>
          <a:off x="20383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706" name="フローチャート: 判断 705">
          <a:extLst>
            <a:ext uri="{FF2B5EF4-FFF2-40B4-BE49-F238E27FC236}">
              <a16:creationId xmlns:a16="http://schemas.microsoft.com/office/drawing/2014/main" id="{EC59E840-490A-4FB5-A1E9-9EF184ADF510}"/>
            </a:ext>
          </a:extLst>
        </xdr:cNvPr>
        <xdr:cNvSpPr/>
      </xdr:nvSpPr>
      <xdr:spPr>
        <a:xfrm>
          <a:off x="19494500" y="1419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82</xdr:row>
      <xdr:rowOff>63500</xdr:rowOff>
    </xdr:from>
    <xdr:to>
      <xdr:col>98</xdr:col>
      <xdr:colOff>38100</xdr:colOff>
      <xdr:row>82</xdr:row>
      <xdr:rowOff>165100</xdr:rowOff>
    </xdr:to>
    <xdr:sp macro="" textlink="">
      <xdr:nvSpPr>
        <xdr:cNvPr id="707" name="フローチャート: 判断 706">
          <a:extLst>
            <a:ext uri="{FF2B5EF4-FFF2-40B4-BE49-F238E27FC236}">
              <a16:creationId xmlns:a16="http://schemas.microsoft.com/office/drawing/2014/main" id="{B8C9DEC7-0AE0-4F29-9A21-153EF864A15B}"/>
            </a:ext>
          </a:extLst>
        </xdr:cNvPr>
        <xdr:cNvSpPr/>
      </xdr:nvSpPr>
      <xdr:spPr>
        <a:xfrm>
          <a:off x="18605500" y="1412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708" name="テキスト ボックス 707">
          <a:extLst>
            <a:ext uri="{FF2B5EF4-FFF2-40B4-BE49-F238E27FC236}">
              <a16:creationId xmlns:a16="http://schemas.microsoft.com/office/drawing/2014/main" id="{2AF6F414-2ADB-40FD-97DF-63B959F2D684}"/>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709" name="テキスト ボックス 708">
          <a:extLst>
            <a:ext uri="{FF2B5EF4-FFF2-40B4-BE49-F238E27FC236}">
              <a16:creationId xmlns:a16="http://schemas.microsoft.com/office/drawing/2014/main" id="{6196A53E-F9A8-4B5E-83C3-E2DB8580DF89}"/>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710" name="テキスト ボックス 709">
          <a:extLst>
            <a:ext uri="{FF2B5EF4-FFF2-40B4-BE49-F238E27FC236}">
              <a16:creationId xmlns:a16="http://schemas.microsoft.com/office/drawing/2014/main" id="{2786BAED-7FAE-40F5-A35F-2B8A3BA0D1C3}"/>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711" name="テキスト ボックス 710">
          <a:extLst>
            <a:ext uri="{FF2B5EF4-FFF2-40B4-BE49-F238E27FC236}">
              <a16:creationId xmlns:a16="http://schemas.microsoft.com/office/drawing/2014/main" id="{5689882A-FB08-4FA8-8A08-29BBBD330358}"/>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712" name="テキスト ボックス 711">
          <a:extLst>
            <a:ext uri="{FF2B5EF4-FFF2-40B4-BE49-F238E27FC236}">
              <a16:creationId xmlns:a16="http://schemas.microsoft.com/office/drawing/2014/main" id="{8995E29C-9AD6-4757-8D42-F53651B479BD}"/>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101600</xdr:rowOff>
    </xdr:from>
    <xdr:to>
      <xdr:col>116</xdr:col>
      <xdr:colOff>114300</xdr:colOff>
      <xdr:row>85</xdr:row>
      <xdr:rowOff>31750</xdr:rowOff>
    </xdr:to>
    <xdr:sp macro="" textlink="">
      <xdr:nvSpPr>
        <xdr:cNvPr id="713" name="楕円 712">
          <a:extLst>
            <a:ext uri="{FF2B5EF4-FFF2-40B4-BE49-F238E27FC236}">
              <a16:creationId xmlns:a16="http://schemas.microsoft.com/office/drawing/2014/main" id="{263949B2-26A3-4A30-AD24-886829360715}"/>
            </a:ext>
          </a:extLst>
        </xdr:cNvPr>
        <xdr:cNvSpPr/>
      </xdr:nvSpPr>
      <xdr:spPr>
        <a:xfrm>
          <a:off x="221107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80027</xdr:rowOff>
    </xdr:from>
    <xdr:ext cx="469744" cy="259045"/>
    <xdr:sp macro="" textlink="">
      <xdr:nvSpPr>
        <xdr:cNvPr id="714" name="【児童館】&#10;一人当たり面積該当値テキスト">
          <a:extLst>
            <a:ext uri="{FF2B5EF4-FFF2-40B4-BE49-F238E27FC236}">
              <a16:creationId xmlns:a16="http://schemas.microsoft.com/office/drawing/2014/main" id="{5582167D-D1B2-417B-81E6-0B0B0233E67E}"/>
            </a:ext>
          </a:extLst>
        </xdr:cNvPr>
        <xdr:cNvSpPr txBox="1"/>
      </xdr:nvSpPr>
      <xdr:spPr>
        <a:xfrm>
          <a:off x="22199600"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101600</xdr:rowOff>
    </xdr:from>
    <xdr:to>
      <xdr:col>112</xdr:col>
      <xdr:colOff>38100</xdr:colOff>
      <xdr:row>85</xdr:row>
      <xdr:rowOff>31750</xdr:rowOff>
    </xdr:to>
    <xdr:sp macro="" textlink="">
      <xdr:nvSpPr>
        <xdr:cNvPr id="715" name="楕円 714">
          <a:extLst>
            <a:ext uri="{FF2B5EF4-FFF2-40B4-BE49-F238E27FC236}">
              <a16:creationId xmlns:a16="http://schemas.microsoft.com/office/drawing/2014/main" id="{3C643239-FAAC-44F5-BF65-DDF43E1469F8}"/>
            </a:ext>
          </a:extLst>
        </xdr:cNvPr>
        <xdr:cNvSpPr/>
      </xdr:nvSpPr>
      <xdr:spPr>
        <a:xfrm>
          <a:off x="21272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84</xdr:row>
      <xdr:rowOff>152400</xdr:rowOff>
    </xdr:from>
    <xdr:to>
      <xdr:col>116</xdr:col>
      <xdr:colOff>63500</xdr:colOff>
      <xdr:row>84</xdr:row>
      <xdr:rowOff>152400</xdr:rowOff>
    </xdr:to>
    <xdr:cxnSp macro="">
      <xdr:nvCxnSpPr>
        <xdr:cNvPr id="716" name="直線コネクタ 715">
          <a:extLst>
            <a:ext uri="{FF2B5EF4-FFF2-40B4-BE49-F238E27FC236}">
              <a16:creationId xmlns:a16="http://schemas.microsoft.com/office/drawing/2014/main" id="{8CE7CF85-4B8C-42D1-9566-37C7EC93D6EB}"/>
            </a:ext>
          </a:extLst>
        </xdr:cNvPr>
        <xdr:cNvCxnSpPr/>
      </xdr:nvCxnSpPr>
      <xdr:spPr>
        <a:xfrm>
          <a:off x="21323300" y="145542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139700</xdr:rowOff>
    </xdr:from>
    <xdr:to>
      <xdr:col>107</xdr:col>
      <xdr:colOff>101600</xdr:colOff>
      <xdr:row>85</xdr:row>
      <xdr:rowOff>69850</xdr:rowOff>
    </xdr:to>
    <xdr:sp macro="" textlink="">
      <xdr:nvSpPr>
        <xdr:cNvPr id="717" name="楕円 716">
          <a:extLst>
            <a:ext uri="{FF2B5EF4-FFF2-40B4-BE49-F238E27FC236}">
              <a16:creationId xmlns:a16="http://schemas.microsoft.com/office/drawing/2014/main" id="{62BD48B7-5606-40FA-B4F1-17D626DD441B}"/>
            </a:ext>
          </a:extLst>
        </xdr:cNvPr>
        <xdr:cNvSpPr/>
      </xdr:nvSpPr>
      <xdr:spPr>
        <a:xfrm>
          <a:off x="20383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84</xdr:row>
      <xdr:rowOff>152400</xdr:rowOff>
    </xdr:from>
    <xdr:to>
      <xdr:col>111</xdr:col>
      <xdr:colOff>177800</xdr:colOff>
      <xdr:row>85</xdr:row>
      <xdr:rowOff>19050</xdr:rowOff>
    </xdr:to>
    <xdr:cxnSp macro="">
      <xdr:nvCxnSpPr>
        <xdr:cNvPr id="718" name="直線コネクタ 717">
          <a:extLst>
            <a:ext uri="{FF2B5EF4-FFF2-40B4-BE49-F238E27FC236}">
              <a16:creationId xmlns:a16="http://schemas.microsoft.com/office/drawing/2014/main" id="{5C2DE641-E7A1-445B-BEDE-38F18A08CADB}"/>
            </a:ext>
          </a:extLst>
        </xdr:cNvPr>
        <xdr:cNvCxnSpPr/>
      </xdr:nvCxnSpPr>
      <xdr:spPr>
        <a:xfrm flipV="1">
          <a:off x="20434300" y="1455420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139700</xdr:rowOff>
    </xdr:from>
    <xdr:to>
      <xdr:col>102</xdr:col>
      <xdr:colOff>165100</xdr:colOff>
      <xdr:row>85</xdr:row>
      <xdr:rowOff>69850</xdr:rowOff>
    </xdr:to>
    <xdr:sp macro="" textlink="">
      <xdr:nvSpPr>
        <xdr:cNvPr id="719" name="楕円 718">
          <a:extLst>
            <a:ext uri="{FF2B5EF4-FFF2-40B4-BE49-F238E27FC236}">
              <a16:creationId xmlns:a16="http://schemas.microsoft.com/office/drawing/2014/main" id="{EE7BCD2C-694F-4D21-8544-74EC9F0ECD50}"/>
            </a:ext>
          </a:extLst>
        </xdr:cNvPr>
        <xdr:cNvSpPr/>
      </xdr:nvSpPr>
      <xdr:spPr>
        <a:xfrm>
          <a:off x="19494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19050</xdr:rowOff>
    </xdr:from>
    <xdr:to>
      <xdr:col>107</xdr:col>
      <xdr:colOff>50800</xdr:colOff>
      <xdr:row>85</xdr:row>
      <xdr:rowOff>19050</xdr:rowOff>
    </xdr:to>
    <xdr:cxnSp macro="">
      <xdr:nvCxnSpPr>
        <xdr:cNvPr id="720" name="直線コネクタ 719">
          <a:extLst>
            <a:ext uri="{FF2B5EF4-FFF2-40B4-BE49-F238E27FC236}">
              <a16:creationId xmlns:a16="http://schemas.microsoft.com/office/drawing/2014/main" id="{BB8FFB09-096F-49F7-853D-4A843E12E647}"/>
            </a:ext>
          </a:extLst>
        </xdr:cNvPr>
        <xdr:cNvCxnSpPr/>
      </xdr:nvCxnSpPr>
      <xdr:spPr>
        <a:xfrm>
          <a:off x="19545300" y="1459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139700</xdr:rowOff>
    </xdr:from>
    <xdr:to>
      <xdr:col>98</xdr:col>
      <xdr:colOff>38100</xdr:colOff>
      <xdr:row>85</xdr:row>
      <xdr:rowOff>69850</xdr:rowOff>
    </xdr:to>
    <xdr:sp macro="" textlink="">
      <xdr:nvSpPr>
        <xdr:cNvPr id="721" name="楕円 720">
          <a:extLst>
            <a:ext uri="{FF2B5EF4-FFF2-40B4-BE49-F238E27FC236}">
              <a16:creationId xmlns:a16="http://schemas.microsoft.com/office/drawing/2014/main" id="{D33FC07C-E3E8-4D9F-B8EF-6A5D682B1290}"/>
            </a:ext>
          </a:extLst>
        </xdr:cNvPr>
        <xdr:cNvSpPr/>
      </xdr:nvSpPr>
      <xdr:spPr>
        <a:xfrm>
          <a:off x="18605500" y="1454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19050</xdr:rowOff>
    </xdr:from>
    <xdr:to>
      <xdr:col>102</xdr:col>
      <xdr:colOff>114300</xdr:colOff>
      <xdr:row>85</xdr:row>
      <xdr:rowOff>19050</xdr:rowOff>
    </xdr:to>
    <xdr:cxnSp macro="">
      <xdr:nvCxnSpPr>
        <xdr:cNvPr id="722" name="直線コネクタ 721">
          <a:extLst>
            <a:ext uri="{FF2B5EF4-FFF2-40B4-BE49-F238E27FC236}">
              <a16:creationId xmlns:a16="http://schemas.microsoft.com/office/drawing/2014/main" id="{4181902C-E076-49B6-9160-D2D323925D87}"/>
            </a:ext>
          </a:extLst>
        </xdr:cNvPr>
        <xdr:cNvCxnSpPr/>
      </xdr:nvCxnSpPr>
      <xdr:spPr>
        <a:xfrm>
          <a:off x="18656300" y="14592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86377</xdr:rowOff>
    </xdr:from>
    <xdr:ext cx="469744" cy="259045"/>
    <xdr:sp macro="" textlink="">
      <xdr:nvSpPr>
        <xdr:cNvPr id="723" name="n_1aveValue【児童館】&#10;一人当たり面積">
          <a:extLst>
            <a:ext uri="{FF2B5EF4-FFF2-40B4-BE49-F238E27FC236}">
              <a16:creationId xmlns:a16="http://schemas.microsoft.com/office/drawing/2014/main" id="{0E871825-0271-4E2C-963C-CFEB17A4D284}"/>
            </a:ext>
          </a:extLst>
        </xdr:cNvPr>
        <xdr:cNvSpPr txBox="1"/>
      </xdr:nvSpPr>
      <xdr:spPr>
        <a:xfrm>
          <a:off x="210757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86377</xdr:rowOff>
    </xdr:from>
    <xdr:ext cx="469744" cy="259045"/>
    <xdr:sp macro="" textlink="">
      <xdr:nvSpPr>
        <xdr:cNvPr id="724" name="n_2aveValue【児童館】&#10;一人当たり面積">
          <a:extLst>
            <a:ext uri="{FF2B5EF4-FFF2-40B4-BE49-F238E27FC236}">
              <a16:creationId xmlns:a16="http://schemas.microsoft.com/office/drawing/2014/main" id="{6E28676A-0DF5-4C2D-9958-FA3C2033F1DE}"/>
            </a:ext>
          </a:extLst>
        </xdr:cNvPr>
        <xdr:cNvSpPr txBox="1"/>
      </xdr:nvSpPr>
      <xdr:spPr>
        <a:xfrm>
          <a:off x="20199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725" name="n_3aveValue【児童館】&#10;一人当たり面積">
          <a:extLst>
            <a:ext uri="{FF2B5EF4-FFF2-40B4-BE49-F238E27FC236}">
              <a16:creationId xmlns:a16="http://schemas.microsoft.com/office/drawing/2014/main" id="{35A9FC4C-DE67-4CE2-BA3D-B12C78BD22E1}"/>
            </a:ext>
          </a:extLst>
        </xdr:cNvPr>
        <xdr:cNvSpPr txBox="1"/>
      </xdr:nvSpPr>
      <xdr:spPr>
        <a:xfrm>
          <a:off x="19310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10177</xdr:rowOff>
    </xdr:from>
    <xdr:ext cx="469744" cy="259045"/>
    <xdr:sp macro="" textlink="">
      <xdr:nvSpPr>
        <xdr:cNvPr id="726" name="n_4aveValue【児童館】&#10;一人当たり面積">
          <a:extLst>
            <a:ext uri="{FF2B5EF4-FFF2-40B4-BE49-F238E27FC236}">
              <a16:creationId xmlns:a16="http://schemas.microsoft.com/office/drawing/2014/main" id="{B7CB6DA5-91C3-402C-8EB8-AEF8C71694AF}"/>
            </a:ext>
          </a:extLst>
        </xdr:cNvPr>
        <xdr:cNvSpPr txBox="1"/>
      </xdr:nvSpPr>
      <xdr:spPr>
        <a:xfrm>
          <a:off x="18421427" y="13897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22877</xdr:rowOff>
    </xdr:from>
    <xdr:ext cx="469744" cy="259045"/>
    <xdr:sp macro="" textlink="">
      <xdr:nvSpPr>
        <xdr:cNvPr id="727" name="n_1mainValue【児童館】&#10;一人当たり面積">
          <a:extLst>
            <a:ext uri="{FF2B5EF4-FFF2-40B4-BE49-F238E27FC236}">
              <a16:creationId xmlns:a16="http://schemas.microsoft.com/office/drawing/2014/main" id="{98E042B3-29DE-42E3-B7DE-DBC2924105BE}"/>
            </a:ext>
          </a:extLst>
        </xdr:cNvPr>
        <xdr:cNvSpPr txBox="1"/>
      </xdr:nvSpPr>
      <xdr:spPr>
        <a:xfrm>
          <a:off x="21075727" y="14596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60977</xdr:rowOff>
    </xdr:from>
    <xdr:ext cx="469744" cy="259045"/>
    <xdr:sp macro="" textlink="">
      <xdr:nvSpPr>
        <xdr:cNvPr id="728" name="n_2mainValue【児童館】&#10;一人当たり面積">
          <a:extLst>
            <a:ext uri="{FF2B5EF4-FFF2-40B4-BE49-F238E27FC236}">
              <a16:creationId xmlns:a16="http://schemas.microsoft.com/office/drawing/2014/main" id="{3D9A8AE5-4652-49B8-B617-3F89F45A4758}"/>
            </a:ext>
          </a:extLst>
        </xdr:cNvPr>
        <xdr:cNvSpPr txBox="1"/>
      </xdr:nvSpPr>
      <xdr:spPr>
        <a:xfrm>
          <a:off x="201994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60977</xdr:rowOff>
    </xdr:from>
    <xdr:ext cx="469744" cy="259045"/>
    <xdr:sp macro="" textlink="">
      <xdr:nvSpPr>
        <xdr:cNvPr id="729" name="n_3mainValue【児童館】&#10;一人当たり面積">
          <a:extLst>
            <a:ext uri="{FF2B5EF4-FFF2-40B4-BE49-F238E27FC236}">
              <a16:creationId xmlns:a16="http://schemas.microsoft.com/office/drawing/2014/main" id="{121BE578-850E-4121-9660-90667F29DE0A}"/>
            </a:ext>
          </a:extLst>
        </xdr:cNvPr>
        <xdr:cNvSpPr txBox="1"/>
      </xdr:nvSpPr>
      <xdr:spPr>
        <a:xfrm>
          <a:off x="193104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60977</xdr:rowOff>
    </xdr:from>
    <xdr:ext cx="469744" cy="259045"/>
    <xdr:sp macro="" textlink="">
      <xdr:nvSpPr>
        <xdr:cNvPr id="730" name="n_4mainValue【児童館】&#10;一人当たり面積">
          <a:extLst>
            <a:ext uri="{FF2B5EF4-FFF2-40B4-BE49-F238E27FC236}">
              <a16:creationId xmlns:a16="http://schemas.microsoft.com/office/drawing/2014/main" id="{81A9A4ED-64EE-47BA-8C31-FFCF3AD99A67}"/>
            </a:ext>
          </a:extLst>
        </xdr:cNvPr>
        <xdr:cNvSpPr txBox="1"/>
      </xdr:nvSpPr>
      <xdr:spPr>
        <a:xfrm>
          <a:off x="18421427" y="1463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731" name="正方形/長方形 730">
          <a:extLst>
            <a:ext uri="{FF2B5EF4-FFF2-40B4-BE49-F238E27FC236}">
              <a16:creationId xmlns:a16="http://schemas.microsoft.com/office/drawing/2014/main" id="{CFEB81C0-608E-47D7-BD53-602F747E094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732" name="正方形/長方形 731">
          <a:extLst>
            <a:ext uri="{FF2B5EF4-FFF2-40B4-BE49-F238E27FC236}">
              <a16:creationId xmlns:a16="http://schemas.microsoft.com/office/drawing/2014/main" id="{A873948C-7E47-4DE8-B597-B8DC95B988E9}"/>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733" name="正方形/長方形 732">
          <a:extLst>
            <a:ext uri="{FF2B5EF4-FFF2-40B4-BE49-F238E27FC236}">
              <a16:creationId xmlns:a16="http://schemas.microsoft.com/office/drawing/2014/main" id="{3933AEC7-DE54-42A8-B6D2-0C45465F08F7}"/>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734" name="正方形/長方形 733">
          <a:extLst>
            <a:ext uri="{FF2B5EF4-FFF2-40B4-BE49-F238E27FC236}">
              <a16:creationId xmlns:a16="http://schemas.microsoft.com/office/drawing/2014/main" id="{9F36CEC9-BA9F-4A02-A984-0093FCFF4386}"/>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735" name="正方形/長方形 734">
          <a:extLst>
            <a:ext uri="{FF2B5EF4-FFF2-40B4-BE49-F238E27FC236}">
              <a16:creationId xmlns:a16="http://schemas.microsoft.com/office/drawing/2014/main" id="{5A8FCD30-11D7-4504-B9FE-0E67F8C14114}"/>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736" name="正方形/長方形 735">
          <a:extLst>
            <a:ext uri="{FF2B5EF4-FFF2-40B4-BE49-F238E27FC236}">
              <a16:creationId xmlns:a16="http://schemas.microsoft.com/office/drawing/2014/main" id="{FFF5AB53-C0F8-4129-B539-916E5E560CDD}"/>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37" name="正方形/長方形 736">
          <a:extLst>
            <a:ext uri="{FF2B5EF4-FFF2-40B4-BE49-F238E27FC236}">
              <a16:creationId xmlns:a16="http://schemas.microsoft.com/office/drawing/2014/main" id="{948DE147-DAD0-4FF5-8531-AAE8E2255726}"/>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38" name="正方形/長方形 737">
          <a:extLst>
            <a:ext uri="{FF2B5EF4-FFF2-40B4-BE49-F238E27FC236}">
              <a16:creationId xmlns:a16="http://schemas.microsoft.com/office/drawing/2014/main" id="{8E47951D-EAD3-4A51-B4D0-BA9B1906DA21}"/>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39" name="テキスト ボックス 738">
          <a:extLst>
            <a:ext uri="{FF2B5EF4-FFF2-40B4-BE49-F238E27FC236}">
              <a16:creationId xmlns:a16="http://schemas.microsoft.com/office/drawing/2014/main" id="{87937CC6-F0AC-49D7-BCA2-E7B28C9F0EC9}"/>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40" name="直線コネクタ 739">
          <a:extLst>
            <a:ext uri="{FF2B5EF4-FFF2-40B4-BE49-F238E27FC236}">
              <a16:creationId xmlns:a16="http://schemas.microsoft.com/office/drawing/2014/main" id="{31CC0474-AAD4-4452-A4A9-79FF6E56FADF}"/>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41" name="テキスト ボックス 740">
          <a:extLst>
            <a:ext uri="{FF2B5EF4-FFF2-40B4-BE49-F238E27FC236}">
              <a16:creationId xmlns:a16="http://schemas.microsoft.com/office/drawing/2014/main" id="{C76A9999-9338-4C9B-8D37-170306FF02DD}"/>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742" name="直線コネクタ 741">
          <a:extLst>
            <a:ext uri="{FF2B5EF4-FFF2-40B4-BE49-F238E27FC236}">
              <a16:creationId xmlns:a16="http://schemas.microsoft.com/office/drawing/2014/main" id="{E216488B-FFF2-4625-AC67-C8B79A634AA3}"/>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743" name="テキスト ボックス 742">
          <a:extLst>
            <a:ext uri="{FF2B5EF4-FFF2-40B4-BE49-F238E27FC236}">
              <a16:creationId xmlns:a16="http://schemas.microsoft.com/office/drawing/2014/main" id="{A96EBE51-AAB4-4550-AAEC-313BFF394D3E}"/>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744" name="直線コネクタ 743">
          <a:extLst>
            <a:ext uri="{FF2B5EF4-FFF2-40B4-BE49-F238E27FC236}">
              <a16:creationId xmlns:a16="http://schemas.microsoft.com/office/drawing/2014/main" id="{5B284BF5-AD83-4FA1-B60F-8D01E644068A}"/>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745" name="テキスト ボックス 744">
          <a:extLst>
            <a:ext uri="{FF2B5EF4-FFF2-40B4-BE49-F238E27FC236}">
              <a16:creationId xmlns:a16="http://schemas.microsoft.com/office/drawing/2014/main" id="{840735A8-70D3-4EF0-8BC4-28C6F5E22AD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46" name="直線コネクタ 745">
          <a:extLst>
            <a:ext uri="{FF2B5EF4-FFF2-40B4-BE49-F238E27FC236}">
              <a16:creationId xmlns:a16="http://schemas.microsoft.com/office/drawing/2014/main" id="{F6C9250F-40D7-432A-BD29-93E13BA5144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47" name="テキスト ボックス 746">
          <a:extLst>
            <a:ext uri="{FF2B5EF4-FFF2-40B4-BE49-F238E27FC236}">
              <a16:creationId xmlns:a16="http://schemas.microsoft.com/office/drawing/2014/main" id="{07D695F5-A063-4225-AC20-FAF5337DE2B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748" name="直線コネクタ 747">
          <a:extLst>
            <a:ext uri="{FF2B5EF4-FFF2-40B4-BE49-F238E27FC236}">
              <a16:creationId xmlns:a16="http://schemas.microsoft.com/office/drawing/2014/main" id="{13A5F518-6535-47FC-B924-07AC8688024C}"/>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749" name="テキスト ボックス 748">
          <a:extLst>
            <a:ext uri="{FF2B5EF4-FFF2-40B4-BE49-F238E27FC236}">
              <a16:creationId xmlns:a16="http://schemas.microsoft.com/office/drawing/2014/main" id="{CDB054BF-A429-4813-92EC-7FE42F453DD8}"/>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750" name="直線コネクタ 749">
          <a:extLst>
            <a:ext uri="{FF2B5EF4-FFF2-40B4-BE49-F238E27FC236}">
              <a16:creationId xmlns:a16="http://schemas.microsoft.com/office/drawing/2014/main" id="{F74BA987-BBBE-4651-ABF4-EBF8C529A536}"/>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751" name="テキスト ボックス 750">
          <a:extLst>
            <a:ext uri="{FF2B5EF4-FFF2-40B4-BE49-F238E27FC236}">
              <a16:creationId xmlns:a16="http://schemas.microsoft.com/office/drawing/2014/main" id="{7D09479F-ED82-403A-8586-F8E490198F01}"/>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52" name="直線コネクタ 751">
          <a:extLst>
            <a:ext uri="{FF2B5EF4-FFF2-40B4-BE49-F238E27FC236}">
              <a16:creationId xmlns:a16="http://schemas.microsoft.com/office/drawing/2014/main" id="{1DC69B3F-67E4-41B3-9CD6-CDEE8C2997E8}"/>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753" name="テキスト ボックス 752">
          <a:extLst>
            <a:ext uri="{FF2B5EF4-FFF2-40B4-BE49-F238E27FC236}">
              <a16:creationId xmlns:a16="http://schemas.microsoft.com/office/drawing/2014/main" id="{FADF295E-D093-425C-A81E-9DB972034103}"/>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54" name="【公民館】&#10;有形固定資産減価償却率グラフ枠">
          <a:extLst>
            <a:ext uri="{FF2B5EF4-FFF2-40B4-BE49-F238E27FC236}">
              <a16:creationId xmlns:a16="http://schemas.microsoft.com/office/drawing/2014/main" id="{82A44F93-D5AA-4028-BF15-423FFEAD6AC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118111</xdr:rowOff>
    </xdr:from>
    <xdr:to>
      <xdr:col>85</xdr:col>
      <xdr:colOff>126364</xdr:colOff>
      <xdr:row>108</xdr:row>
      <xdr:rowOff>152400</xdr:rowOff>
    </xdr:to>
    <xdr:cxnSp macro="">
      <xdr:nvCxnSpPr>
        <xdr:cNvPr id="755" name="直線コネクタ 754">
          <a:extLst>
            <a:ext uri="{FF2B5EF4-FFF2-40B4-BE49-F238E27FC236}">
              <a16:creationId xmlns:a16="http://schemas.microsoft.com/office/drawing/2014/main" id="{985202D0-FF73-40CC-B696-A61685FBFC8C}"/>
            </a:ext>
          </a:extLst>
        </xdr:cNvPr>
        <xdr:cNvCxnSpPr/>
      </xdr:nvCxnSpPr>
      <xdr:spPr>
        <a:xfrm flipV="1">
          <a:off x="16318864" y="17263111"/>
          <a:ext cx="0" cy="14058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756" name="【公民館】&#10;有形固定資産減価償却率最小値テキスト">
          <a:extLst>
            <a:ext uri="{FF2B5EF4-FFF2-40B4-BE49-F238E27FC236}">
              <a16:creationId xmlns:a16="http://schemas.microsoft.com/office/drawing/2014/main" id="{2ACDFB4F-A881-43B5-A979-7FA51F4B6FEC}"/>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757" name="直線コネクタ 756">
          <a:extLst>
            <a:ext uri="{FF2B5EF4-FFF2-40B4-BE49-F238E27FC236}">
              <a16:creationId xmlns:a16="http://schemas.microsoft.com/office/drawing/2014/main" id="{E72E038B-197A-42CA-86F7-ECE89E1C4AD6}"/>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64788</xdr:rowOff>
    </xdr:from>
    <xdr:ext cx="405111" cy="259045"/>
    <xdr:sp macro="" textlink="">
      <xdr:nvSpPr>
        <xdr:cNvPr id="758" name="【公民館】&#10;有形固定資産減価償却率最大値テキスト">
          <a:extLst>
            <a:ext uri="{FF2B5EF4-FFF2-40B4-BE49-F238E27FC236}">
              <a16:creationId xmlns:a16="http://schemas.microsoft.com/office/drawing/2014/main" id="{5CCF826E-E657-4117-9912-A73704BB2823}"/>
            </a:ext>
          </a:extLst>
        </xdr:cNvPr>
        <xdr:cNvSpPr txBox="1"/>
      </xdr:nvSpPr>
      <xdr:spPr>
        <a:xfrm>
          <a:off x="16357600" y="170383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118111</xdr:rowOff>
    </xdr:from>
    <xdr:to>
      <xdr:col>86</xdr:col>
      <xdr:colOff>25400</xdr:colOff>
      <xdr:row>100</xdr:row>
      <xdr:rowOff>118111</xdr:rowOff>
    </xdr:to>
    <xdr:cxnSp macro="">
      <xdr:nvCxnSpPr>
        <xdr:cNvPr id="759" name="直線コネクタ 758">
          <a:extLst>
            <a:ext uri="{FF2B5EF4-FFF2-40B4-BE49-F238E27FC236}">
              <a16:creationId xmlns:a16="http://schemas.microsoft.com/office/drawing/2014/main" id="{765F9256-688E-42E6-BA54-5442BF5B40CC}"/>
            </a:ext>
          </a:extLst>
        </xdr:cNvPr>
        <xdr:cNvCxnSpPr/>
      </xdr:nvCxnSpPr>
      <xdr:spPr>
        <a:xfrm>
          <a:off x="16230600" y="172631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149241</xdr:rowOff>
    </xdr:from>
    <xdr:ext cx="405111" cy="259045"/>
    <xdr:sp macro="" textlink="">
      <xdr:nvSpPr>
        <xdr:cNvPr id="760" name="【公民館】&#10;有形固定資産減価償却率平均値テキスト">
          <a:extLst>
            <a:ext uri="{FF2B5EF4-FFF2-40B4-BE49-F238E27FC236}">
              <a16:creationId xmlns:a16="http://schemas.microsoft.com/office/drawing/2014/main" id="{1513CFFB-E64F-4F8D-AA28-D1B00A8D9CD3}"/>
            </a:ext>
          </a:extLst>
        </xdr:cNvPr>
        <xdr:cNvSpPr txBox="1"/>
      </xdr:nvSpPr>
      <xdr:spPr>
        <a:xfrm>
          <a:off x="16357600" y="1763714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126364</xdr:rowOff>
    </xdr:from>
    <xdr:to>
      <xdr:col>85</xdr:col>
      <xdr:colOff>177800</xdr:colOff>
      <xdr:row>104</xdr:row>
      <xdr:rowOff>56514</xdr:rowOff>
    </xdr:to>
    <xdr:sp macro="" textlink="">
      <xdr:nvSpPr>
        <xdr:cNvPr id="761" name="フローチャート: 判断 760">
          <a:extLst>
            <a:ext uri="{FF2B5EF4-FFF2-40B4-BE49-F238E27FC236}">
              <a16:creationId xmlns:a16="http://schemas.microsoft.com/office/drawing/2014/main" id="{B894AECB-36FA-47CE-BDB3-ABCA46C328DF}"/>
            </a:ext>
          </a:extLst>
        </xdr:cNvPr>
        <xdr:cNvSpPr/>
      </xdr:nvSpPr>
      <xdr:spPr>
        <a:xfrm>
          <a:off x="16268700" y="177857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153036</xdr:rowOff>
    </xdr:from>
    <xdr:to>
      <xdr:col>81</xdr:col>
      <xdr:colOff>101600</xdr:colOff>
      <xdr:row>104</xdr:row>
      <xdr:rowOff>83186</xdr:rowOff>
    </xdr:to>
    <xdr:sp macro="" textlink="">
      <xdr:nvSpPr>
        <xdr:cNvPr id="762" name="フローチャート: 判断 761">
          <a:extLst>
            <a:ext uri="{FF2B5EF4-FFF2-40B4-BE49-F238E27FC236}">
              <a16:creationId xmlns:a16="http://schemas.microsoft.com/office/drawing/2014/main" id="{674E3217-EA5E-424C-8388-1E75181000C7}"/>
            </a:ext>
          </a:extLst>
        </xdr:cNvPr>
        <xdr:cNvSpPr/>
      </xdr:nvSpPr>
      <xdr:spPr>
        <a:xfrm>
          <a:off x="15430500" y="17812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124461</xdr:rowOff>
    </xdr:from>
    <xdr:to>
      <xdr:col>76</xdr:col>
      <xdr:colOff>165100</xdr:colOff>
      <xdr:row>104</xdr:row>
      <xdr:rowOff>54611</xdr:rowOff>
    </xdr:to>
    <xdr:sp macro="" textlink="">
      <xdr:nvSpPr>
        <xdr:cNvPr id="763" name="フローチャート: 判断 762">
          <a:extLst>
            <a:ext uri="{FF2B5EF4-FFF2-40B4-BE49-F238E27FC236}">
              <a16:creationId xmlns:a16="http://schemas.microsoft.com/office/drawing/2014/main" id="{B155810E-9745-49B0-80BD-B54E3059EC31}"/>
            </a:ext>
          </a:extLst>
        </xdr:cNvPr>
        <xdr:cNvSpPr/>
      </xdr:nvSpPr>
      <xdr:spPr>
        <a:xfrm>
          <a:off x="14541500" y="177838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99695</xdr:rowOff>
    </xdr:from>
    <xdr:to>
      <xdr:col>72</xdr:col>
      <xdr:colOff>38100</xdr:colOff>
      <xdr:row>104</xdr:row>
      <xdr:rowOff>29845</xdr:rowOff>
    </xdr:to>
    <xdr:sp macro="" textlink="">
      <xdr:nvSpPr>
        <xdr:cNvPr id="764" name="フローチャート: 判断 763">
          <a:extLst>
            <a:ext uri="{FF2B5EF4-FFF2-40B4-BE49-F238E27FC236}">
              <a16:creationId xmlns:a16="http://schemas.microsoft.com/office/drawing/2014/main" id="{649B70A1-3AEE-4748-8547-F235DAE01FF4}"/>
            </a:ext>
          </a:extLst>
        </xdr:cNvPr>
        <xdr:cNvSpPr/>
      </xdr:nvSpPr>
      <xdr:spPr>
        <a:xfrm>
          <a:off x="13652500" y="17759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71120</xdr:rowOff>
    </xdr:from>
    <xdr:to>
      <xdr:col>67</xdr:col>
      <xdr:colOff>101600</xdr:colOff>
      <xdr:row>104</xdr:row>
      <xdr:rowOff>1270</xdr:rowOff>
    </xdr:to>
    <xdr:sp macro="" textlink="">
      <xdr:nvSpPr>
        <xdr:cNvPr id="765" name="フローチャート: 判断 764">
          <a:extLst>
            <a:ext uri="{FF2B5EF4-FFF2-40B4-BE49-F238E27FC236}">
              <a16:creationId xmlns:a16="http://schemas.microsoft.com/office/drawing/2014/main" id="{1F098FA2-F512-47B3-8268-434CE26353E0}"/>
            </a:ext>
          </a:extLst>
        </xdr:cNvPr>
        <xdr:cNvSpPr/>
      </xdr:nvSpPr>
      <xdr:spPr>
        <a:xfrm>
          <a:off x="12763500" y="1773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66" name="テキスト ボックス 765">
          <a:extLst>
            <a:ext uri="{FF2B5EF4-FFF2-40B4-BE49-F238E27FC236}">
              <a16:creationId xmlns:a16="http://schemas.microsoft.com/office/drawing/2014/main" id="{70D031C7-B901-4047-9F66-789BA65D0A29}"/>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67" name="テキスト ボックス 766">
          <a:extLst>
            <a:ext uri="{FF2B5EF4-FFF2-40B4-BE49-F238E27FC236}">
              <a16:creationId xmlns:a16="http://schemas.microsoft.com/office/drawing/2014/main" id="{D7A291EE-07FD-477B-B3F6-26FDB31A1169}"/>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68" name="テキスト ボックス 767">
          <a:extLst>
            <a:ext uri="{FF2B5EF4-FFF2-40B4-BE49-F238E27FC236}">
              <a16:creationId xmlns:a16="http://schemas.microsoft.com/office/drawing/2014/main" id="{F65538BC-AA2E-47EF-8AA1-95EA325004C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69" name="テキスト ボックス 768">
          <a:extLst>
            <a:ext uri="{FF2B5EF4-FFF2-40B4-BE49-F238E27FC236}">
              <a16:creationId xmlns:a16="http://schemas.microsoft.com/office/drawing/2014/main" id="{F77CDF3E-E3BD-4C02-8A07-110692061932}"/>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70" name="テキスト ボックス 769">
          <a:extLst>
            <a:ext uri="{FF2B5EF4-FFF2-40B4-BE49-F238E27FC236}">
              <a16:creationId xmlns:a16="http://schemas.microsoft.com/office/drawing/2014/main" id="{DBE972AB-626C-4CFF-99FE-80C89DA37E41}"/>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57786</xdr:rowOff>
    </xdr:from>
    <xdr:to>
      <xdr:col>85</xdr:col>
      <xdr:colOff>177800</xdr:colOff>
      <xdr:row>105</xdr:row>
      <xdr:rowOff>159386</xdr:rowOff>
    </xdr:to>
    <xdr:sp macro="" textlink="">
      <xdr:nvSpPr>
        <xdr:cNvPr id="771" name="楕円 770">
          <a:extLst>
            <a:ext uri="{FF2B5EF4-FFF2-40B4-BE49-F238E27FC236}">
              <a16:creationId xmlns:a16="http://schemas.microsoft.com/office/drawing/2014/main" id="{2456A5E1-5092-4805-9B43-09BE9D98C401}"/>
            </a:ext>
          </a:extLst>
        </xdr:cNvPr>
        <xdr:cNvSpPr/>
      </xdr:nvSpPr>
      <xdr:spPr>
        <a:xfrm>
          <a:off x="16268700" y="180600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36213</xdr:rowOff>
    </xdr:from>
    <xdr:ext cx="405111" cy="259045"/>
    <xdr:sp macro="" textlink="">
      <xdr:nvSpPr>
        <xdr:cNvPr id="772" name="【公民館】&#10;有形固定資産減価償却率該当値テキスト">
          <a:extLst>
            <a:ext uri="{FF2B5EF4-FFF2-40B4-BE49-F238E27FC236}">
              <a16:creationId xmlns:a16="http://schemas.microsoft.com/office/drawing/2014/main" id="{5D1182F3-D813-4867-AB31-7FA5ED46FD2E}"/>
            </a:ext>
          </a:extLst>
        </xdr:cNvPr>
        <xdr:cNvSpPr txBox="1"/>
      </xdr:nvSpPr>
      <xdr:spPr>
        <a:xfrm>
          <a:off x="16357600" y="18038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19686</xdr:rowOff>
    </xdr:from>
    <xdr:to>
      <xdr:col>81</xdr:col>
      <xdr:colOff>101600</xdr:colOff>
      <xdr:row>105</xdr:row>
      <xdr:rowOff>121286</xdr:rowOff>
    </xdr:to>
    <xdr:sp macro="" textlink="">
      <xdr:nvSpPr>
        <xdr:cNvPr id="773" name="楕円 772">
          <a:extLst>
            <a:ext uri="{FF2B5EF4-FFF2-40B4-BE49-F238E27FC236}">
              <a16:creationId xmlns:a16="http://schemas.microsoft.com/office/drawing/2014/main" id="{E0893122-1A9C-4AE7-8075-71377521955E}"/>
            </a:ext>
          </a:extLst>
        </xdr:cNvPr>
        <xdr:cNvSpPr/>
      </xdr:nvSpPr>
      <xdr:spPr>
        <a:xfrm>
          <a:off x="15430500" y="180219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70486</xdr:rowOff>
    </xdr:from>
    <xdr:to>
      <xdr:col>85</xdr:col>
      <xdr:colOff>127000</xdr:colOff>
      <xdr:row>105</xdr:row>
      <xdr:rowOff>108586</xdr:rowOff>
    </xdr:to>
    <xdr:cxnSp macro="">
      <xdr:nvCxnSpPr>
        <xdr:cNvPr id="774" name="直線コネクタ 773">
          <a:extLst>
            <a:ext uri="{FF2B5EF4-FFF2-40B4-BE49-F238E27FC236}">
              <a16:creationId xmlns:a16="http://schemas.microsoft.com/office/drawing/2014/main" id="{A7F5EE5E-37D1-4742-A108-3EC1F0BFB6EE}"/>
            </a:ext>
          </a:extLst>
        </xdr:cNvPr>
        <xdr:cNvCxnSpPr/>
      </xdr:nvCxnSpPr>
      <xdr:spPr>
        <a:xfrm>
          <a:off x="15481300" y="18072736"/>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156845</xdr:rowOff>
    </xdr:from>
    <xdr:to>
      <xdr:col>76</xdr:col>
      <xdr:colOff>165100</xdr:colOff>
      <xdr:row>105</xdr:row>
      <xdr:rowOff>86995</xdr:rowOff>
    </xdr:to>
    <xdr:sp macro="" textlink="">
      <xdr:nvSpPr>
        <xdr:cNvPr id="775" name="楕円 774">
          <a:extLst>
            <a:ext uri="{FF2B5EF4-FFF2-40B4-BE49-F238E27FC236}">
              <a16:creationId xmlns:a16="http://schemas.microsoft.com/office/drawing/2014/main" id="{4D1C7522-1A76-45F1-84A0-48423CDD9081}"/>
            </a:ext>
          </a:extLst>
        </xdr:cNvPr>
        <xdr:cNvSpPr/>
      </xdr:nvSpPr>
      <xdr:spPr>
        <a:xfrm>
          <a:off x="14541500" y="17987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105</xdr:row>
      <xdr:rowOff>36195</xdr:rowOff>
    </xdr:from>
    <xdr:to>
      <xdr:col>81</xdr:col>
      <xdr:colOff>50800</xdr:colOff>
      <xdr:row>105</xdr:row>
      <xdr:rowOff>70486</xdr:rowOff>
    </xdr:to>
    <xdr:cxnSp macro="">
      <xdr:nvCxnSpPr>
        <xdr:cNvPr id="776" name="直線コネクタ 775">
          <a:extLst>
            <a:ext uri="{FF2B5EF4-FFF2-40B4-BE49-F238E27FC236}">
              <a16:creationId xmlns:a16="http://schemas.microsoft.com/office/drawing/2014/main" id="{C98CA53F-A319-49AE-B6D7-17F2C3E029A7}"/>
            </a:ext>
          </a:extLst>
        </xdr:cNvPr>
        <xdr:cNvCxnSpPr/>
      </xdr:nvCxnSpPr>
      <xdr:spPr>
        <a:xfrm>
          <a:off x="14592300" y="18038445"/>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104</xdr:row>
      <xdr:rowOff>124461</xdr:rowOff>
    </xdr:from>
    <xdr:to>
      <xdr:col>72</xdr:col>
      <xdr:colOff>38100</xdr:colOff>
      <xdr:row>105</xdr:row>
      <xdr:rowOff>54611</xdr:rowOff>
    </xdr:to>
    <xdr:sp macro="" textlink="">
      <xdr:nvSpPr>
        <xdr:cNvPr id="777" name="楕円 776">
          <a:extLst>
            <a:ext uri="{FF2B5EF4-FFF2-40B4-BE49-F238E27FC236}">
              <a16:creationId xmlns:a16="http://schemas.microsoft.com/office/drawing/2014/main" id="{1208FE7A-EFF6-4364-85EC-5469ED0BC68F}"/>
            </a:ext>
          </a:extLst>
        </xdr:cNvPr>
        <xdr:cNvSpPr/>
      </xdr:nvSpPr>
      <xdr:spPr>
        <a:xfrm>
          <a:off x="13652500" y="179552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105</xdr:row>
      <xdr:rowOff>3811</xdr:rowOff>
    </xdr:from>
    <xdr:to>
      <xdr:col>76</xdr:col>
      <xdr:colOff>114300</xdr:colOff>
      <xdr:row>105</xdr:row>
      <xdr:rowOff>36195</xdr:rowOff>
    </xdr:to>
    <xdr:cxnSp macro="">
      <xdr:nvCxnSpPr>
        <xdr:cNvPr id="778" name="直線コネクタ 777">
          <a:extLst>
            <a:ext uri="{FF2B5EF4-FFF2-40B4-BE49-F238E27FC236}">
              <a16:creationId xmlns:a16="http://schemas.microsoft.com/office/drawing/2014/main" id="{D62B29BD-176A-4282-AD96-A6BFFEF34B90}"/>
            </a:ext>
          </a:extLst>
        </xdr:cNvPr>
        <xdr:cNvCxnSpPr/>
      </xdr:nvCxnSpPr>
      <xdr:spPr>
        <a:xfrm>
          <a:off x="13703300" y="18006061"/>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104</xdr:row>
      <xdr:rowOff>149225</xdr:rowOff>
    </xdr:from>
    <xdr:to>
      <xdr:col>67</xdr:col>
      <xdr:colOff>101600</xdr:colOff>
      <xdr:row>105</xdr:row>
      <xdr:rowOff>79375</xdr:rowOff>
    </xdr:to>
    <xdr:sp macro="" textlink="">
      <xdr:nvSpPr>
        <xdr:cNvPr id="779" name="楕円 778">
          <a:extLst>
            <a:ext uri="{FF2B5EF4-FFF2-40B4-BE49-F238E27FC236}">
              <a16:creationId xmlns:a16="http://schemas.microsoft.com/office/drawing/2014/main" id="{1942D973-1951-4FA3-8AFB-1AF1A63F0F7C}"/>
            </a:ext>
          </a:extLst>
        </xdr:cNvPr>
        <xdr:cNvSpPr/>
      </xdr:nvSpPr>
      <xdr:spPr>
        <a:xfrm>
          <a:off x="12763500" y="179800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105</xdr:row>
      <xdr:rowOff>3811</xdr:rowOff>
    </xdr:from>
    <xdr:to>
      <xdr:col>71</xdr:col>
      <xdr:colOff>177800</xdr:colOff>
      <xdr:row>105</xdr:row>
      <xdr:rowOff>28575</xdr:rowOff>
    </xdr:to>
    <xdr:cxnSp macro="">
      <xdr:nvCxnSpPr>
        <xdr:cNvPr id="780" name="直線コネクタ 779">
          <a:extLst>
            <a:ext uri="{FF2B5EF4-FFF2-40B4-BE49-F238E27FC236}">
              <a16:creationId xmlns:a16="http://schemas.microsoft.com/office/drawing/2014/main" id="{E5C9EE55-B6E2-440D-BE0D-DCC238B790A4}"/>
            </a:ext>
          </a:extLst>
        </xdr:cNvPr>
        <xdr:cNvCxnSpPr/>
      </xdr:nvCxnSpPr>
      <xdr:spPr>
        <a:xfrm flipV="1">
          <a:off x="12814300" y="18006061"/>
          <a:ext cx="8890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99713</xdr:rowOff>
    </xdr:from>
    <xdr:ext cx="405111" cy="259045"/>
    <xdr:sp macro="" textlink="">
      <xdr:nvSpPr>
        <xdr:cNvPr id="781" name="n_1aveValue【公民館】&#10;有形固定資産減価償却率">
          <a:extLst>
            <a:ext uri="{FF2B5EF4-FFF2-40B4-BE49-F238E27FC236}">
              <a16:creationId xmlns:a16="http://schemas.microsoft.com/office/drawing/2014/main" id="{BCFFB1A6-6734-4776-825A-389561BF314E}"/>
            </a:ext>
          </a:extLst>
        </xdr:cNvPr>
        <xdr:cNvSpPr txBox="1"/>
      </xdr:nvSpPr>
      <xdr:spPr>
        <a:xfrm>
          <a:off x="15266044" y="175876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71138</xdr:rowOff>
    </xdr:from>
    <xdr:ext cx="405111" cy="259045"/>
    <xdr:sp macro="" textlink="">
      <xdr:nvSpPr>
        <xdr:cNvPr id="782" name="n_2aveValue【公民館】&#10;有形固定資産減価償却率">
          <a:extLst>
            <a:ext uri="{FF2B5EF4-FFF2-40B4-BE49-F238E27FC236}">
              <a16:creationId xmlns:a16="http://schemas.microsoft.com/office/drawing/2014/main" id="{EF89DBF5-1E0C-4DAD-B5DC-0C53FAA00DBC}"/>
            </a:ext>
          </a:extLst>
        </xdr:cNvPr>
        <xdr:cNvSpPr txBox="1"/>
      </xdr:nvSpPr>
      <xdr:spPr>
        <a:xfrm>
          <a:off x="14389744" y="175590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46372</xdr:rowOff>
    </xdr:from>
    <xdr:ext cx="405111" cy="259045"/>
    <xdr:sp macro="" textlink="">
      <xdr:nvSpPr>
        <xdr:cNvPr id="783" name="n_3aveValue【公民館】&#10;有形固定資産減価償却率">
          <a:extLst>
            <a:ext uri="{FF2B5EF4-FFF2-40B4-BE49-F238E27FC236}">
              <a16:creationId xmlns:a16="http://schemas.microsoft.com/office/drawing/2014/main" id="{F85EF993-93B2-46AD-A88D-86E8B32E6EC8}"/>
            </a:ext>
          </a:extLst>
        </xdr:cNvPr>
        <xdr:cNvSpPr txBox="1"/>
      </xdr:nvSpPr>
      <xdr:spPr>
        <a:xfrm>
          <a:off x="13500744" y="175342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17797</xdr:rowOff>
    </xdr:from>
    <xdr:ext cx="405111" cy="259045"/>
    <xdr:sp macro="" textlink="">
      <xdr:nvSpPr>
        <xdr:cNvPr id="784" name="n_4aveValue【公民館】&#10;有形固定資産減価償却率">
          <a:extLst>
            <a:ext uri="{FF2B5EF4-FFF2-40B4-BE49-F238E27FC236}">
              <a16:creationId xmlns:a16="http://schemas.microsoft.com/office/drawing/2014/main" id="{99FE3699-ED19-4046-B13B-103EEC0E2AC4}"/>
            </a:ext>
          </a:extLst>
        </xdr:cNvPr>
        <xdr:cNvSpPr txBox="1"/>
      </xdr:nvSpPr>
      <xdr:spPr>
        <a:xfrm>
          <a:off x="12611744" y="1750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112413</xdr:rowOff>
    </xdr:from>
    <xdr:ext cx="405111" cy="259045"/>
    <xdr:sp macro="" textlink="">
      <xdr:nvSpPr>
        <xdr:cNvPr id="785" name="n_1mainValue【公民館】&#10;有形固定資産減価償却率">
          <a:extLst>
            <a:ext uri="{FF2B5EF4-FFF2-40B4-BE49-F238E27FC236}">
              <a16:creationId xmlns:a16="http://schemas.microsoft.com/office/drawing/2014/main" id="{0AF2B689-D040-48B9-96FE-DB25EB06FEEB}"/>
            </a:ext>
          </a:extLst>
        </xdr:cNvPr>
        <xdr:cNvSpPr txBox="1"/>
      </xdr:nvSpPr>
      <xdr:spPr>
        <a:xfrm>
          <a:off x="15266044" y="1811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78122</xdr:rowOff>
    </xdr:from>
    <xdr:ext cx="405111" cy="259045"/>
    <xdr:sp macro="" textlink="">
      <xdr:nvSpPr>
        <xdr:cNvPr id="786" name="n_2mainValue【公民館】&#10;有形固定資産減価償却率">
          <a:extLst>
            <a:ext uri="{FF2B5EF4-FFF2-40B4-BE49-F238E27FC236}">
              <a16:creationId xmlns:a16="http://schemas.microsoft.com/office/drawing/2014/main" id="{7EEAF3B0-DDFB-4EB7-A3E6-383D3584711A}"/>
            </a:ext>
          </a:extLst>
        </xdr:cNvPr>
        <xdr:cNvSpPr txBox="1"/>
      </xdr:nvSpPr>
      <xdr:spPr>
        <a:xfrm>
          <a:off x="14389744" y="180803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45738</xdr:rowOff>
    </xdr:from>
    <xdr:ext cx="405111" cy="259045"/>
    <xdr:sp macro="" textlink="">
      <xdr:nvSpPr>
        <xdr:cNvPr id="787" name="n_3mainValue【公民館】&#10;有形固定資産減価償却率">
          <a:extLst>
            <a:ext uri="{FF2B5EF4-FFF2-40B4-BE49-F238E27FC236}">
              <a16:creationId xmlns:a16="http://schemas.microsoft.com/office/drawing/2014/main" id="{6EB0B5C7-EA94-4BB0-BCF2-25B63C1EF4F7}"/>
            </a:ext>
          </a:extLst>
        </xdr:cNvPr>
        <xdr:cNvSpPr txBox="1"/>
      </xdr:nvSpPr>
      <xdr:spPr>
        <a:xfrm>
          <a:off x="13500744" y="180479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70502</xdr:rowOff>
    </xdr:from>
    <xdr:ext cx="405111" cy="259045"/>
    <xdr:sp macro="" textlink="">
      <xdr:nvSpPr>
        <xdr:cNvPr id="788" name="n_4mainValue【公民館】&#10;有形固定資産減価償却率">
          <a:extLst>
            <a:ext uri="{FF2B5EF4-FFF2-40B4-BE49-F238E27FC236}">
              <a16:creationId xmlns:a16="http://schemas.microsoft.com/office/drawing/2014/main" id="{3EF42E86-9911-475B-81AA-90C1BEF94D47}"/>
            </a:ext>
          </a:extLst>
        </xdr:cNvPr>
        <xdr:cNvSpPr txBox="1"/>
      </xdr:nvSpPr>
      <xdr:spPr>
        <a:xfrm>
          <a:off x="12611744" y="180727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89" name="正方形/長方形 788">
          <a:extLst>
            <a:ext uri="{FF2B5EF4-FFF2-40B4-BE49-F238E27FC236}">
              <a16:creationId xmlns:a16="http://schemas.microsoft.com/office/drawing/2014/main" id="{05EA403E-4266-4DAA-A423-54A2A9723ABA}"/>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90" name="正方形/長方形 789">
          <a:extLst>
            <a:ext uri="{FF2B5EF4-FFF2-40B4-BE49-F238E27FC236}">
              <a16:creationId xmlns:a16="http://schemas.microsoft.com/office/drawing/2014/main" id="{5CDA2691-D633-4B00-A039-7ED5E7BFE2C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91" name="正方形/長方形 790">
          <a:extLst>
            <a:ext uri="{FF2B5EF4-FFF2-40B4-BE49-F238E27FC236}">
              <a16:creationId xmlns:a16="http://schemas.microsoft.com/office/drawing/2014/main" id="{A9B007A9-0BB1-4AA7-97FF-FF6AADEA182C}"/>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92" name="正方形/長方形 791">
          <a:extLst>
            <a:ext uri="{FF2B5EF4-FFF2-40B4-BE49-F238E27FC236}">
              <a16:creationId xmlns:a16="http://schemas.microsoft.com/office/drawing/2014/main" id="{DCE353F3-5907-4E90-B18D-DEAA5E1AB43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93" name="正方形/長方形 792">
          <a:extLst>
            <a:ext uri="{FF2B5EF4-FFF2-40B4-BE49-F238E27FC236}">
              <a16:creationId xmlns:a16="http://schemas.microsoft.com/office/drawing/2014/main" id="{686FC136-E22B-4D7B-A126-C9E3C1E0190F}"/>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94" name="正方形/長方形 793">
          <a:extLst>
            <a:ext uri="{FF2B5EF4-FFF2-40B4-BE49-F238E27FC236}">
              <a16:creationId xmlns:a16="http://schemas.microsoft.com/office/drawing/2014/main" id="{06979BEA-73D3-487E-92D2-1294103881CE}"/>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95" name="正方形/長方形 794">
          <a:extLst>
            <a:ext uri="{FF2B5EF4-FFF2-40B4-BE49-F238E27FC236}">
              <a16:creationId xmlns:a16="http://schemas.microsoft.com/office/drawing/2014/main" id="{4BE9C048-1D48-458A-9A61-5675041D0D8C}"/>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96" name="正方形/長方形 795">
          <a:extLst>
            <a:ext uri="{FF2B5EF4-FFF2-40B4-BE49-F238E27FC236}">
              <a16:creationId xmlns:a16="http://schemas.microsoft.com/office/drawing/2014/main" id="{A9D310E7-693F-4CE6-B73C-9635D22F9158}"/>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97" name="テキスト ボックス 796">
          <a:extLst>
            <a:ext uri="{FF2B5EF4-FFF2-40B4-BE49-F238E27FC236}">
              <a16:creationId xmlns:a16="http://schemas.microsoft.com/office/drawing/2014/main" id="{7606F011-F0F3-4D51-A171-2EE583FEFFCD}"/>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98" name="直線コネクタ 797">
          <a:extLst>
            <a:ext uri="{FF2B5EF4-FFF2-40B4-BE49-F238E27FC236}">
              <a16:creationId xmlns:a16="http://schemas.microsoft.com/office/drawing/2014/main" id="{FCB004CA-B5D9-4FE7-A223-ED9446C9C5D1}"/>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99" name="直線コネクタ 798">
          <a:extLst>
            <a:ext uri="{FF2B5EF4-FFF2-40B4-BE49-F238E27FC236}">
              <a16:creationId xmlns:a16="http://schemas.microsoft.com/office/drawing/2014/main" id="{C3136F3A-ECC5-489E-8EC0-367850EE15AF}"/>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800" name="テキスト ボックス 799">
          <a:extLst>
            <a:ext uri="{FF2B5EF4-FFF2-40B4-BE49-F238E27FC236}">
              <a16:creationId xmlns:a16="http://schemas.microsoft.com/office/drawing/2014/main" id="{59D2970C-26BA-4758-BA15-59784EC87EB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801" name="直線コネクタ 800">
          <a:extLst>
            <a:ext uri="{FF2B5EF4-FFF2-40B4-BE49-F238E27FC236}">
              <a16:creationId xmlns:a16="http://schemas.microsoft.com/office/drawing/2014/main" id="{591FD4CC-1F77-4625-83F3-E3BF1C8B4DC1}"/>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802" name="テキスト ボックス 801">
          <a:extLst>
            <a:ext uri="{FF2B5EF4-FFF2-40B4-BE49-F238E27FC236}">
              <a16:creationId xmlns:a16="http://schemas.microsoft.com/office/drawing/2014/main" id="{279BF991-B7D7-44B9-B7B2-2EB66862150A}"/>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803" name="直線コネクタ 802">
          <a:extLst>
            <a:ext uri="{FF2B5EF4-FFF2-40B4-BE49-F238E27FC236}">
              <a16:creationId xmlns:a16="http://schemas.microsoft.com/office/drawing/2014/main" id="{80934D82-C0F6-4A02-9487-79952A893E97}"/>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804" name="テキスト ボックス 803">
          <a:extLst>
            <a:ext uri="{FF2B5EF4-FFF2-40B4-BE49-F238E27FC236}">
              <a16:creationId xmlns:a16="http://schemas.microsoft.com/office/drawing/2014/main" id="{F00BDE64-7279-484D-8700-C8321AA88DD7}"/>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805" name="直線コネクタ 804">
          <a:extLst>
            <a:ext uri="{FF2B5EF4-FFF2-40B4-BE49-F238E27FC236}">
              <a16:creationId xmlns:a16="http://schemas.microsoft.com/office/drawing/2014/main" id="{3E26CFF0-B465-4793-95F0-6C4EE210F292}"/>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806" name="テキスト ボックス 805">
          <a:extLst>
            <a:ext uri="{FF2B5EF4-FFF2-40B4-BE49-F238E27FC236}">
              <a16:creationId xmlns:a16="http://schemas.microsoft.com/office/drawing/2014/main" id="{E407F81A-8F61-41CA-929F-ED6D0A68473E}"/>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807" name="直線コネクタ 806">
          <a:extLst>
            <a:ext uri="{FF2B5EF4-FFF2-40B4-BE49-F238E27FC236}">
              <a16:creationId xmlns:a16="http://schemas.microsoft.com/office/drawing/2014/main" id="{F2C324AF-0E45-407C-9060-701C7AF1420A}"/>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808" name="テキスト ボックス 807">
          <a:extLst>
            <a:ext uri="{FF2B5EF4-FFF2-40B4-BE49-F238E27FC236}">
              <a16:creationId xmlns:a16="http://schemas.microsoft.com/office/drawing/2014/main" id="{F6621682-50A7-4FBE-BFC4-49CD84BCC686}"/>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809" name="直線コネクタ 808">
          <a:extLst>
            <a:ext uri="{FF2B5EF4-FFF2-40B4-BE49-F238E27FC236}">
              <a16:creationId xmlns:a16="http://schemas.microsoft.com/office/drawing/2014/main" id="{086C0F74-DAB6-4FF6-A192-B64A92792B7F}"/>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810" name="テキスト ボックス 809">
          <a:extLst>
            <a:ext uri="{FF2B5EF4-FFF2-40B4-BE49-F238E27FC236}">
              <a16:creationId xmlns:a16="http://schemas.microsoft.com/office/drawing/2014/main" id="{E90440BF-567C-4B53-BE42-1D2A3023653F}"/>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811" name="【公民館】&#10;一人当たり面積グラフ枠">
          <a:extLst>
            <a:ext uri="{FF2B5EF4-FFF2-40B4-BE49-F238E27FC236}">
              <a16:creationId xmlns:a16="http://schemas.microsoft.com/office/drawing/2014/main" id="{2E779C53-3865-4896-84D6-8C024CA7EB22}"/>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129539</xdr:rowOff>
    </xdr:from>
    <xdr:to>
      <xdr:col>116</xdr:col>
      <xdr:colOff>62864</xdr:colOff>
      <xdr:row>108</xdr:row>
      <xdr:rowOff>30480</xdr:rowOff>
    </xdr:to>
    <xdr:cxnSp macro="">
      <xdr:nvCxnSpPr>
        <xdr:cNvPr id="812" name="直線コネクタ 811">
          <a:extLst>
            <a:ext uri="{FF2B5EF4-FFF2-40B4-BE49-F238E27FC236}">
              <a16:creationId xmlns:a16="http://schemas.microsoft.com/office/drawing/2014/main" id="{E731FAA0-5BD6-419E-8A36-CA0FD0E6DC58}"/>
            </a:ext>
          </a:extLst>
        </xdr:cNvPr>
        <xdr:cNvCxnSpPr/>
      </xdr:nvCxnSpPr>
      <xdr:spPr>
        <a:xfrm flipV="1">
          <a:off x="22160864" y="17274539"/>
          <a:ext cx="0" cy="12725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34307</xdr:rowOff>
    </xdr:from>
    <xdr:ext cx="469744" cy="259045"/>
    <xdr:sp macro="" textlink="">
      <xdr:nvSpPr>
        <xdr:cNvPr id="813" name="【公民館】&#10;一人当たり面積最小値テキスト">
          <a:extLst>
            <a:ext uri="{FF2B5EF4-FFF2-40B4-BE49-F238E27FC236}">
              <a16:creationId xmlns:a16="http://schemas.microsoft.com/office/drawing/2014/main" id="{386E4ADA-71FE-4555-97CA-A1FB6ADA1206}"/>
            </a:ext>
          </a:extLst>
        </xdr:cNvPr>
        <xdr:cNvSpPr txBox="1"/>
      </xdr:nvSpPr>
      <xdr:spPr>
        <a:xfrm>
          <a:off x="22199600" y="18550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30480</xdr:rowOff>
    </xdr:from>
    <xdr:to>
      <xdr:col>116</xdr:col>
      <xdr:colOff>152400</xdr:colOff>
      <xdr:row>108</xdr:row>
      <xdr:rowOff>30480</xdr:rowOff>
    </xdr:to>
    <xdr:cxnSp macro="">
      <xdr:nvCxnSpPr>
        <xdr:cNvPr id="814" name="直線コネクタ 813">
          <a:extLst>
            <a:ext uri="{FF2B5EF4-FFF2-40B4-BE49-F238E27FC236}">
              <a16:creationId xmlns:a16="http://schemas.microsoft.com/office/drawing/2014/main" id="{15DD7B45-A370-48C7-8F08-E9866C9C9D11}"/>
            </a:ext>
          </a:extLst>
        </xdr:cNvPr>
        <xdr:cNvCxnSpPr/>
      </xdr:nvCxnSpPr>
      <xdr:spPr>
        <a:xfrm>
          <a:off x="22072600" y="1854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76216</xdr:rowOff>
    </xdr:from>
    <xdr:ext cx="469744" cy="259045"/>
    <xdr:sp macro="" textlink="">
      <xdr:nvSpPr>
        <xdr:cNvPr id="815" name="【公民館】&#10;一人当たり面積最大値テキスト">
          <a:extLst>
            <a:ext uri="{FF2B5EF4-FFF2-40B4-BE49-F238E27FC236}">
              <a16:creationId xmlns:a16="http://schemas.microsoft.com/office/drawing/2014/main" id="{1A317B60-92DF-4F34-80BD-D6CB48DB0EFB}"/>
            </a:ext>
          </a:extLst>
        </xdr:cNvPr>
        <xdr:cNvSpPr txBox="1"/>
      </xdr:nvSpPr>
      <xdr:spPr>
        <a:xfrm>
          <a:off x="22199600" y="17049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129539</xdr:rowOff>
    </xdr:from>
    <xdr:to>
      <xdr:col>116</xdr:col>
      <xdr:colOff>152400</xdr:colOff>
      <xdr:row>100</xdr:row>
      <xdr:rowOff>129539</xdr:rowOff>
    </xdr:to>
    <xdr:cxnSp macro="">
      <xdr:nvCxnSpPr>
        <xdr:cNvPr id="816" name="直線コネクタ 815">
          <a:extLst>
            <a:ext uri="{FF2B5EF4-FFF2-40B4-BE49-F238E27FC236}">
              <a16:creationId xmlns:a16="http://schemas.microsoft.com/office/drawing/2014/main" id="{A9F2D4DB-C881-4026-802A-E9773725E629}"/>
            </a:ext>
          </a:extLst>
        </xdr:cNvPr>
        <xdr:cNvCxnSpPr/>
      </xdr:nvCxnSpPr>
      <xdr:spPr>
        <a:xfrm>
          <a:off x="22072600" y="172745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44466</xdr:rowOff>
    </xdr:from>
    <xdr:ext cx="469744" cy="259045"/>
    <xdr:sp macro="" textlink="">
      <xdr:nvSpPr>
        <xdr:cNvPr id="817" name="【公民館】&#10;一人当たり面積平均値テキスト">
          <a:extLst>
            <a:ext uri="{FF2B5EF4-FFF2-40B4-BE49-F238E27FC236}">
              <a16:creationId xmlns:a16="http://schemas.microsoft.com/office/drawing/2014/main" id="{63E35F05-D275-4433-AA92-B62511E94B79}"/>
            </a:ext>
          </a:extLst>
        </xdr:cNvPr>
        <xdr:cNvSpPr txBox="1"/>
      </xdr:nvSpPr>
      <xdr:spPr>
        <a:xfrm>
          <a:off x="22199600" y="178752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818" name="フローチャート: 判断 817">
          <a:extLst>
            <a:ext uri="{FF2B5EF4-FFF2-40B4-BE49-F238E27FC236}">
              <a16:creationId xmlns:a16="http://schemas.microsoft.com/office/drawing/2014/main" id="{E45A59F1-BA8A-47BF-84E5-52E95ECDDD4B}"/>
            </a:ext>
          </a:extLst>
        </xdr:cNvPr>
        <xdr:cNvSpPr/>
      </xdr:nvSpPr>
      <xdr:spPr>
        <a:xfrm>
          <a:off x="221107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21589</xdr:rowOff>
    </xdr:from>
    <xdr:to>
      <xdr:col>112</xdr:col>
      <xdr:colOff>38100</xdr:colOff>
      <xdr:row>105</xdr:row>
      <xdr:rowOff>123189</xdr:rowOff>
    </xdr:to>
    <xdr:sp macro="" textlink="">
      <xdr:nvSpPr>
        <xdr:cNvPr id="819" name="フローチャート: 判断 818">
          <a:extLst>
            <a:ext uri="{FF2B5EF4-FFF2-40B4-BE49-F238E27FC236}">
              <a16:creationId xmlns:a16="http://schemas.microsoft.com/office/drawing/2014/main" id="{62AAA8DF-86A1-465D-9C47-6CD4B72917BD}"/>
            </a:ext>
          </a:extLst>
        </xdr:cNvPr>
        <xdr:cNvSpPr/>
      </xdr:nvSpPr>
      <xdr:spPr>
        <a:xfrm>
          <a:off x="21272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13970</xdr:rowOff>
    </xdr:from>
    <xdr:to>
      <xdr:col>107</xdr:col>
      <xdr:colOff>101600</xdr:colOff>
      <xdr:row>105</xdr:row>
      <xdr:rowOff>115570</xdr:rowOff>
    </xdr:to>
    <xdr:sp macro="" textlink="">
      <xdr:nvSpPr>
        <xdr:cNvPr id="820" name="フローチャート: 判断 819">
          <a:extLst>
            <a:ext uri="{FF2B5EF4-FFF2-40B4-BE49-F238E27FC236}">
              <a16:creationId xmlns:a16="http://schemas.microsoft.com/office/drawing/2014/main" id="{22655915-869F-4B10-9A87-F1577B1E4A7E}"/>
            </a:ext>
          </a:extLst>
        </xdr:cNvPr>
        <xdr:cNvSpPr/>
      </xdr:nvSpPr>
      <xdr:spPr>
        <a:xfrm>
          <a:off x="20383500" y="18016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29211</xdr:rowOff>
    </xdr:from>
    <xdr:to>
      <xdr:col>102</xdr:col>
      <xdr:colOff>165100</xdr:colOff>
      <xdr:row>105</xdr:row>
      <xdr:rowOff>130811</xdr:rowOff>
    </xdr:to>
    <xdr:sp macro="" textlink="">
      <xdr:nvSpPr>
        <xdr:cNvPr id="821" name="フローチャート: 判断 820">
          <a:extLst>
            <a:ext uri="{FF2B5EF4-FFF2-40B4-BE49-F238E27FC236}">
              <a16:creationId xmlns:a16="http://schemas.microsoft.com/office/drawing/2014/main" id="{2024059F-F605-42AE-8005-2FC2241DB573}"/>
            </a:ext>
          </a:extLst>
        </xdr:cNvPr>
        <xdr:cNvSpPr/>
      </xdr:nvSpPr>
      <xdr:spPr>
        <a:xfrm>
          <a:off x="19494500" y="18031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154939</xdr:rowOff>
    </xdr:from>
    <xdr:to>
      <xdr:col>98</xdr:col>
      <xdr:colOff>38100</xdr:colOff>
      <xdr:row>105</xdr:row>
      <xdr:rowOff>85089</xdr:rowOff>
    </xdr:to>
    <xdr:sp macro="" textlink="">
      <xdr:nvSpPr>
        <xdr:cNvPr id="822" name="フローチャート: 判断 821">
          <a:extLst>
            <a:ext uri="{FF2B5EF4-FFF2-40B4-BE49-F238E27FC236}">
              <a16:creationId xmlns:a16="http://schemas.microsoft.com/office/drawing/2014/main" id="{8D64DE63-DDE3-494A-87FC-C77E80B74C16}"/>
            </a:ext>
          </a:extLst>
        </xdr:cNvPr>
        <xdr:cNvSpPr/>
      </xdr:nvSpPr>
      <xdr:spPr>
        <a:xfrm>
          <a:off x="18605500" y="17985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823" name="テキスト ボックス 822">
          <a:extLst>
            <a:ext uri="{FF2B5EF4-FFF2-40B4-BE49-F238E27FC236}">
              <a16:creationId xmlns:a16="http://schemas.microsoft.com/office/drawing/2014/main" id="{9CA63C5C-5AD7-43FC-A40B-7964102990FF}"/>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824" name="テキスト ボックス 823">
          <a:extLst>
            <a:ext uri="{FF2B5EF4-FFF2-40B4-BE49-F238E27FC236}">
              <a16:creationId xmlns:a16="http://schemas.microsoft.com/office/drawing/2014/main" id="{419957F7-C18F-49E2-AEF4-CF9D37AD65C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825" name="テキスト ボックス 824">
          <a:extLst>
            <a:ext uri="{FF2B5EF4-FFF2-40B4-BE49-F238E27FC236}">
              <a16:creationId xmlns:a16="http://schemas.microsoft.com/office/drawing/2014/main" id="{C01A875C-30E5-451A-A064-C5250961F14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826" name="テキスト ボックス 825">
          <a:extLst>
            <a:ext uri="{FF2B5EF4-FFF2-40B4-BE49-F238E27FC236}">
              <a16:creationId xmlns:a16="http://schemas.microsoft.com/office/drawing/2014/main" id="{D1DD4632-02A7-46DE-8B03-AC581D4B951B}"/>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827" name="テキスト ボックス 826">
          <a:extLst>
            <a:ext uri="{FF2B5EF4-FFF2-40B4-BE49-F238E27FC236}">
              <a16:creationId xmlns:a16="http://schemas.microsoft.com/office/drawing/2014/main" id="{A2DC3EA5-26F2-48A1-9656-569BF4CE21F8}"/>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154939</xdr:rowOff>
    </xdr:from>
    <xdr:to>
      <xdr:col>116</xdr:col>
      <xdr:colOff>114300</xdr:colOff>
      <xdr:row>107</xdr:row>
      <xdr:rowOff>85089</xdr:rowOff>
    </xdr:to>
    <xdr:sp macro="" textlink="">
      <xdr:nvSpPr>
        <xdr:cNvPr id="828" name="楕円 827">
          <a:extLst>
            <a:ext uri="{FF2B5EF4-FFF2-40B4-BE49-F238E27FC236}">
              <a16:creationId xmlns:a16="http://schemas.microsoft.com/office/drawing/2014/main" id="{F9A18FD2-7CD1-4E7F-9E8B-EB6AC90A9BE2}"/>
            </a:ext>
          </a:extLst>
        </xdr:cNvPr>
        <xdr:cNvSpPr/>
      </xdr:nvSpPr>
      <xdr:spPr>
        <a:xfrm>
          <a:off x="221107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106</xdr:row>
      <xdr:rowOff>133366</xdr:rowOff>
    </xdr:from>
    <xdr:ext cx="469744" cy="259045"/>
    <xdr:sp macro="" textlink="">
      <xdr:nvSpPr>
        <xdr:cNvPr id="829" name="【公民館】&#10;一人当たり面積該当値テキスト">
          <a:extLst>
            <a:ext uri="{FF2B5EF4-FFF2-40B4-BE49-F238E27FC236}">
              <a16:creationId xmlns:a16="http://schemas.microsoft.com/office/drawing/2014/main" id="{208CB78B-B221-4860-B8B3-4D16EFD940D1}"/>
            </a:ext>
          </a:extLst>
        </xdr:cNvPr>
        <xdr:cNvSpPr txBox="1"/>
      </xdr:nvSpPr>
      <xdr:spPr>
        <a:xfrm>
          <a:off x="22199600" y="18307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154939</xdr:rowOff>
    </xdr:from>
    <xdr:to>
      <xdr:col>112</xdr:col>
      <xdr:colOff>38100</xdr:colOff>
      <xdr:row>107</xdr:row>
      <xdr:rowOff>85089</xdr:rowOff>
    </xdr:to>
    <xdr:sp macro="" textlink="">
      <xdr:nvSpPr>
        <xdr:cNvPr id="830" name="楕円 829">
          <a:extLst>
            <a:ext uri="{FF2B5EF4-FFF2-40B4-BE49-F238E27FC236}">
              <a16:creationId xmlns:a16="http://schemas.microsoft.com/office/drawing/2014/main" id="{41066C09-6812-44E9-87FC-99F2DBD57126}"/>
            </a:ext>
          </a:extLst>
        </xdr:cNvPr>
        <xdr:cNvSpPr/>
      </xdr:nvSpPr>
      <xdr:spPr>
        <a:xfrm>
          <a:off x="21272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107</xdr:row>
      <xdr:rowOff>34289</xdr:rowOff>
    </xdr:from>
    <xdr:to>
      <xdr:col>116</xdr:col>
      <xdr:colOff>63500</xdr:colOff>
      <xdr:row>107</xdr:row>
      <xdr:rowOff>34289</xdr:rowOff>
    </xdr:to>
    <xdr:cxnSp macro="">
      <xdr:nvCxnSpPr>
        <xdr:cNvPr id="831" name="直線コネクタ 830">
          <a:extLst>
            <a:ext uri="{FF2B5EF4-FFF2-40B4-BE49-F238E27FC236}">
              <a16:creationId xmlns:a16="http://schemas.microsoft.com/office/drawing/2014/main" id="{0DC25A74-332F-4F46-B76C-D3AC9E3DCB29}"/>
            </a:ext>
          </a:extLst>
        </xdr:cNvPr>
        <xdr:cNvCxnSpPr/>
      </xdr:nvCxnSpPr>
      <xdr:spPr>
        <a:xfrm>
          <a:off x="21323300" y="18379439"/>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154939</xdr:rowOff>
    </xdr:from>
    <xdr:to>
      <xdr:col>107</xdr:col>
      <xdr:colOff>101600</xdr:colOff>
      <xdr:row>107</xdr:row>
      <xdr:rowOff>85089</xdr:rowOff>
    </xdr:to>
    <xdr:sp macro="" textlink="">
      <xdr:nvSpPr>
        <xdr:cNvPr id="832" name="楕円 831">
          <a:extLst>
            <a:ext uri="{FF2B5EF4-FFF2-40B4-BE49-F238E27FC236}">
              <a16:creationId xmlns:a16="http://schemas.microsoft.com/office/drawing/2014/main" id="{BABCDCFA-E1C9-4FAA-AEE5-1961B7EF3CC6}"/>
            </a:ext>
          </a:extLst>
        </xdr:cNvPr>
        <xdr:cNvSpPr/>
      </xdr:nvSpPr>
      <xdr:spPr>
        <a:xfrm>
          <a:off x="20383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107</xdr:row>
      <xdr:rowOff>34289</xdr:rowOff>
    </xdr:from>
    <xdr:to>
      <xdr:col>111</xdr:col>
      <xdr:colOff>177800</xdr:colOff>
      <xdr:row>107</xdr:row>
      <xdr:rowOff>34289</xdr:rowOff>
    </xdr:to>
    <xdr:cxnSp macro="">
      <xdr:nvCxnSpPr>
        <xdr:cNvPr id="833" name="直線コネクタ 832">
          <a:extLst>
            <a:ext uri="{FF2B5EF4-FFF2-40B4-BE49-F238E27FC236}">
              <a16:creationId xmlns:a16="http://schemas.microsoft.com/office/drawing/2014/main" id="{9C8BDA69-74A2-45A0-99CD-2B1A6659FAED}"/>
            </a:ext>
          </a:extLst>
        </xdr:cNvPr>
        <xdr:cNvCxnSpPr/>
      </xdr:nvCxnSpPr>
      <xdr:spPr>
        <a:xfrm>
          <a:off x="20434300" y="18379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154939</xdr:rowOff>
    </xdr:from>
    <xdr:to>
      <xdr:col>102</xdr:col>
      <xdr:colOff>165100</xdr:colOff>
      <xdr:row>107</xdr:row>
      <xdr:rowOff>85089</xdr:rowOff>
    </xdr:to>
    <xdr:sp macro="" textlink="">
      <xdr:nvSpPr>
        <xdr:cNvPr id="834" name="楕円 833">
          <a:extLst>
            <a:ext uri="{FF2B5EF4-FFF2-40B4-BE49-F238E27FC236}">
              <a16:creationId xmlns:a16="http://schemas.microsoft.com/office/drawing/2014/main" id="{7D47968E-4317-4619-B4F0-28BC881E9229}"/>
            </a:ext>
          </a:extLst>
        </xdr:cNvPr>
        <xdr:cNvSpPr/>
      </xdr:nvSpPr>
      <xdr:spPr>
        <a:xfrm>
          <a:off x="19494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107</xdr:row>
      <xdr:rowOff>34289</xdr:rowOff>
    </xdr:from>
    <xdr:to>
      <xdr:col>107</xdr:col>
      <xdr:colOff>50800</xdr:colOff>
      <xdr:row>107</xdr:row>
      <xdr:rowOff>34289</xdr:rowOff>
    </xdr:to>
    <xdr:cxnSp macro="">
      <xdr:nvCxnSpPr>
        <xdr:cNvPr id="835" name="直線コネクタ 834">
          <a:extLst>
            <a:ext uri="{FF2B5EF4-FFF2-40B4-BE49-F238E27FC236}">
              <a16:creationId xmlns:a16="http://schemas.microsoft.com/office/drawing/2014/main" id="{64C4732C-1B28-4EF7-968A-A0B95CC02FD0}"/>
            </a:ext>
          </a:extLst>
        </xdr:cNvPr>
        <xdr:cNvCxnSpPr/>
      </xdr:nvCxnSpPr>
      <xdr:spPr>
        <a:xfrm>
          <a:off x="19545300" y="18379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106</xdr:row>
      <xdr:rowOff>154939</xdr:rowOff>
    </xdr:from>
    <xdr:to>
      <xdr:col>98</xdr:col>
      <xdr:colOff>38100</xdr:colOff>
      <xdr:row>107</xdr:row>
      <xdr:rowOff>85089</xdr:rowOff>
    </xdr:to>
    <xdr:sp macro="" textlink="">
      <xdr:nvSpPr>
        <xdr:cNvPr id="836" name="楕円 835">
          <a:extLst>
            <a:ext uri="{FF2B5EF4-FFF2-40B4-BE49-F238E27FC236}">
              <a16:creationId xmlns:a16="http://schemas.microsoft.com/office/drawing/2014/main" id="{CAEA82B2-C545-497D-BF3C-2CA4EFD94D80}"/>
            </a:ext>
          </a:extLst>
        </xdr:cNvPr>
        <xdr:cNvSpPr/>
      </xdr:nvSpPr>
      <xdr:spPr>
        <a:xfrm>
          <a:off x="18605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34289</xdr:rowOff>
    </xdr:from>
    <xdr:to>
      <xdr:col>102</xdr:col>
      <xdr:colOff>114300</xdr:colOff>
      <xdr:row>107</xdr:row>
      <xdr:rowOff>34289</xdr:rowOff>
    </xdr:to>
    <xdr:cxnSp macro="">
      <xdr:nvCxnSpPr>
        <xdr:cNvPr id="837" name="直線コネクタ 836">
          <a:extLst>
            <a:ext uri="{FF2B5EF4-FFF2-40B4-BE49-F238E27FC236}">
              <a16:creationId xmlns:a16="http://schemas.microsoft.com/office/drawing/2014/main" id="{84119356-75F1-4F33-9B1A-B14F5C549BC7}"/>
            </a:ext>
          </a:extLst>
        </xdr:cNvPr>
        <xdr:cNvCxnSpPr/>
      </xdr:nvCxnSpPr>
      <xdr:spPr>
        <a:xfrm>
          <a:off x="18656300" y="183794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139716</xdr:rowOff>
    </xdr:from>
    <xdr:ext cx="469744" cy="259045"/>
    <xdr:sp macro="" textlink="">
      <xdr:nvSpPr>
        <xdr:cNvPr id="838" name="n_1aveValue【公民館】&#10;一人当たり面積">
          <a:extLst>
            <a:ext uri="{FF2B5EF4-FFF2-40B4-BE49-F238E27FC236}">
              <a16:creationId xmlns:a16="http://schemas.microsoft.com/office/drawing/2014/main" id="{9B21D34D-7269-49A2-B308-3CAAFABB5802}"/>
            </a:ext>
          </a:extLst>
        </xdr:cNvPr>
        <xdr:cNvSpPr txBox="1"/>
      </xdr:nvSpPr>
      <xdr:spPr>
        <a:xfrm>
          <a:off x="21075727" y="177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132097</xdr:rowOff>
    </xdr:from>
    <xdr:ext cx="469744" cy="259045"/>
    <xdr:sp macro="" textlink="">
      <xdr:nvSpPr>
        <xdr:cNvPr id="839" name="n_2aveValue【公民館】&#10;一人当たり面積">
          <a:extLst>
            <a:ext uri="{FF2B5EF4-FFF2-40B4-BE49-F238E27FC236}">
              <a16:creationId xmlns:a16="http://schemas.microsoft.com/office/drawing/2014/main" id="{7FCC6B5A-A424-4351-A179-88CDF9C588FA}"/>
            </a:ext>
          </a:extLst>
        </xdr:cNvPr>
        <xdr:cNvSpPr txBox="1"/>
      </xdr:nvSpPr>
      <xdr:spPr>
        <a:xfrm>
          <a:off x="20199427" y="17791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147338</xdr:rowOff>
    </xdr:from>
    <xdr:ext cx="469744" cy="259045"/>
    <xdr:sp macro="" textlink="">
      <xdr:nvSpPr>
        <xdr:cNvPr id="840" name="n_3aveValue【公民館】&#10;一人当たり面積">
          <a:extLst>
            <a:ext uri="{FF2B5EF4-FFF2-40B4-BE49-F238E27FC236}">
              <a16:creationId xmlns:a16="http://schemas.microsoft.com/office/drawing/2014/main" id="{9AD34314-5B8D-4F8A-AE77-7CBB3D5B8F0F}"/>
            </a:ext>
          </a:extLst>
        </xdr:cNvPr>
        <xdr:cNvSpPr txBox="1"/>
      </xdr:nvSpPr>
      <xdr:spPr>
        <a:xfrm>
          <a:off x="19310427" y="17806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101616</xdr:rowOff>
    </xdr:from>
    <xdr:ext cx="469744" cy="259045"/>
    <xdr:sp macro="" textlink="">
      <xdr:nvSpPr>
        <xdr:cNvPr id="841" name="n_4aveValue【公民館】&#10;一人当たり面積">
          <a:extLst>
            <a:ext uri="{FF2B5EF4-FFF2-40B4-BE49-F238E27FC236}">
              <a16:creationId xmlns:a16="http://schemas.microsoft.com/office/drawing/2014/main" id="{6C7F4D9E-B3D7-4AF4-8279-31C2E03637C1}"/>
            </a:ext>
          </a:extLst>
        </xdr:cNvPr>
        <xdr:cNvSpPr txBox="1"/>
      </xdr:nvSpPr>
      <xdr:spPr>
        <a:xfrm>
          <a:off x="18421427" y="17760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76216</xdr:rowOff>
    </xdr:from>
    <xdr:ext cx="469744" cy="259045"/>
    <xdr:sp macro="" textlink="">
      <xdr:nvSpPr>
        <xdr:cNvPr id="842" name="n_1mainValue【公民館】&#10;一人当たり面積">
          <a:extLst>
            <a:ext uri="{FF2B5EF4-FFF2-40B4-BE49-F238E27FC236}">
              <a16:creationId xmlns:a16="http://schemas.microsoft.com/office/drawing/2014/main" id="{71AC09AA-2FF3-4535-8875-A0B1A783F3C3}"/>
            </a:ext>
          </a:extLst>
        </xdr:cNvPr>
        <xdr:cNvSpPr txBox="1"/>
      </xdr:nvSpPr>
      <xdr:spPr>
        <a:xfrm>
          <a:off x="210757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76216</xdr:rowOff>
    </xdr:from>
    <xdr:ext cx="469744" cy="259045"/>
    <xdr:sp macro="" textlink="">
      <xdr:nvSpPr>
        <xdr:cNvPr id="843" name="n_2mainValue【公民館】&#10;一人当たり面積">
          <a:extLst>
            <a:ext uri="{FF2B5EF4-FFF2-40B4-BE49-F238E27FC236}">
              <a16:creationId xmlns:a16="http://schemas.microsoft.com/office/drawing/2014/main" id="{E8DDF6EF-9C17-45A4-A6BE-A01A6DFCB416}"/>
            </a:ext>
          </a:extLst>
        </xdr:cNvPr>
        <xdr:cNvSpPr txBox="1"/>
      </xdr:nvSpPr>
      <xdr:spPr>
        <a:xfrm>
          <a:off x="201994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76216</xdr:rowOff>
    </xdr:from>
    <xdr:ext cx="469744" cy="259045"/>
    <xdr:sp macro="" textlink="">
      <xdr:nvSpPr>
        <xdr:cNvPr id="844" name="n_3mainValue【公民館】&#10;一人当たり面積">
          <a:extLst>
            <a:ext uri="{FF2B5EF4-FFF2-40B4-BE49-F238E27FC236}">
              <a16:creationId xmlns:a16="http://schemas.microsoft.com/office/drawing/2014/main" id="{33B080DB-D85F-4BAB-819C-D81FF5C0F888}"/>
            </a:ext>
          </a:extLst>
        </xdr:cNvPr>
        <xdr:cNvSpPr txBox="1"/>
      </xdr:nvSpPr>
      <xdr:spPr>
        <a:xfrm>
          <a:off x="193104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76216</xdr:rowOff>
    </xdr:from>
    <xdr:ext cx="469744" cy="259045"/>
    <xdr:sp macro="" textlink="">
      <xdr:nvSpPr>
        <xdr:cNvPr id="845" name="n_4mainValue【公民館】&#10;一人当たり面積">
          <a:extLst>
            <a:ext uri="{FF2B5EF4-FFF2-40B4-BE49-F238E27FC236}">
              <a16:creationId xmlns:a16="http://schemas.microsoft.com/office/drawing/2014/main" id="{6589048F-F00B-46FA-A126-05F61639460E}"/>
            </a:ext>
          </a:extLst>
        </xdr:cNvPr>
        <xdr:cNvSpPr txBox="1"/>
      </xdr:nvSpPr>
      <xdr:spPr>
        <a:xfrm>
          <a:off x="184214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46" name="正方形/長方形 845">
          <a:extLst>
            <a:ext uri="{FF2B5EF4-FFF2-40B4-BE49-F238E27FC236}">
              <a16:creationId xmlns:a16="http://schemas.microsoft.com/office/drawing/2014/main" id="{8EA93793-2F0D-49A1-B123-CAD60C7E6921}"/>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47" name="正方形/長方形 846">
          <a:extLst>
            <a:ext uri="{FF2B5EF4-FFF2-40B4-BE49-F238E27FC236}">
              <a16:creationId xmlns:a16="http://schemas.microsoft.com/office/drawing/2014/main" id="{FCBED479-C2C3-4879-A483-4F5509346F3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48" name="テキスト ボックス 847">
          <a:extLst>
            <a:ext uri="{FF2B5EF4-FFF2-40B4-BE49-F238E27FC236}">
              <a16:creationId xmlns:a16="http://schemas.microsoft.com/office/drawing/2014/main" id="{68FFDB0D-26C8-40D7-816A-CC8E8A32AF63}"/>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類似団体と比較して有形固定資産減価償却率が特に高くなっている施設類型は、学校施設と公民館、橋りょうである。学校施設については建築後</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年を経過した建物が</a:t>
          </a:r>
          <a:r>
            <a:rPr kumimoji="1" lang="en-US" altLang="ja-JP" sz="1100">
              <a:solidFill>
                <a:schemeClr val="dk1"/>
              </a:solidFill>
              <a:effectLst/>
              <a:latin typeface="+mn-lt"/>
              <a:ea typeface="+mn-ea"/>
              <a:cs typeface="+mn-cs"/>
            </a:rPr>
            <a:t>53</a:t>
          </a:r>
          <a:r>
            <a:rPr kumimoji="1" lang="ja-JP" altLang="ja-JP" sz="1100">
              <a:solidFill>
                <a:schemeClr val="dk1"/>
              </a:solidFill>
              <a:effectLst/>
              <a:latin typeface="+mn-lt"/>
              <a:ea typeface="+mn-ea"/>
              <a:cs typeface="+mn-cs"/>
            </a:rPr>
            <a:t>校中</a:t>
          </a:r>
          <a:r>
            <a:rPr kumimoji="1" lang="en-US" altLang="ja-JP" sz="1100">
              <a:solidFill>
                <a:schemeClr val="dk1"/>
              </a:solidFill>
              <a:effectLst/>
              <a:latin typeface="+mn-lt"/>
              <a:ea typeface="+mn-ea"/>
              <a:cs typeface="+mn-cs"/>
            </a:rPr>
            <a:t>51</a:t>
          </a:r>
          <a:r>
            <a:rPr kumimoji="1" lang="ja-JP" altLang="ja-JP" sz="1100">
              <a:solidFill>
                <a:schemeClr val="dk1"/>
              </a:solidFill>
              <a:effectLst/>
              <a:latin typeface="+mn-lt"/>
              <a:ea typeface="+mn-ea"/>
              <a:cs typeface="+mn-cs"/>
            </a:rPr>
            <a:t>校を占めるため、公共施設個別施設計画に基づき毎年度一定数の学校について大規模改修</a:t>
          </a:r>
          <a:r>
            <a:rPr kumimoji="1" lang="ja-JP" altLang="en-US" sz="1100">
              <a:solidFill>
                <a:schemeClr val="dk1"/>
              </a:solidFill>
              <a:effectLst/>
              <a:latin typeface="+mn-lt"/>
              <a:ea typeface="+mn-ea"/>
              <a:cs typeface="+mn-cs"/>
            </a:rPr>
            <a:t>を行っている</a:t>
          </a:r>
          <a:r>
            <a:rPr kumimoji="1" lang="ja-JP" altLang="ja-JP" sz="1100">
              <a:solidFill>
                <a:schemeClr val="dk1"/>
              </a:solidFill>
              <a:effectLst/>
              <a:latin typeface="+mn-lt"/>
              <a:ea typeface="+mn-ea"/>
              <a:cs typeface="+mn-cs"/>
            </a:rPr>
            <a:t>。また、公民館についても、計画に基づき大規模改修及び他施設との機能統合や移転など施設のあり方を検討していく。橋りょうについては、引き続き平成</a:t>
          </a:r>
          <a:r>
            <a:rPr kumimoji="1" lang="en-US" altLang="ja-JP" sz="1100">
              <a:solidFill>
                <a:schemeClr val="dk1"/>
              </a:solidFill>
              <a:effectLst/>
              <a:latin typeface="+mn-lt"/>
              <a:ea typeface="+mn-ea"/>
              <a:cs typeface="+mn-cs"/>
            </a:rPr>
            <a:t>24</a:t>
          </a:r>
          <a:r>
            <a:rPr kumimoji="1" lang="ja-JP" altLang="ja-JP" sz="1100">
              <a:solidFill>
                <a:schemeClr val="dk1"/>
              </a:solidFill>
              <a:effectLst/>
              <a:latin typeface="+mn-lt"/>
              <a:ea typeface="+mn-ea"/>
              <a:cs typeface="+mn-cs"/>
            </a:rPr>
            <a:t>年度に策定した長寿命化計画に基づき改修工事を計画的に推進して、改善に努めていく。今後は、各計画に基づき改修等を推進することで指標の改善に努めていく。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1A15A6CA-CF4B-4A18-93B1-B6A035BC6AC6}"/>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8A9145DB-7994-4E22-A812-5C2BC9F9C552}"/>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588F173-CEAA-4363-8BB7-6B9889D8793C}"/>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1161E46C-2701-4F9C-AC13-5EEDE0B1887C}"/>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愛知県春日井市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2BA2A0BB-9C33-434D-A8F8-F64C73E68EC9}"/>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D82DCCDA-BDC0-4393-9E1B-99680B268B75}"/>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7A7FCAF8-752E-49FF-A780-35591D63F05A}"/>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1EDDB7A4-4776-469D-AB85-01228DE27E08}"/>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625B535D-4D2A-4825-A738-D4E26AFA789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AF0BE243-86DD-4D0D-9371-5787DC0E2F32}"/>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305,902
296,472
92.78
126,613,075
125,697,306
347,989
64,413,629
86,934,454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B84AFA7-2E54-4127-AEE2-313E437959BA}"/>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8F456712-BFC5-43EC-8BDC-17174F04EA8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864FFAD-BCB8-4BA2-A9D9-88D3D34B0F6A}"/>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4.3
21.6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250C830B-3D6D-40FF-AAB4-953E5C8F7032}"/>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2FA1DDD6-7471-41A8-ABA1-B6869AAC782C}"/>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382DF065-81B4-431E-A34C-769C153C19B9}"/>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R03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R04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R05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   </a:t>
          </a:r>
          <a:r>
            <a:rPr kumimoji="1" lang="en-US" altLang="ja-JP" sz="1100" b="1">
              <a:solidFill>
                <a:srgbClr val="000000"/>
              </a:solidFill>
              <a:latin typeface="ＭＳ ゴシック" panose="020B0609070205080204" pitchFamily="49" charset="-128"/>
              <a:ea typeface="ＭＳ ゴシック" panose="020B0609070205080204" pitchFamily="49" charset="-128"/>
            </a:rPr>
            <a:t>R06  </a:t>
          </a:r>
          <a:r>
            <a:rPr kumimoji="1" lang="ja-JP" altLang="en-US" sz="1100" b="1">
              <a:solidFill>
                <a:srgbClr val="000000"/>
              </a:solidFill>
              <a:latin typeface="ＭＳ ゴシック" panose="020B0609070205080204" pitchFamily="49" charset="-128"/>
              <a:ea typeface="ＭＳ ゴシック" panose="020B0609070205080204" pitchFamily="49" charset="-128"/>
            </a:rPr>
            <a:t>特例市</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B93E043-EAB9-4A06-B7BB-FD5E3DFCED86}"/>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62444F38-9E02-47CE-9236-50C492BDC88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267BA0AF-041C-4313-8722-19EC151DEBE4}"/>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D6F7D6C-08F7-4248-B8A8-03F5AFF5278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E638456D-A1D5-41BB-BE13-FAFB7D948B5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5C928DE-0469-4F71-9764-1A3244067178}"/>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99CE5965-3F84-4869-A459-CAAE5EB6C2AD}"/>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354961A-1E37-4179-BD62-AE76A4860BB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3C095E28-E647-43E6-98AE-FDC4E366FD8C}"/>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9858D712-EA66-43F0-9222-16DFFB1A45F4}"/>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14AEC9A5-70E0-4DE1-82B3-C4BB69A83894}"/>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82942A5-8C90-4813-A16E-1404CCC63EB3}"/>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545AC9E-E5C8-4237-B597-80D9B57575A5}"/>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18E2AA4C-2CAF-4445-A588-758BD21A4E8F}"/>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D4CBA6DD-1BFF-4AFF-B2D6-F20CED10A86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E892DA5F-4194-4B1C-B25D-5D8E1390863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F8B13F1-57EF-4D9B-96F4-47814F37BF77}"/>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C49F4398-1F51-46FB-9B49-43DC107E59B8}"/>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BA0CAADB-F1E5-4A14-B9C9-9E31A3D37CB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91E33C5-0581-4823-8BAC-B31EE59C6FBB}"/>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B92464E1-71B1-447D-A719-A489A90C739F}"/>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EF15EF80-3B9B-412A-BDCB-E2E9A47D8E6F}"/>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9450B78C-55B0-4123-A271-914CD03C79A9}"/>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BE0F509C-AD61-4353-80B0-D02DAE9BD009}"/>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1C247AC4-9B90-4DFD-B188-2388FB394EA2}"/>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48635E7D-89A7-400D-904B-4E2FB1E143EA}"/>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7D4AB4CB-6458-4362-96EB-3D8A3261B39F}"/>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E0888928-D49A-4365-BE1C-DB65DD5E87DF}"/>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67E7C6E8-A242-4C06-B90C-F0891A81CD3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88217910-117B-49AB-9BF9-7B7DBE28C3C4}"/>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678EE0E-99D0-44F3-B26B-37C076C32586}"/>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AAE0CC76-3800-4693-9C79-9B52ED6DE3F9}"/>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5DE96557-043E-4B7D-8D5C-64E612543FAA}"/>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1E03E7EE-EDB5-43CD-8CF4-C9DA368920EC}"/>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321F19AB-9260-46EE-965F-1B0BE233816D}"/>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94517BF9-F6D1-4311-91AB-AA5009CCDB46}"/>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6918016E-222D-41D8-B584-8EAEA1C74FC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737B643A-A1FF-4454-948C-3C07BD7985BC}"/>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3712D58-EC19-4DDD-860B-FFF201922F66}"/>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32</xdr:row>
      <xdr:rowOff>152400</xdr:rowOff>
    </xdr:from>
    <xdr:to>
      <xdr:col>24</xdr:col>
      <xdr:colOff>62865</xdr:colOff>
      <xdr:row>41</xdr:row>
      <xdr:rowOff>154305</xdr:rowOff>
    </xdr:to>
    <xdr:cxnSp macro="">
      <xdr:nvCxnSpPr>
        <xdr:cNvPr id="57" name="直線コネクタ 56">
          <a:extLst>
            <a:ext uri="{FF2B5EF4-FFF2-40B4-BE49-F238E27FC236}">
              <a16:creationId xmlns:a16="http://schemas.microsoft.com/office/drawing/2014/main" id="{9835E00A-6DEA-426B-854E-FC645A899725}"/>
            </a:ext>
          </a:extLst>
        </xdr:cNvPr>
        <xdr:cNvCxnSpPr/>
      </xdr:nvCxnSpPr>
      <xdr:spPr>
        <a:xfrm flipV="1">
          <a:off x="4634865" y="5638800"/>
          <a:ext cx="0" cy="15449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158132</xdr:rowOff>
    </xdr:from>
    <xdr:ext cx="405111" cy="259045"/>
    <xdr:sp macro="" textlink="">
      <xdr:nvSpPr>
        <xdr:cNvPr id="58" name="【図書館】&#10;有形固定資産減価償却率最小値テキスト">
          <a:extLst>
            <a:ext uri="{FF2B5EF4-FFF2-40B4-BE49-F238E27FC236}">
              <a16:creationId xmlns:a16="http://schemas.microsoft.com/office/drawing/2014/main" id="{358455D1-C35E-4F22-9372-630D56751546}"/>
            </a:ext>
          </a:extLst>
        </xdr:cNvPr>
        <xdr:cNvSpPr txBox="1"/>
      </xdr:nvSpPr>
      <xdr:spPr>
        <a:xfrm>
          <a:off x="4673600" y="718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154305</xdr:rowOff>
    </xdr:from>
    <xdr:to>
      <xdr:col>24</xdr:col>
      <xdr:colOff>152400</xdr:colOff>
      <xdr:row>41</xdr:row>
      <xdr:rowOff>154305</xdr:rowOff>
    </xdr:to>
    <xdr:cxnSp macro="">
      <xdr:nvCxnSpPr>
        <xdr:cNvPr id="59" name="直線コネクタ 58">
          <a:extLst>
            <a:ext uri="{FF2B5EF4-FFF2-40B4-BE49-F238E27FC236}">
              <a16:creationId xmlns:a16="http://schemas.microsoft.com/office/drawing/2014/main" id="{B0E1264E-D0E3-4C09-8D54-11FEB58C07DB}"/>
            </a:ext>
          </a:extLst>
        </xdr:cNvPr>
        <xdr:cNvCxnSpPr/>
      </xdr:nvCxnSpPr>
      <xdr:spPr>
        <a:xfrm>
          <a:off x="4546600" y="7183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99077</xdr:rowOff>
    </xdr:from>
    <xdr:ext cx="405111" cy="259045"/>
    <xdr:sp macro="" textlink="">
      <xdr:nvSpPr>
        <xdr:cNvPr id="60" name="【図書館】&#10;有形固定資産減価償却率最大値テキスト">
          <a:extLst>
            <a:ext uri="{FF2B5EF4-FFF2-40B4-BE49-F238E27FC236}">
              <a16:creationId xmlns:a16="http://schemas.microsoft.com/office/drawing/2014/main" id="{E8B8CAED-E36D-4916-85D6-3A08E79CD400}"/>
            </a:ext>
          </a:extLst>
        </xdr:cNvPr>
        <xdr:cNvSpPr txBox="1"/>
      </xdr:nvSpPr>
      <xdr:spPr>
        <a:xfrm>
          <a:off x="4673600" y="5414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32</xdr:row>
      <xdr:rowOff>152400</xdr:rowOff>
    </xdr:from>
    <xdr:to>
      <xdr:col>24</xdr:col>
      <xdr:colOff>152400</xdr:colOff>
      <xdr:row>32</xdr:row>
      <xdr:rowOff>152400</xdr:rowOff>
    </xdr:to>
    <xdr:cxnSp macro="">
      <xdr:nvCxnSpPr>
        <xdr:cNvPr id="61" name="直線コネクタ 60">
          <a:extLst>
            <a:ext uri="{FF2B5EF4-FFF2-40B4-BE49-F238E27FC236}">
              <a16:creationId xmlns:a16="http://schemas.microsoft.com/office/drawing/2014/main" id="{911BA44E-306C-4C73-96D6-A8D2FF0236E2}"/>
            </a:ext>
          </a:extLst>
        </xdr:cNvPr>
        <xdr:cNvCxnSpPr/>
      </xdr:nvCxnSpPr>
      <xdr:spPr>
        <a:xfrm>
          <a:off x="4546600" y="5638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137177</xdr:rowOff>
    </xdr:from>
    <xdr:ext cx="405111" cy="259045"/>
    <xdr:sp macro="" textlink="">
      <xdr:nvSpPr>
        <xdr:cNvPr id="62" name="【図書館】&#10;有形固定資産減価償却率平均値テキスト">
          <a:extLst>
            <a:ext uri="{FF2B5EF4-FFF2-40B4-BE49-F238E27FC236}">
              <a16:creationId xmlns:a16="http://schemas.microsoft.com/office/drawing/2014/main" id="{640134FB-E659-47E7-855C-F078C4E5A6F9}"/>
            </a:ext>
          </a:extLst>
        </xdr:cNvPr>
        <xdr:cNvSpPr txBox="1"/>
      </xdr:nvSpPr>
      <xdr:spPr>
        <a:xfrm>
          <a:off x="4673600" y="63093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158750</xdr:rowOff>
    </xdr:from>
    <xdr:to>
      <xdr:col>24</xdr:col>
      <xdr:colOff>114300</xdr:colOff>
      <xdr:row>37</xdr:row>
      <xdr:rowOff>88900</xdr:rowOff>
    </xdr:to>
    <xdr:sp macro="" textlink="">
      <xdr:nvSpPr>
        <xdr:cNvPr id="63" name="フローチャート: 判断 62">
          <a:extLst>
            <a:ext uri="{FF2B5EF4-FFF2-40B4-BE49-F238E27FC236}">
              <a16:creationId xmlns:a16="http://schemas.microsoft.com/office/drawing/2014/main" id="{2E0A13F1-4E85-49E3-9E98-BA85954E4B86}"/>
            </a:ext>
          </a:extLst>
        </xdr:cNvPr>
        <xdr:cNvSpPr/>
      </xdr:nvSpPr>
      <xdr:spPr>
        <a:xfrm>
          <a:off x="4584700" y="633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128270</xdr:rowOff>
    </xdr:from>
    <xdr:to>
      <xdr:col>20</xdr:col>
      <xdr:colOff>38100</xdr:colOff>
      <xdr:row>37</xdr:row>
      <xdr:rowOff>58420</xdr:rowOff>
    </xdr:to>
    <xdr:sp macro="" textlink="">
      <xdr:nvSpPr>
        <xdr:cNvPr id="64" name="フローチャート: 判断 63">
          <a:extLst>
            <a:ext uri="{FF2B5EF4-FFF2-40B4-BE49-F238E27FC236}">
              <a16:creationId xmlns:a16="http://schemas.microsoft.com/office/drawing/2014/main" id="{85E3D042-C6A1-4E51-B706-4C5C7D9A9EA5}"/>
            </a:ext>
          </a:extLst>
        </xdr:cNvPr>
        <xdr:cNvSpPr/>
      </xdr:nvSpPr>
      <xdr:spPr>
        <a:xfrm>
          <a:off x="3746500" y="6300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132080</xdr:rowOff>
    </xdr:from>
    <xdr:to>
      <xdr:col>15</xdr:col>
      <xdr:colOff>101600</xdr:colOff>
      <xdr:row>37</xdr:row>
      <xdr:rowOff>62230</xdr:rowOff>
    </xdr:to>
    <xdr:sp macro="" textlink="">
      <xdr:nvSpPr>
        <xdr:cNvPr id="65" name="フローチャート: 判断 64">
          <a:extLst>
            <a:ext uri="{FF2B5EF4-FFF2-40B4-BE49-F238E27FC236}">
              <a16:creationId xmlns:a16="http://schemas.microsoft.com/office/drawing/2014/main" id="{B3059D2B-3C8B-4998-AD8A-5DF2682F237E}"/>
            </a:ext>
          </a:extLst>
        </xdr:cNvPr>
        <xdr:cNvSpPr/>
      </xdr:nvSpPr>
      <xdr:spPr>
        <a:xfrm>
          <a:off x="2857500" y="630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101600</xdr:rowOff>
    </xdr:from>
    <xdr:to>
      <xdr:col>10</xdr:col>
      <xdr:colOff>165100</xdr:colOff>
      <xdr:row>37</xdr:row>
      <xdr:rowOff>31750</xdr:rowOff>
    </xdr:to>
    <xdr:sp macro="" textlink="">
      <xdr:nvSpPr>
        <xdr:cNvPr id="66" name="フローチャート: 判断 65">
          <a:extLst>
            <a:ext uri="{FF2B5EF4-FFF2-40B4-BE49-F238E27FC236}">
              <a16:creationId xmlns:a16="http://schemas.microsoft.com/office/drawing/2014/main" id="{B8128A4A-1E47-4B06-AFD1-4740ADA1B917}"/>
            </a:ext>
          </a:extLst>
        </xdr:cNvPr>
        <xdr:cNvSpPr/>
      </xdr:nvSpPr>
      <xdr:spPr>
        <a:xfrm>
          <a:off x="1968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36</xdr:row>
      <xdr:rowOff>50165</xdr:rowOff>
    </xdr:from>
    <xdr:to>
      <xdr:col>6</xdr:col>
      <xdr:colOff>38100</xdr:colOff>
      <xdr:row>36</xdr:row>
      <xdr:rowOff>151765</xdr:rowOff>
    </xdr:to>
    <xdr:sp macro="" textlink="">
      <xdr:nvSpPr>
        <xdr:cNvPr id="67" name="フローチャート: 判断 66">
          <a:extLst>
            <a:ext uri="{FF2B5EF4-FFF2-40B4-BE49-F238E27FC236}">
              <a16:creationId xmlns:a16="http://schemas.microsoft.com/office/drawing/2014/main" id="{765076B1-EE61-4E85-9955-C72508892D89}"/>
            </a:ext>
          </a:extLst>
        </xdr:cNvPr>
        <xdr:cNvSpPr/>
      </xdr:nvSpPr>
      <xdr:spPr>
        <a:xfrm>
          <a:off x="1079500" y="6222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5BCF4899-4451-4615-A293-957F9061CF31}"/>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B8044D8-BD5A-4E4F-B56C-3A5FD7CEA33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F666272C-0547-484F-A48F-46A026A444E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9FDBA247-D30E-426D-82C0-250A1493FC41}"/>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DBAA5DBA-D6C0-4312-A13A-630D8A63EFD8}"/>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101600</xdr:rowOff>
    </xdr:from>
    <xdr:to>
      <xdr:col>24</xdr:col>
      <xdr:colOff>114300</xdr:colOff>
      <xdr:row>37</xdr:row>
      <xdr:rowOff>31750</xdr:rowOff>
    </xdr:to>
    <xdr:sp macro="" textlink="">
      <xdr:nvSpPr>
        <xdr:cNvPr id="73" name="楕円 72">
          <a:extLst>
            <a:ext uri="{FF2B5EF4-FFF2-40B4-BE49-F238E27FC236}">
              <a16:creationId xmlns:a16="http://schemas.microsoft.com/office/drawing/2014/main" id="{F6B24AE3-6EAE-4FD8-B68B-8CF81A39D76D}"/>
            </a:ext>
          </a:extLst>
        </xdr:cNvPr>
        <xdr:cNvSpPr/>
      </xdr:nvSpPr>
      <xdr:spPr>
        <a:xfrm>
          <a:off x="4584700" y="627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124477</xdr:rowOff>
    </xdr:from>
    <xdr:ext cx="405111" cy="259045"/>
    <xdr:sp macro="" textlink="">
      <xdr:nvSpPr>
        <xdr:cNvPr id="74" name="【図書館】&#10;有形固定資産減価償却率該当値テキスト">
          <a:extLst>
            <a:ext uri="{FF2B5EF4-FFF2-40B4-BE49-F238E27FC236}">
              <a16:creationId xmlns:a16="http://schemas.microsoft.com/office/drawing/2014/main" id="{4B94A2FA-A874-43FD-B9F0-CBC9DF921424}"/>
            </a:ext>
          </a:extLst>
        </xdr:cNvPr>
        <xdr:cNvSpPr txBox="1"/>
      </xdr:nvSpPr>
      <xdr:spPr>
        <a:xfrm>
          <a:off x="4673600" y="612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63500</xdr:rowOff>
    </xdr:from>
    <xdr:to>
      <xdr:col>20</xdr:col>
      <xdr:colOff>38100</xdr:colOff>
      <xdr:row>36</xdr:row>
      <xdr:rowOff>165100</xdr:rowOff>
    </xdr:to>
    <xdr:sp macro="" textlink="">
      <xdr:nvSpPr>
        <xdr:cNvPr id="75" name="楕円 74">
          <a:extLst>
            <a:ext uri="{FF2B5EF4-FFF2-40B4-BE49-F238E27FC236}">
              <a16:creationId xmlns:a16="http://schemas.microsoft.com/office/drawing/2014/main" id="{94A1F9F7-7FEB-4840-AC44-EB1032E2EA64}"/>
            </a:ext>
          </a:extLst>
        </xdr:cNvPr>
        <xdr:cNvSpPr/>
      </xdr:nvSpPr>
      <xdr:spPr>
        <a:xfrm>
          <a:off x="3746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114300</xdr:rowOff>
    </xdr:from>
    <xdr:to>
      <xdr:col>24</xdr:col>
      <xdr:colOff>63500</xdr:colOff>
      <xdr:row>36</xdr:row>
      <xdr:rowOff>152400</xdr:rowOff>
    </xdr:to>
    <xdr:cxnSp macro="">
      <xdr:nvCxnSpPr>
        <xdr:cNvPr id="76" name="直線コネクタ 75">
          <a:extLst>
            <a:ext uri="{FF2B5EF4-FFF2-40B4-BE49-F238E27FC236}">
              <a16:creationId xmlns:a16="http://schemas.microsoft.com/office/drawing/2014/main" id="{91F78670-FFAA-4E40-A2C3-D94FEDEA69CB}"/>
            </a:ext>
          </a:extLst>
        </xdr:cNvPr>
        <xdr:cNvCxnSpPr/>
      </xdr:nvCxnSpPr>
      <xdr:spPr>
        <a:xfrm>
          <a:off x="3797300" y="6286500"/>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21590</xdr:rowOff>
    </xdr:from>
    <xdr:to>
      <xdr:col>15</xdr:col>
      <xdr:colOff>101600</xdr:colOff>
      <xdr:row>36</xdr:row>
      <xdr:rowOff>123190</xdr:rowOff>
    </xdr:to>
    <xdr:sp macro="" textlink="">
      <xdr:nvSpPr>
        <xdr:cNvPr id="77" name="楕円 76">
          <a:extLst>
            <a:ext uri="{FF2B5EF4-FFF2-40B4-BE49-F238E27FC236}">
              <a16:creationId xmlns:a16="http://schemas.microsoft.com/office/drawing/2014/main" id="{21090912-A5A5-43ED-A54A-F998E43B0694}"/>
            </a:ext>
          </a:extLst>
        </xdr:cNvPr>
        <xdr:cNvSpPr/>
      </xdr:nvSpPr>
      <xdr:spPr>
        <a:xfrm>
          <a:off x="2857500" y="6193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72390</xdr:rowOff>
    </xdr:from>
    <xdr:to>
      <xdr:col>19</xdr:col>
      <xdr:colOff>177800</xdr:colOff>
      <xdr:row>36</xdr:row>
      <xdr:rowOff>114300</xdr:rowOff>
    </xdr:to>
    <xdr:cxnSp macro="">
      <xdr:nvCxnSpPr>
        <xdr:cNvPr id="78" name="直線コネクタ 77">
          <a:extLst>
            <a:ext uri="{FF2B5EF4-FFF2-40B4-BE49-F238E27FC236}">
              <a16:creationId xmlns:a16="http://schemas.microsoft.com/office/drawing/2014/main" id="{340F5982-A32F-463B-B099-74444C9CFAA4}"/>
            </a:ext>
          </a:extLst>
        </xdr:cNvPr>
        <xdr:cNvCxnSpPr/>
      </xdr:nvCxnSpPr>
      <xdr:spPr>
        <a:xfrm>
          <a:off x="2908300" y="624459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151130</xdr:rowOff>
    </xdr:from>
    <xdr:to>
      <xdr:col>10</xdr:col>
      <xdr:colOff>165100</xdr:colOff>
      <xdr:row>36</xdr:row>
      <xdr:rowOff>81280</xdr:rowOff>
    </xdr:to>
    <xdr:sp macro="" textlink="">
      <xdr:nvSpPr>
        <xdr:cNvPr id="79" name="楕円 78">
          <a:extLst>
            <a:ext uri="{FF2B5EF4-FFF2-40B4-BE49-F238E27FC236}">
              <a16:creationId xmlns:a16="http://schemas.microsoft.com/office/drawing/2014/main" id="{49739669-133A-4079-9B92-8F849D163CA7}"/>
            </a:ext>
          </a:extLst>
        </xdr:cNvPr>
        <xdr:cNvSpPr/>
      </xdr:nvSpPr>
      <xdr:spPr>
        <a:xfrm>
          <a:off x="1968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36</xdr:row>
      <xdr:rowOff>30480</xdr:rowOff>
    </xdr:from>
    <xdr:to>
      <xdr:col>15</xdr:col>
      <xdr:colOff>50800</xdr:colOff>
      <xdr:row>36</xdr:row>
      <xdr:rowOff>72390</xdr:rowOff>
    </xdr:to>
    <xdr:cxnSp macro="">
      <xdr:nvCxnSpPr>
        <xdr:cNvPr id="80" name="直線コネクタ 79">
          <a:extLst>
            <a:ext uri="{FF2B5EF4-FFF2-40B4-BE49-F238E27FC236}">
              <a16:creationId xmlns:a16="http://schemas.microsoft.com/office/drawing/2014/main" id="{D01166D7-3B0D-4327-A56B-A615A1BC59DB}"/>
            </a:ext>
          </a:extLst>
        </xdr:cNvPr>
        <xdr:cNvCxnSpPr/>
      </xdr:nvCxnSpPr>
      <xdr:spPr>
        <a:xfrm>
          <a:off x="2019300" y="620268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109220</xdr:rowOff>
    </xdr:from>
    <xdr:to>
      <xdr:col>6</xdr:col>
      <xdr:colOff>38100</xdr:colOff>
      <xdr:row>36</xdr:row>
      <xdr:rowOff>39370</xdr:rowOff>
    </xdr:to>
    <xdr:sp macro="" textlink="">
      <xdr:nvSpPr>
        <xdr:cNvPr id="81" name="楕円 80">
          <a:extLst>
            <a:ext uri="{FF2B5EF4-FFF2-40B4-BE49-F238E27FC236}">
              <a16:creationId xmlns:a16="http://schemas.microsoft.com/office/drawing/2014/main" id="{1CC4488D-9541-4AAE-9AA6-9ECDA09392E7}"/>
            </a:ext>
          </a:extLst>
        </xdr:cNvPr>
        <xdr:cNvSpPr/>
      </xdr:nvSpPr>
      <xdr:spPr>
        <a:xfrm>
          <a:off x="1079500" y="610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160020</xdr:rowOff>
    </xdr:from>
    <xdr:to>
      <xdr:col>10</xdr:col>
      <xdr:colOff>114300</xdr:colOff>
      <xdr:row>36</xdr:row>
      <xdr:rowOff>30480</xdr:rowOff>
    </xdr:to>
    <xdr:cxnSp macro="">
      <xdr:nvCxnSpPr>
        <xdr:cNvPr id="82" name="直線コネクタ 81">
          <a:extLst>
            <a:ext uri="{FF2B5EF4-FFF2-40B4-BE49-F238E27FC236}">
              <a16:creationId xmlns:a16="http://schemas.microsoft.com/office/drawing/2014/main" id="{8EE00AD1-20A9-43B2-9E17-150F70120EF3}"/>
            </a:ext>
          </a:extLst>
        </xdr:cNvPr>
        <xdr:cNvCxnSpPr/>
      </xdr:nvCxnSpPr>
      <xdr:spPr>
        <a:xfrm>
          <a:off x="1130300" y="6160770"/>
          <a:ext cx="8890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49547</xdr:rowOff>
    </xdr:from>
    <xdr:ext cx="405111" cy="259045"/>
    <xdr:sp macro="" textlink="">
      <xdr:nvSpPr>
        <xdr:cNvPr id="83" name="n_1aveValue【図書館】&#10;有形固定資産減価償却率">
          <a:extLst>
            <a:ext uri="{FF2B5EF4-FFF2-40B4-BE49-F238E27FC236}">
              <a16:creationId xmlns:a16="http://schemas.microsoft.com/office/drawing/2014/main" id="{F7DC0E9F-D5FE-420A-9F43-36B759DDF442}"/>
            </a:ext>
          </a:extLst>
        </xdr:cNvPr>
        <xdr:cNvSpPr txBox="1"/>
      </xdr:nvSpPr>
      <xdr:spPr>
        <a:xfrm>
          <a:off x="3582044" y="6393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53357</xdr:rowOff>
    </xdr:from>
    <xdr:ext cx="405111" cy="259045"/>
    <xdr:sp macro="" textlink="">
      <xdr:nvSpPr>
        <xdr:cNvPr id="84" name="n_2aveValue【図書館】&#10;有形固定資産減価償却率">
          <a:extLst>
            <a:ext uri="{FF2B5EF4-FFF2-40B4-BE49-F238E27FC236}">
              <a16:creationId xmlns:a16="http://schemas.microsoft.com/office/drawing/2014/main" id="{B65C609B-B7D6-46E0-9C66-E0F7DC423633}"/>
            </a:ext>
          </a:extLst>
        </xdr:cNvPr>
        <xdr:cNvSpPr txBox="1"/>
      </xdr:nvSpPr>
      <xdr:spPr>
        <a:xfrm>
          <a:off x="2705744" y="63970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22877</xdr:rowOff>
    </xdr:from>
    <xdr:ext cx="405111" cy="259045"/>
    <xdr:sp macro="" textlink="">
      <xdr:nvSpPr>
        <xdr:cNvPr id="85" name="n_3aveValue【図書館】&#10;有形固定資産減価償却率">
          <a:extLst>
            <a:ext uri="{FF2B5EF4-FFF2-40B4-BE49-F238E27FC236}">
              <a16:creationId xmlns:a16="http://schemas.microsoft.com/office/drawing/2014/main" id="{7E3BE7F8-33A6-445D-9782-53333C20F9AA}"/>
            </a:ext>
          </a:extLst>
        </xdr:cNvPr>
        <xdr:cNvSpPr txBox="1"/>
      </xdr:nvSpPr>
      <xdr:spPr>
        <a:xfrm>
          <a:off x="1816744" y="636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142892</xdr:rowOff>
    </xdr:from>
    <xdr:ext cx="405111" cy="259045"/>
    <xdr:sp macro="" textlink="">
      <xdr:nvSpPr>
        <xdr:cNvPr id="86" name="n_4aveValue【図書館】&#10;有形固定資産減価償却率">
          <a:extLst>
            <a:ext uri="{FF2B5EF4-FFF2-40B4-BE49-F238E27FC236}">
              <a16:creationId xmlns:a16="http://schemas.microsoft.com/office/drawing/2014/main" id="{CE2BEB84-44AA-4317-9B14-27B55DA3E6A3}"/>
            </a:ext>
          </a:extLst>
        </xdr:cNvPr>
        <xdr:cNvSpPr txBox="1"/>
      </xdr:nvSpPr>
      <xdr:spPr>
        <a:xfrm>
          <a:off x="927744" y="63150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35</xdr:row>
      <xdr:rowOff>10177</xdr:rowOff>
    </xdr:from>
    <xdr:ext cx="405111" cy="259045"/>
    <xdr:sp macro="" textlink="">
      <xdr:nvSpPr>
        <xdr:cNvPr id="87" name="n_1mainValue【図書館】&#10;有形固定資産減価償却率">
          <a:extLst>
            <a:ext uri="{FF2B5EF4-FFF2-40B4-BE49-F238E27FC236}">
              <a16:creationId xmlns:a16="http://schemas.microsoft.com/office/drawing/2014/main" id="{75A8B341-2A9B-4583-9844-1DDBFF80E28C}"/>
            </a:ext>
          </a:extLst>
        </xdr:cNvPr>
        <xdr:cNvSpPr txBox="1"/>
      </xdr:nvSpPr>
      <xdr:spPr>
        <a:xfrm>
          <a:off x="3582044" y="601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139717</xdr:rowOff>
    </xdr:from>
    <xdr:ext cx="405111" cy="259045"/>
    <xdr:sp macro="" textlink="">
      <xdr:nvSpPr>
        <xdr:cNvPr id="88" name="n_2mainValue【図書館】&#10;有形固定資産減価償却率">
          <a:extLst>
            <a:ext uri="{FF2B5EF4-FFF2-40B4-BE49-F238E27FC236}">
              <a16:creationId xmlns:a16="http://schemas.microsoft.com/office/drawing/2014/main" id="{9FBDB021-34E3-4AC2-8196-7EEF416D469F}"/>
            </a:ext>
          </a:extLst>
        </xdr:cNvPr>
        <xdr:cNvSpPr txBox="1"/>
      </xdr:nvSpPr>
      <xdr:spPr>
        <a:xfrm>
          <a:off x="2705744" y="5969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97807</xdr:rowOff>
    </xdr:from>
    <xdr:ext cx="405111" cy="259045"/>
    <xdr:sp macro="" textlink="">
      <xdr:nvSpPr>
        <xdr:cNvPr id="89" name="n_3mainValue【図書館】&#10;有形固定資産減価償却率">
          <a:extLst>
            <a:ext uri="{FF2B5EF4-FFF2-40B4-BE49-F238E27FC236}">
              <a16:creationId xmlns:a16="http://schemas.microsoft.com/office/drawing/2014/main" id="{72D0B0F5-4FF0-4273-A724-49F6F522B6F8}"/>
            </a:ext>
          </a:extLst>
        </xdr:cNvPr>
        <xdr:cNvSpPr txBox="1"/>
      </xdr:nvSpPr>
      <xdr:spPr>
        <a:xfrm>
          <a:off x="1816744" y="5927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55897</xdr:rowOff>
    </xdr:from>
    <xdr:ext cx="405111" cy="259045"/>
    <xdr:sp macro="" textlink="">
      <xdr:nvSpPr>
        <xdr:cNvPr id="90" name="n_4mainValue【図書館】&#10;有形固定資産減価償却率">
          <a:extLst>
            <a:ext uri="{FF2B5EF4-FFF2-40B4-BE49-F238E27FC236}">
              <a16:creationId xmlns:a16="http://schemas.microsoft.com/office/drawing/2014/main" id="{7BDFECDB-493E-4CCF-A9AD-758BD9CD86AA}"/>
            </a:ext>
          </a:extLst>
        </xdr:cNvPr>
        <xdr:cNvSpPr txBox="1"/>
      </xdr:nvSpPr>
      <xdr:spPr>
        <a:xfrm>
          <a:off x="927744" y="5885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41A5D6F-1582-48B5-B357-597C1B5055BA}"/>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2261F84-1176-4D3F-9F8D-040E7E026905}"/>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78C27F89-4A6B-439A-98E5-C0967E03ED62}"/>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2B7FB983-9E7A-453B-9299-0205E5B5EF52}"/>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E7054047-2888-40AF-A94A-CB822AF7455C}"/>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EB94795E-8AF4-4AB3-B42C-E2D763D04088}"/>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5F2DC52B-145F-40BE-A4D4-727FD1E74C35}"/>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C5484880-B09F-48F9-9577-290263CE0361}"/>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E154DE24-9168-4994-B479-F0DEC4FCC51E}"/>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DF695590-385D-4234-9E7C-773AED952BB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1" name="直線コネクタ 100">
          <a:extLst>
            <a:ext uri="{FF2B5EF4-FFF2-40B4-BE49-F238E27FC236}">
              <a16:creationId xmlns:a16="http://schemas.microsoft.com/office/drawing/2014/main" id="{24279A2C-7E78-47D8-82B4-E6EFCDDA5C7B}"/>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2" name="テキスト ボックス 101">
          <a:extLst>
            <a:ext uri="{FF2B5EF4-FFF2-40B4-BE49-F238E27FC236}">
              <a16:creationId xmlns:a16="http://schemas.microsoft.com/office/drawing/2014/main" id="{771A23B3-5674-42D2-94BF-3070E52E9F32}"/>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3" name="直線コネクタ 102">
          <a:extLst>
            <a:ext uri="{FF2B5EF4-FFF2-40B4-BE49-F238E27FC236}">
              <a16:creationId xmlns:a16="http://schemas.microsoft.com/office/drawing/2014/main" id="{55425A91-F3B2-46D0-AAFC-839AE8BBD9B7}"/>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4" name="テキスト ボックス 103">
          <a:extLst>
            <a:ext uri="{FF2B5EF4-FFF2-40B4-BE49-F238E27FC236}">
              <a16:creationId xmlns:a16="http://schemas.microsoft.com/office/drawing/2014/main" id="{D8A21890-7791-4020-BCF9-DE75167F6B34}"/>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5" name="直線コネクタ 104">
          <a:extLst>
            <a:ext uri="{FF2B5EF4-FFF2-40B4-BE49-F238E27FC236}">
              <a16:creationId xmlns:a16="http://schemas.microsoft.com/office/drawing/2014/main" id="{97AAD2CB-E81F-4E71-8139-6DCB23E23A16}"/>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6" name="テキスト ボックス 105">
          <a:extLst>
            <a:ext uri="{FF2B5EF4-FFF2-40B4-BE49-F238E27FC236}">
              <a16:creationId xmlns:a16="http://schemas.microsoft.com/office/drawing/2014/main" id="{7EB07E6A-113F-4C07-8ACF-A382108DD75F}"/>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7" name="直線コネクタ 106">
          <a:extLst>
            <a:ext uri="{FF2B5EF4-FFF2-40B4-BE49-F238E27FC236}">
              <a16:creationId xmlns:a16="http://schemas.microsoft.com/office/drawing/2014/main" id="{A285BF3F-1BE1-4305-8787-159496F3F1DF}"/>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8" name="テキスト ボックス 107">
          <a:extLst>
            <a:ext uri="{FF2B5EF4-FFF2-40B4-BE49-F238E27FC236}">
              <a16:creationId xmlns:a16="http://schemas.microsoft.com/office/drawing/2014/main" id="{84BE3BA6-629D-47CC-AC93-3149268F4ED4}"/>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09" name="直線コネクタ 108">
          <a:extLst>
            <a:ext uri="{FF2B5EF4-FFF2-40B4-BE49-F238E27FC236}">
              <a16:creationId xmlns:a16="http://schemas.microsoft.com/office/drawing/2014/main" id="{C35A1EAA-376F-41EA-BE42-034B33EB5E7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0" name="テキスト ボックス 109">
          <a:extLst>
            <a:ext uri="{FF2B5EF4-FFF2-40B4-BE49-F238E27FC236}">
              <a16:creationId xmlns:a16="http://schemas.microsoft.com/office/drawing/2014/main" id="{B76A8385-E0FF-443C-9EB1-99DA54FED24C}"/>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1" name="【図書館】&#10;一人当たり面積グラフ枠">
          <a:extLst>
            <a:ext uri="{FF2B5EF4-FFF2-40B4-BE49-F238E27FC236}">
              <a16:creationId xmlns:a16="http://schemas.microsoft.com/office/drawing/2014/main" id="{A02DA5E1-DC46-48B1-B72B-C552BCD84248}"/>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19050</xdr:rowOff>
    </xdr:from>
    <xdr:to>
      <xdr:col>54</xdr:col>
      <xdr:colOff>189865</xdr:colOff>
      <xdr:row>40</xdr:row>
      <xdr:rowOff>99060</xdr:rowOff>
    </xdr:to>
    <xdr:cxnSp macro="">
      <xdr:nvCxnSpPr>
        <xdr:cNvPr id="112" name="直線コネクタ 111">
          <a:extLst>
            <a:ext uri="{FF2B5EF4-FFF2-40B4-BE49-F238E27FC236}">
              <a16:creationId xmlns:a16="http://schemas.microsoft.com/office/drawing/2014/main" id="{074FFB0F-C660-4CE7-A178-D0752B37E5DA}"/>
            </a:ext>
          </a:extLst>
        </xdr:cNvPr>
        <xdr:cNvCxnSpPr/>
      </xdr:nvCxnSpPr>
      <xdr:spPr>
        <a:xfrm flipV="1">
          <a:off x="10476865" y="5676900"/>
          <a:ext cx="0" cy="12801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40</xdr:row>
      <xdr:rowOff>102887</xdr:rowOff>
    </xdr:from>
    <xdr:ext cx="469744" cy="259045"/>
    <xdr:sp macro="" textlink="">
      <xdr:nvSpPr>
        <xdr:cNvPr id="113" name="【図書館】&#10;一人当たり面積最小値テキスト">
          <a:extLst>
            <a:ext uri="{FF2B5EF4-FFF2-40B4-BE49-F238E27FC236}">
              <a16:creationId xmlns:a16="http://schemas.microsoft.com/office/drawing/2014/main" id="{137CC81D-7FD3-47BE-8632-ADC8543DC172}"/>
            </a:ext>
          </a:extLst>
        </xdr:cNvPr>
        <xdr:cNvSpPr txBox="1"/>
      </xdr:nvSpPr>
      <xdr:spPr>
        <a:xfrm>
          <a:off x="10515600" y="696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40</xdr:row>
      <xdr:rowOff>99060</xdr:rowOff>
    </xdr:from>
    <xdr:to>
      <xdr:col>55</xdr:col>
      <xdr:colOff>88900</xdr:colOff>
      <xdr:row>40</xdr:row>
      <xdr:rowOff>99060</xdr:rowOff>
    </xdr:to>
    <xdr:cxnSp macro="">
      <xdr:nvCxnSpPr>
        <xdr:cNvPr id="114" name="直線コネクタ 113">
          <a:extLst>
            <a:ext uri="{FF2B5EF4-FFF2-40B4-BE49-F238E27FC236}">
              <a16:creationId xmlns:a16="http://schemas.microsoft.com/office/drawing/2014/main" id="{0F0B7712-7BA5-4721-84FB-03DF509C6747}"/>
            </a:ext>
          </a:extLst>
        </xdr:cNvPr>
        <xdr:cNvCxnSpPr/>
      </xdr:nvCxnSpPr>
      <xdr:spPr>
        <a:xfrm>
          <a:off x="10388600" y="6957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137177</xdr:rowOff>
    </xdr:from>
    <xdr:ext cx="469744" cy="259045"/>
    <xdr:sp macro="" textlink="">
      <xdr:nvSpPr>
        <xdr:cNvPr id="115" name="【図書館】&#10;一人当たり面積最大値テキスト">
          <a:extLst>
            <a:ext uri="{FF2B5EF4-FFF2-40B4-BE49-F238E27FC236}">
              <a16:creationId xmlns:a16="http://schemas.microsoft.com/office/drawing/2014/main" id="{A1FF9544-2611-41A1-A21C-52CF0F4A81C4}"/>
            </a:ext>
          </a:extLst>
        </xdr:cNvPr>
        <xdr:cNvSpPr txBox="1"/>
      </xdr:nvSpPr>
      <xdr:spPr>
        <a:xfrm>
          <a:off x="10515600" y="5452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19050</xdr:rowOff>
    </xdr:from>
    <xdr:to>
      <xdr:col>55</xdr:col>
      <xdr:colOff>88900</xdr:colOff>
      <xdr:row>33</xdr:row>
      <xdr:rowOff>19050</xdr:rowOff>
    </xdr:to>
    <xdr:cxnSp macro="">
      <xdr:nvCxnSpPr>
        <xdr:cNvPr id="116" name="直線コネクタ 115">
          <a:extLst>
            <a:ext uri="{FF2B5EF4-FFF2-40B4-BE49-F238E27FC236}">
              <a16:creationId xmlns:a16="http://schemas.microsoft.com/office/drawing/2014/main" id="{1DA06680-61B5-4148-B474-E0394AD6668C}"/>
            </a:ext>
          </a:extLst>
        </xdr:cNvPr>
        <xdr:cNvCxnSpPr/>
      </xdr:nvCxnSpPr>
      <xdr:spPr>
        <a:xfrm>
          <a:off x="10388600" y="5676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151147</xdr:rowOff>
    </xdr:from>
    <xdr:ext cx="469744" cy="259045"/>
    <xdr:sp macro="" textlink="">
      <xdr:nvSpPr>
        <xdr:cNvPr id="117" name="【図書館】&#10;一人当たり面積平均値テキスト">
          <a:extLst>
            <a:ext uri="{FF2B5EF4-FFF2-40B4-BE49-F238E27FC236}">
              <a16:creationId xmlns:a16="http://schemas.microsoft.com/office/drawing/2014/main" id="{98A06074-D411-42BF-B79A-3D0D24C315D2}"/>
            </a:ext>
          </a:extLst>
        </xdr:cNvPr>
        <xdr:cNvSpPr txBox="1"/>
      </xdr:nvSpPr>
      <xdr:spPr>
        <a:xfrm>
          <a:off x="10515600" y="63233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128270</xdr:rowOff>
    </xdr:from>
    <xdr:to>
      <xdr:col>55</xdr:col>
      <xdr:colOff>50800</xdr:colOff>
      <xdr:row>38</xdr:row>
      <xdr:rowOff>58420</xdr:rowOff>
    </xdr:to>
    <xdr:sp macro="" textlink="">
      <xdr:nvSpPr>
        <xdr:cNvPr id="118" name="フローチャート: 判断 117">
          <a:extLst>
            <a:ext uri="{FF2B5EF4-FFF2-40B4-BE49-F238E27FC236}">
              <a16:creationId xmlns:a16="http://schemas.microsoft.com/office/drawing/2014/main" id="{31B0BD32-4181-424F-BA19-E5FDBF906729}"/>
            </a:ext>
          </a:extLst>
        </xdr:cNvPr>
        <xdr:cNvSpPr/>
      </xdr:nvSpPr>
      <xdr:spPr>
        <a:xfrm>
          <a:off x="104267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128270</xdr:rowOff>
    </xdr:from>
    <xdr:to>
      <xdr:col>50</xdr:col>
      <xdr:colOff>165100</xdr:colOff>
      <xdr:row>38</xdr:row>
      <xdr:rowOff>58420</xdr:rowOff>
    </xdr:to>
    <xdr:sp macro="" textlink="">
      <xdr:nvSpPr>
        <xdr:cNvPr id="119" name="フローチャート: 判断 118">
          <a:extLst>
            <a:ext uri="{FF2B5EF4-FFF2-40B4-BE49-F238E27FC236}">
              <a16:creationId xmlns:a16="http://schemas.microsoft.com/office/drawing/2014/main" id="{50B95453-D2FC-4C7C-8B87-4E71A46F4BBC}"/>
            </a:ext>
          </a:extLst>
        </xdr:cNvPr>
        <xdr:cNvSpPr/>
      </xdr:nvSpPr>
      <xdr:spPr>
        <a:xfrm>
          <a:off x="9588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128270</xdr:rowOff>
    </xdr:from>
    <xdr:to>
      <xdr:col>46</xdr:col>
      <xdr:colOff>38100</xdr:colOff>
      <xdr:row>38</xdr:row>
      <xdr:rowOff>58420</xdr:rowOff>
    </xdr:to>
    <xdr:sp macro="" textlink="">
      <xdr:nvSpPr>
        <xdr:cNvPr id="120" name="フローチャート: 判断 119">
          <a:extLst>
            <a:ext uri="{FF2B5EF4-FFF2-40B4-BE49-F238E27FC236}">
              <a16:creationId xmlns:a16="http://schemas.microsoft.com/office/drawing/2014/main" id="{56E13FC1-C69C-4F6C-9503-D500B0E59558}"/>
            </a:ext>
          </a:extLst>
        </xdr:cNvPr>
        <xdr:cNvSpPr/>
      </xdr:nvSpPr>
      <xdr:spPr>
        <a:xfrm>
          <a:off x="8699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128270</xdr:rowOff>
    </xdr:from>
    <xdr:to>
      <xdr:col>41</xdr:col>
      <xdr:colOff>101600</xdr:colOff>
      <xdr:row>38</xdr:row>
      <xdr:rowOff>58420</xdr:rowOff>
    </xdr:to>
    <xdr:sp macro="" textlink="">
      <xdr:nvSpPr>
        <xdr:cNvPr id="121" name="フローチャート: 判断 120">
          <a:extLst>
            <a:ext uri="{FF2B5EF4-FFF2-40B4-BE49-F238E27FC236}">
              <a16:creationId xmlns:a16="http://schemas.microsoft.com/office/drawing/2014/main" id="{BAE590A6-0DE8-4A4B-AA95-5100F7D3ECBC}"/>
            </a:ext>
          </a:extLst>
        </xdr:cNvPr>
        <xdr:cNvSpPr/>
      </xdr:nvSpPr>
      <xdr:spPr>
        <a:xfrm>
          <a:off x="7810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128270</xdr:rowOff>
    </xdr:from>
    <xdr:to>
      <xdr:col>36</xdr:col>
      <xdr:colOff>165100</xdr:colOff>
      <xdr:row>38</xdr:row>
      <xdr:rowOff>58420</xdr:rowOff>
    </xdr:to>
    <xdr:sp macro="" textlink="">
      <xdr:nvSpPr>
        <xdr:cNvPr id="122" name="フローチャート: 判断 121">
          <a:extLst>
            <a:ext uri="{FF2B5EF4-FFF2-40B4-BE49-F238E27FC236}">
              <a16:creationId xmlns:a16="http://schemas.microsoft.com/office/drawing/2014/main" id="{208EB2B2-A61E-46CF-AC76-2B488CDD7A72}"/>
            </a:ext>
          </a:extLst>
        </xdr:cNvPr>
        <xdr:cNvSpPr/>
      </xdr:nvSpPr>
      <xdr:spPr>
        <a:xfrm>
          <a:off x="6921500" y="6471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3" name="テキスト ボックス 122">
          <a:extLst>
            <a:ext uri="{FF2B5EF4-FFF2-40B4-BE49-F238E27FC236}">
              <a16:creationId xmlns:a16="http://schemas.microsoft.com/office/drawing/2014/main" id="{C90E083D-B396-43EE-B551-639B70905948}"/>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4ED54002-7D39-4063-BCC3-674AE811E07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8C24D796-223B-48A2-B459-40FC9A22C01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1453923E-1F40-4CB4-8442-D804B84AD1CB}"/>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6C9D79FA-3221-4323-8C23-6F1312A138D7}"/>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59690</xdr:rowOff>
    </xdr:from>
    <xdr:to>
      <xdr:col>55</xdr:col>
      <xdr:colOff>50800</xdr:colOff>
      <xdr:row>39</xdr:row>
      <xdr:rowOff>161290</xdr:rowOff>
    </xdr:to>
    <xdr:sp macro="" textlink="">
      <xdr:nvSpPr>
        <xdr:cNvPr id="128" name="楕円 127">
          <a:extLst>
            <a:ext uri="{FF2B5EF4-FFF2-40B4-BE49-F238E27FC236}">
              <a16:creationId xmlns:a16="http://schemas.microsoft.com/office/drawing/2014/main" id="{C794E1F0-CEB4-40D7-A206-AC33BAE16F4A}"/>
            </a:ext>
          </a:extLst>
        </xdr:cNvPr>
        <xdr:cNvSpPr/>
      </xdr:nvSpPr>
      <xdr:spPr>
        <a:xfrm>
          <a:off x="104267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38117</xdr:rowOff>
    </xdr:from>
    <xdr:ext cx="469744" cy="259045"/>
    <xdr:sp macro="" textlink="">
      <xdr:nvSpPr>
        <xdr:cNvPr id="129" name="【図書館】&#10;一人当たり面積該当値テキスト">
          <a:extLst>
            <a:ext uri="{FF2B5EF4-FFF2-40B4-BE49-F238E27FC236}">
              <a16:creationId xmlns:a16="http://schemas.microsoft.com/office/drawing/2014/main" id="{8DCFC819-F161-45EF-BF17-76F9AFD31066}"/>
            </a:ext>
          </a:extLst>
        </xdr:cNvPr>
        <xdr:cNvSpPr txBox="1"/>
      </xdr:nvSpPr>
      <xdr:spPr>
        <a:xfrm>
          <a:off x="10515600" y="67246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59690</xdr:rowOff>
    </xdr:from>
    <xdr:to>
      <xdr:col>50</xdr:col>
      <xdr:colOff>165100</xdr:colOff>
      <xdr:row>39</xdr:row>
      <xdr:rowOff>161290</xdr:rowOff>
    </xdr:to>
    <xdr:sp macro="" textlink="">
      <xdr:nvSpPr>
        <xdr:cNvPr id="130" name="楕円 129">
          <a:extLst>
            <a:ext uri="{FF2B5EF4-FFF2-40B4-BE49-F238E27FC236}">
              <a16:creationId xmlns:a16="http://schemas.microsoft.com/office/drawing/2014/main" id="{625C7383-C38C-45B8-9A12-C2791018C0BA}"/>
            </a:ext>
          </a:extLst>
        </xdr:cNvPr>
        <xdr:cNvSpPr/>
      </xdr:nvSpPr>
      <xdr:spPr>
        <a:xfrm>
          <a:off x="9588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39</xdr:row>
      <xdr:rowOff>110490</xdr:rowOff>
    </xdr:from>
    <xdr:to>
      <xdr:col>55</xdr:col>
      <xdr:colOff>0</xdr:colOff>
      <xdr:row>39</xdr:row>
      <xdr:rowOff>110490</xdr:rowOff>
    </xdr:to>
    <xdr:cxnSp macro="">
      <xdr:nvCxnSpPr>
        <xdr:cNvPr id="131" name="直線コネクタ 130">
          <a:extLst>
            <a:ext uri="{FF2B5EF4-FFF2-40B4-BE49-F238E27FC236}">
              <a16:creationId xmlns:a16="http://schemas.microsoft.com/office/drawing/2014/main" id="{2907CB51-ED5B-4DF4-B1BA-761EB34BC90A}"/>
            </a:ext>
          </a:extLst>
        </xdr:cNvPr>
        <xdr:cNvCxnSpPr/>
      </xdr:nvCxnSpPr>
      <xdr:spPr>
        <a:xfrm>
          <a:off x="9639300" y="679704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59690</xdr:rowOff>
    </xdr:from>
    <xdr:to>
      <xdr:col>46</xdr:col>
      <xdr:colOff>38100</xdr:colOff>
      <xdr:row>39</xdr:row>
      <xdr:rowOff>161290</xdr:rowOff>
    </xdr:to>
    <xdr:sp macro="" textlink="">
      <xdr:nvSpPr>
        <xdr:cNvPr id="132" name="楕円 131">
          <a:extLst>
            <a:ext uri="{FF2B5EF4-FFF2-40B4-BE49-F238E27FC236}">
              <a16:creationId xmlns:a16="http://schemas.microsoft.com/office/drawing/2014/main" id="{C13447A7-CD7F-4ECA-A113-69925D482D18}"/>
            </a:ext>
          </a:extLst>
        </xdr:cNvPr>
        <xdr:cNvSpPr/>
      </xdr:nvSpPr>
      <xdr:spPr>
        <a:xfrm>
          <a:off x="8699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110490</xdr:rowOff>
    </xdr:from>
    <xdr:to>
      <xdr:col>50</xdr:col>
      <xdr:colOff>114300</xdr:colOff>
      <xdr:row>39</xdr:row>
      <xdr:rowOff>110490</xdr:rowOff>
    </xdr:to>
    <xdr:cxnSp macro="">
      <xdr:nvCxnSpPr>
        <xdr:cNvPr id="133" name="直線コネクタ 132">
          <a:extLst>
            <a:ext uri="{FF2B5EF4-FFF2-40B4-BE49-F238E27FC236}">
              <a16:creationId xmlns:a16="http://schemas.microsoft.com/office/drawing/2014/main" id="{B5EFABFE-3A75-45DD-A084-4FCA820045B5}"/>
            </a:ext>
          </a:extLst>
        </xdr:cNvPr>
        <xdr:cNvCxnSpPr/>
      </xdr:nvCxnSpPr>
      <xdr:spPr>
        <a:xfrm>
          <a:off x="8750300" y="6797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59690</xdr:rowOff>
    </xdr:from>
    <xdr:to>
      <xdr:col>41</xdr:col>
      <xdr:colOff>101600</xdr:colOff>
      <xdr:row>39</xdr:row>
      <xdr:rowOff>161290</xdr:rowOff>
    </xdr:to>
    <xdr:sp macro="" textlink="">
      <xdr:nvSpPr>
        <xdr:cNvPr id="134" name="楕円 133">
          <a:extLst>
            <a:ext uri="{FF2B5EF4-FFF2-40B4-BE49-F238E27FC236}">
              <a16:creationId xmlns:a16="http://schemas.microsoft.com/office/drawing/2014/main" id="{C9B6BC6A-5632-471C-A1CC-5EEBB435696F}"/>
            </a:ext>
          </a:extLst>
        </xdr:cNvPr>
        <xdr:cNvSpPr/>
      </xdr:nvSpPr>
      <xdr:spPr>
        <a:xfrm>
          <a:off x="7810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39</xdr:row>
      <xdr:rowOff>110490</xdr:rowOff>
    </xdr:from>
    <xdr:to>
      <xdr:col>45</xdr:col>
      <xdr:colOff>177800</xdr:colOff>
      <xdr:row>39</xdr:row>
      <xdr:rowOff>110490</xdr:rowOff>
    </xdr:to>
    <xdr:cxnSp macro="">
      <xdr:nvCxnSpPr>
        <xdr:cNvPr id="135" name="直線コネクタ 134">
          <a:extLst>
            <a:ext uri="{FF2B5EF4-FFF2-40B4-BE49-F238E27FC236}">
              <a16:creationId xmlns:a16="http://schemas.microsoft.com/office/drawing/2014/main" id="{EA4A2DE0-9571-4491-9129-CE8566A848C8}"/>
            </a:ext>
          </a:extLst>
        </xdr:cNvPr>
        <xdr:cNvCxnSpPr/>
      </xdr:nvCxnSpPr>
      <xdr:spPr>
        <a:xfrm>
          <a:off x="7861300" y="6797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59690</xdr:rowOff>
    </xdr:from>
    <xdr:to>
      <xdr:col>36</xdr:col>
      <xdr:colOff>165100</xdr:colOff>
      <xdr:row>39</xdr:row>
      <xdr:rowOff>161290</xdr:rowOff>
    </xdr:to>
    <xdr:sp macro="" textlink="">
      <xdr:nvSpPr>
        <xdr:cNvPr id="136" name="楕円 135">
          <a:extLst>
            <a:ext uri="{FF2B5EF4-FFF2-40B4-BE49-F238E27FC236}">
              <a16:creationId xmlns:a16="http://schemas.microsoft.com/office/drawing/2014/main" id="{F6FEDFB0-3324-4210-BDB2-3A193A885FEF}"/>
            </a:ext>
          </a:extLst>
        </xdr:cNvPr>
        <xdr:cNvSpPr/>
      </xdr:nvSpPr>
      <xdr:spPr>
        <a:xfrm>
          <a:off x="6921500" y="6746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39</xdr:row>
      <xdr:rowOff>110490</xdr:rowOff>
    </xdr:from>
    <xdr:to>
      <xdr:col>41</xdr:col>
      <xdr:colOff>50800</xdr:colOff>
      <xdr:row>39</xdr:row>
      <xdr:rowOff>110490</xdr:rowOff>
    </xdr:to>
    <xdr:cxnSp macro="">
      <xdr:nvCxnSpPr>
        <xdr:cNvPr id="137" name="直線コネクタ 136">
          <a:extLst>
            <a:ext uri="{FF2B5EF4-FFF2-40B4-BE49-F238E27FC236}">
              <a16:creationId xmlns:a16="http://schemas.microsoft.com/office/drawing/2014/main" id="{B22C7EFF-BA5E-4816-8DA6-BB1551F2AAF7}"/>
            </a:ext>
          </a:extLst>
        </xdr:cNvPr>
        <xdr:cNvCxnSpPr/>
      </xdr:nvCxnSpPr>
      <xdr:spPr>
        <a:xfrm>
          <a:off x="6972300" y="679704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36</xdr:row>
      <xdr:rowOff>74947</xdr:rowOff>
    </xdr:from>
    <xdr:ext cx="469744" cy="259045"/>
    <xdr:sp macro="" textlink="">
      <xdr:nvSpPr>
        <xdr:cNvPr id="138" name="n_1aveValue【図書館】&#10;一人当たり面積">
          <a:extLst>
            <a:ext uri="{FF2B5EF4-FFF2-40B4-BE49-F238E27FC236}">
              <a16:creationId xmlns:a16="http://schemas.microsoft.com/office/drawing/2014/main" id="{54BA63BC-1015-4780-A794-DCCF72FDB514}"/>
            </a:ext>
          </a:extLst>
        </xdr:cNvPr>
        <xdr:cNvSpPr txBox="1"/>
      </xdr:nvSpPr>
      <xdr:spPr>
        <a:xfrm>
          <a:off x="93917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36</xdr:row>
      <xdr:rowOff>74947</xdr:rowOff>
    </xdr:from>
    <xdr:ext cx="469744" cy="259045"/>
    <xdr:sp macro="" textlink="">
      <xdr:nvSpPr>
        <xdr:cNvPr id="139" name="n_2aveValue【図書館】&#10;一人当たり面積">
          <a:extLst>
            <a:ext uri="{FF2B5EF4-FFF2-40B4-BE49-F238E27FC236}">
              <a16:creationId xmlns:a16="http://schemas.microsoft.com/office/drawing/2014/main" id="{F0894074-A4F3-435F-A628-55674D5ED2F7}"/>
            </a:ext>
          </a:extLst>
        </xdr:cNvPr>
        <xdr:cNvSpPr txBox="1"/>
      </xdr:nvSpPr>
      <xdr:spPr>
        <a:xfrm>
          <a:off x="8515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36</xdr:row>
      <xdr:rowOff>74947</xdr:rowOff>
    </xdr:from>
    <xdr:ext cx="469744" cy="259045"/>
    <xdr:sp macro="" textlink="">
      <xdr:nvSpPr>
        <xdr:cNvPr id="140" name="n_3aveValue【図書館】&#10;一人当たり面積">
          <a:extLst>
            <a:ext uri="{FF2B5EF4-FFF2-40B4-BE49-F238E27FC236}">
              <a16:creationId xmlns:a16="http://schemas.microsoft.com/office/drawing/2014/main" id="{B82BF572-F8F7-40A1-B6B3-983C25FED877}"/>
            </a:ext>
          </a:extLst>
        </xdr:cNvPr>
        <xdr:cNvSpPr txBox="1"/>
      </xdr:nvSpPr>
      <xdr:spPr>
        <a:xfrm>
          <a:off x="7626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36</xdr:row>
      <xdr:rowOff>74947</xdr:rowOff>
    </xdr:from>
    <xdr:ext cx="469744" cy="259045"/>
    <xdr:sp macro="" textlink="">
      <xdr:nvSpPr>
        <xdr:cNvPr id="141" name="n_4aveValue【図書館】&#10;一人当たり面積">
          <a:extLst>
            <a:ext uri="{FF2B5EF4-FFF2-40B4-BE49-F238E27FC236}">
              <a16:creationId xmlns:a16="http://schemas.microsoft.com/office/drawing/2014/main" id="{DDF9955A-1080-4DF1-BEB3-3D8B1FB3A605}"/>
            </a:ext>
          </a:extLst>
        </xdr:cNvPr>
        <xdr:cNvSpPr txBox="1"/>
      </xdr:nvSpPr>
      <xdr:spPr>
        <a:xfrm>
          <a:off x="6737427" y="6247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39</xdr:row>
      <xdr:rowOff>152417</xdr:rowOff>
    </xdr:from>
    <xdr:ext cx="469744" cy="259045"/>
    <xdr:sp macro="" textlink="">
      <xdr:nvSpPr>
        <xdr:cNvPr id="142" name="n_1mainValue【図書館】&#10;一人当たり面積">
          <a:extLst>
            <a:ext uri="{FF2B5EF4-FFF2-40B4-BE49-F238E27FC236}">
              <a16:creationId xmlns:a16="http://schemas.microsoft.com/office/drawing/2014/main" id="{56895F05-373E-4ADF-82F1-F6C4648F742B}"/>
            </a:ext>
          </a:extLst>
        </xdr:cNvPr>
        <xdr:cNvSpPr txBox="1"/>
      </xdr:nvSpPr>
      <xdr:spPr>
        <a:xfrm>
          <a:off x="93917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39</xdr:row>
      <xdr:rowOff>152417</xdr:rowOff>
    </xdr:from>
    <xdr:ext cx="469744" cy="259045"/>
    <xdr:sp macro="" textlink="">
      <xdr:nvSpPr>
        <xdr:cNvPr id="143" name="n_2mainValue【図書館】&#10;一人当たり面積">
          <a:extLst>
            <a:ext uri="{FF2B5EF4-FFF2-40B4-BE49-F238E27FC236}">
              <a16:creationId xmlns:a16="http://schemas.microsoft.com/office/drawing/2014/main" id="{F8FCA948-3601-46F0-B1A1-DBAC6169B3BF}"/>
            </a:ext>
          </a:extLst>
        </xdr:cNvPr>
        <xdr:cNvSpPr txBox="1"/>
      </xdr:nvSpPr>
      <xdr:spPr>
        <a:xfrm>
          <a:off x="8515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39</xdr:row>
      <xdr:rowOff>152417</xdr:rowOff>
    </xdr:from>
    <xdr:ext cx="469744" cy="259045"/>
    <xdr:sp macro="" textlink="">
      <xdr:nvSpPr>
        <xdr:cNvPr id="144" name="n_3mainValue【図書館】&#10;一人当たり面積">
          <a:extLst>
            <a:ext uri="{FF2B5EF4-FFF2-40B4-BE49-F238E27FC236}">
              <a16:creationId xmlns:a16="http://schemas.microsoft.com/office/drawing/2014/main" id="{F4EF04B7-8086-46A3-9CD5-4AD796E6836B}"/>
            </a:ext>
          </a:extLst>
        </xdr:cNvPr>
        <xdr:cNvSpPr txBox="1"/>
      </xdr:nvSpPr>
      <xdr:spPr>
        <a:xfrm>
          <a:off x="7626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152417</xdr:rowOff>
    </xdr:from>
    <xdr:ext cx="469744" cy="259045"/>
    <xdr:sp macro="" textlink="">
      <xdr:nvSpPr>
        <xdr:cNvPr id="145" name="n_4mainValue【図書館】&#10;一人当たり面積">
          <a:extLst>
            <a:ext uri="{FF2B5EF4-FFF2-40B4-BE49-F238E27FC236}">
              <a16:creationId xmlns:a16="http://schemas.microsoft.com/office/drawing/2014/main" id="{67000A1B-B4E6-4F77-89FE-CD8C310C4C76}"/>
            </a:ext>
          </a:extLst>
        </xdr:cNvPr>
        <xdr:cNvSpPr txBox="1"/>
      </xdr:nvSpPr>
      <xdr:spPr>
        <a:xfrm>
          <a:off x="6737427" y="6838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6" name="正方形/長方形 145">
          <a:extLst>
            <a:ext uri="{FF2B5EF4-FFF2-40B4-BE49-F238E27FC236}">
              <a16:creationId xmlns:a16="http://schemas.microsoft.com/office/drawing/2014/main" id="{5D22EBF6-48E7-4EFC-9CBE-F80CB70493E5}"/>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7" name="正方形/長方形 146">
          <a:extLst>
            <a:ext uri="{FF2B5EF4-FFF2-40B4-BE49-F238E27FC236}">
              <a16:creationId xmlns:a16="http://schemas.microsoft.com/office/drawing/2014/main" id="{192AC6A0-E0E6-432C-9065-9BF7381E137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8" name="正方形/長方形 147">
          <a:extLst>
            <a:ext uri="{FF2B5EF4-FFF2-40B4-BE49-F238E27FC236}">
              <a16:creationId xmlns:a16="http://schemas.microsoft.com/office/drawing/2014/main" id="{3D2A7189-C667-4A69-AE7D-207ECD5315A7}"/>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49" name="正方形/長方形 148">
          <a:extLst>
            <a:ext uri="{FF2B5EF4-FFF2-40B4-BE49-F238E27FC236}">
              <a16:creationId xmlns:a16="http://schemas.microsoft.com/office/drawing/2014/main" id="{096D8A8E-7876-4D14-93DA-03F140C2E05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0" name="正方形/長方形 149">
          <a:extLst>
            <a:ext uri="{FF2B5EF4-FFF2-40B4-BE49-F238E27FC236}">
              <a16:creationId xmlns:a16="http://schemas.microsoft.com/office/drawing/2014/main" id="{3BC7B5F9-EFB1-42E2-BEF1-E1D6CEE85A4F}"/>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1" name="正方形/長方形 150">
          <a:extLst>
            <a:ext uri="{FF2B5EF4-FFF2-40B4-BE49-F238E27FC236}">
              <a16:creationId xmlns:a16="http://schemas.microsoft.com/office/drawing/2014/main" id="{6054DFD5-A297-40A5-88F6-A9B40CA3DB1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2" name="正方形/長方形 151">
          <a:extLst>
            <a:ext uri="{FF2B5EF4-FFF2-40B4-BE49-F238E27FC236}">
              <a16:creationId xmlns:a16="http://schemas.microsoft.com/office/drawing/2014/main" id="{B62BEECF-2A39-4D33-A2C0-DD69A703BB31}"/>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3" name="正方形/長方形 152">
          <a:extLst>
            <a:ext uri="{FF2B5EF4-FFF2-40B4-BE49-F238E27FC236}">
              <a16:creationId xmlns:a16="http://schemas.microsoft.com/office/drawing/2014/main" id="{30DD1C54-EC39-40C6-9511-BF4CF5D8AEF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4" name="テキスト ボックス 153">
          <a:extLst>
            <a:ext uri="{FF2B5EF4-FFF2-40B4-BE49-F238E27FC236}">
              <a16:creationId xmlns:a16="http://schemas.microsoft.com/office/drawing/2014/main" id="{4A15C2EB-E35C-449F-9848-A12835F25EC3}"/>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5" name="直線コネクタ 154">
          <a:extLst>
            <a:ext uri="{FF2B5EF4-FFF2-40B4-BE49-F238E27FC236}">
              <a16:creationId xmlns:a16="http://schemas.microsoft.com/office/drawing/2014/main" id="{AB41EBC0-0465-4A6B-8C01-D1E20982AD1D}"/>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6" name="テキスト ボックス 155">
          <a:extLst>
            <a:ext uri="{FF2B5EF4-FFF2-40B4-BE49-F238E27FC236}">
              <a16:creationId xmlns:a16="http://schemas.microsoft.com/office/drawing/2014/main" id="{95AA6ABB-2CEE-41E1-83A9-8499716351F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57" name="直線コネクタ 156">
          <a:extLst>
            <a:ext uri="{FF2B5EF4-FFF2-40B4-BE49-F238E27FC236}">
              <a16:creationId xmlns:a16="http://schemas.microsoft.com/office/drawing/2014/main" id="{8DA5E489-E93F-490E-BB1C-F509ABBC12C3}"/>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58" name="テキスト ボックス 157">
          <a:extLst>
            <a:ext uri="{FF2B5EF4-FFF2-40B4-BE49-F238E27FC236}">
              <a16:creationId xmlns:a16="http://schemas.microsoft.com/office/drawing/2014/main" id="{1AA2449A-B210-44B0-B4B7-27E962FC22A9}"/>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59" name="直線コネクタ 158">
          <a:extLst>
            <a:ext uri="{FF2B5EF4-FFF2-40B4-BE49-F238E27FC236}">
              <a16:creationId xmlns:a16="http://schemas.microsoft.com/office/drawing/2014/main" id="{6F6D51BF-950A-4A6E-B09E-63C2133633AA}"/>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0" name="テキスト ボックス 159">
          <a:extLst>
            <a:ext uri="{FF2B5EF4-FFF2-40B4-BE49-F238E27FC236}">
              <a16:creationId xmlns:a16="http://schemas.microsoft.com/office/drawing/2014/main" id="{F7C0195E-BDCF-4882-AAA5-DF3C494AC44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1" name="直線コネクタ 160">
          <a:extLst>
            <a:ext uri="{FF2B5EF4-FFF2-40B4-BE49-F238E27FC236}">
              <a16:creationId xmlns:a16="http://schemas.microsoft.com/office/drawing/2014/main" id="{E012A5EE-D062-4BAE-8CF1-49FDF61EAE9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2" name="テキスト ボックス 161">
          <a:extLst>
            <a:ext uri="{FF2B5EF4-FFF2-40B4-BE49-F238E27FC236}">
              <a16:creationId xmlns:a16="http://schemas.microsoft.com/office/drawing/2014/main" id="{AE3F80F6-1D3C-47AD-8119-11C3A9FA40C9}"/>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3" name="直線コネクタ 162">
          <a:extLst>
            <a:ext uri="{FF2B5EF4-FFF2-40B4-BE49-F238E27FC236}">
              <a16:creationId xmlns:a16="http://schemas.microsoft.com/office/drawing/2014/main" id="{685B3201-BD47-4F64-9BD9-554FAC3EB8D3}"/>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4" name="テキスト ボックス 163">
          <a:extLst>
            <a:ext uri="{FF2B5EF4-FFF2-40B4-BE49-F238E27FC236}">
              <a16:creationId xmlns:a16="http://schemas.microsoft.com/office/drawing/2014/main" id="{06E5EC55-F163-4A4A-B6AE-5840C834B165}"/>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5" name="直線コネクタ 164">
          <a:extLst>
            <a:ext uri="{FF2B5EF4-FFF2-40B4-BE49-F238E27FC236}">
              <a16:creationId xmlns:a16="http://schemas.microsoft.com/office/drawing/2014/main" id="{D67D0B6F-4621-45FD-87D2-24831B92615E}"/>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6" name="テキスト ボックス 165">
          <a:extLst>
            <a:ext uri="{FF2B5EF4-FFF2-40B4-BE49-F238E27FC236}">
              <a16:creationId xmlns:a16="http://schemas.microsoft.com/office/drawing/2014/main" id="{61961503-936F-4772-BC16-E3B73AA43A19}"/>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7" name="直線コネクタ 166">
          <a:extLst>
            <a:ext uri="{FF2B5EF4-FFF2-40B4-BE49-F238E27FC236}">
              <a16:creationId xmlns:a16="http://schemas.microsoft.com/office/drawing/2014/main" id="{71E79F16-77DB-41DB-8DCC-E0D703DB0FCA}"/>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CCC08023-5E0D-4861-850A-F0F0D6F3DF1E}"/>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160020</xdr:rowOff>
    </xdr:from>
    <xdr:to>
      <xdr:col>24</xdr:col>
      <xdr:colOff>62865</xdr:colOff>
      <xdr:row>64</xdr:row>
      <xdr:rowOff>74295</xdr:rowOff>
    </xdr:to>
    <xdr:cxnSp macro="">
      <xdr:nvCxnSpPr>
        <xdr:cNvPr id="169" name="直線コネクタ 168">
          <a:extLst>
            <a:ext uri="{FF2B5EF4-FFF2-40B4-BE49-F238E27FC236}">
              <a16:creationId xmlns:a16="http://schemas.microsoft.com/office/drawing/2014/main" id="{8F404C5F-C5BB-4EC1-B1FC-247E5F7D4B23}"/>
            </a:ext>
          </a:extLst>
        </xdr:cNvPr>
        <xdr:cNvCxnSpPr/>
      </xdr:nvCxnSpPr>
      <xdr:spPr>
        <a:xfrm flipV="1">
          <a:off x="4634865" y="9761220"/>
          <a:ext cx="0" cy="12858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78122</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056D8E18-322E-4D90-AF51-B33619E251CF}"/>
            </a:ext>
          </a:extLst>
        </xdr:cNvPr>
        <xdr:cNvSpPr txBox="1"/>
      </xdr:nvSpPr>
      <xdr:spPr>
        <a:xfrm>
          <a:off x="4673600" y="11050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74295</xdr:rowOff>
    </xdr:from>
    <xdr:to>
      <xdr:col>24</xdr:col>
      <xdr:colOff>152400</xdr:colOff>
      <xdr:row>64</xdr:row>
      <xdr:rowOff>74295</xdr:rowOff>
    </xdr:to>
    <xdr:cxnSp macro="">
      <xdr:nvCxnSpPr>
        <xdr:cNvPr id="171" name="直線コネクタ 170">
          <a:extLst>
            <a:ext uri="{FF2B5EF4-FFF2-40B4-BE49-F238E27FC236}">
              <a16:creationId xmlns:a16="http://schemas.microsoft.com/office/drawing/2014/main" id="{D9FE2DC9-445F-4421-9889-FFA53C0444B7}"/>
            </a:ext>
          </a:extLst>
        </xdr:cNvPr>
        <xdr:cNvCxnSpPr/>
      </xdr:nvCxnSpPr>
      <xdr:spPr>
        <a:xfrm>
          <a:off x="4546600" y="11047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106697</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99BA17F5-9301-4FFE-A11B-F53FF0585788}"/>
            </a:ext>
          </a:extLst>
        </xdr:cNvPr>
        <xdr:cNvSpPr txBox="1"/>
      </xdr:nvSpPr>
      <xdr:spPr>
        <a:xfrm>
          <a:off x="4673600" y="9536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160020</xdr:rowOff>
    </xdr:from>
    <xdr:to>
      <xdr:col>24</xdr:col>
      <xdr:colOff>152400</xdr:colOff>
      <xdr:row>56</xdr:row>
      <xdr:rowOff>160020</xdr:rowOff>
    </xdr:to>
    <xdr:cxnSp macro="">
      <xdr:nvCxnSpPr>
        <xdr:cNvPr id="173" name="直線コネクタ 172">
          <a:extLst>
            <a:ext uri="{FF2B5EF4-FFF2-40B4-BE49-F238E27FC236}">
              <a16:creationId xmlns:a16="http://schemas.microsoft.com/office/drawing/2014/main" id="{E4ADAE8F-AA51-408A-B476-38B7C19464BA}"/>
            </a:ext>
          </a:extLst>
        </xdr:cNvPr>
        <xdr:cNvCxnSpPr/>
      </xdr:nvCxnSpPr>
      <xdr:spPr>
        <a:xfrm>
          <a:off x="4546600" y="976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31132</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454FFD2D-EC47-4655-A5E8-F02A8E495A12}"/>
            </a:ext>
          </a:extLst>
        </xdr:cNvPr>
        <xdr:cNvSpPr txBox="1"/>
      </xdr:nvSpPr>
      <xdr:spPr>
        <a:xfrm>
          <a:off x="4673600" y="103181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8255</xdr:rowOff>
    </xdr:from>
    <xdr:to>
      <xdr:col>24</xdr:col>
      <xdr:colOff>114300</xdr:colOff>
      <xdr:row>61</xdr:row>
      <xdr:rowOff>109855</xdr:rowOff>
    </xdr:to>
    <xdr:sp macro="" textlink="">
      <xdr:nvSpPr>
        <xdr:cNvPr id="175" name="フローチャート: 判断 174">
          <a:extLst>
            <a:ext uri="{FF2B5EF4-FFF2-40B4-BE49-F238E27FC236}">
              <a16:creationId xmlns:a16="http://schemas.microsoft.com/office/drawing/2014/main" id="{F75E828F-B7E0-4838-9355-0DB452A31147}"/>
            </a:ext>
          </a:extLst>
        </xdr:cNvPr>
        <xdr:cNvSpPr/>
      </xdr:nvSpPr>
      <xdr:spPr>
        <a:xfrm>
          <a:off x="4584700" y="104667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44450</xdr:rowOff>
    </xdr:from>
    <xdr:to>
      <xdr:col>20</xdr:col>
      <xdr:colOff>38100</xdr:colOff>
      <xdr:row>61</xdr:row>
      <xdr:rowOff>146050</xdr:rowOff>
    </xdr:to>
    <xdr:sp macro="" textlink="">
      <xdr:nvSpPr>
        <xdr:cNvPr id="176" name="フローチャート: 判断 175">
          <a:extLst>
            <a:ext uri="{FF2B5EF4-FFF2-40B4-BE49-F238E27FC236}">
              <a16:creationId xmlns:a16="http://schemas.microsoft.com/office/drawing/2014/main" id="{DA8A5C73-6F02-49B2-8259-879CCDA49569}"/>
            </a:ext>
          </a:extLst>
        </xdr:cNvPr>
        <xdr:cNvSpPr/>
      </xdr:nvSpPr>
      <xdr:spPr>
        <a:xfrm>
          <a:off x="37465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61</xdr:row>
      <xdr:rowOff>65405</xdr:rowOff>
    </xdr:from>
    <xdr:to>
      <xdr:col>15</xdr:col>
      <xdr:colOff>101600</xdr:colOff>
      <xdr:row>61</xdr:row>
      <xdr:rowOff>167005</xdr:rowOff>
    </xdr:to>
    <xdr:sp macro="" textlink="">
      <xdr:nvSpPr>
        <xdr:cNvPr id="177" name="フローチャート: 判断 176">
          <a:extLst>
            <a:ext uri="{FF2B5EF4-FFF2-40B4-BE49-F238E27FC236}">
              <a16:creationId xmlns:a16="http://schemas.microsoft.com/office/drawing/2014/main" id="{EE21BF8D-6389-4734-9F48-76057FDB775B}"/>
            </a:ext>
          </a:extLst>
        </xdr:cNvPr>
        <xdr:cNvSpPr/>
      </xdr:nvSpPr>
      <xdr:spPr>
        <a:xfrm>
          <a:off x="2857500" y="10523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61</xdr:row>
      <xdr:rowOff>88265</xdr:rowOff>
    </xdr:from>
    <xdr:to>
      <xdr:col>10</xdr:col>
      <xdr:colOff>165100</xdr:colOff>
      <xdr:row>62</xdr:row>
      <xdr:rowOff>18415</xdr:rowOff>
    </xdr:to>
    <xdr:sp macro="" textlink="">
      <xdr:nvSpPr>
        <xdr:cNvPr id="178" name="フローチャート: 判断 177">
          <a:extLst>
            <a:ext uri="{FF2B5EF4-FFF2-40B4-BE49-F238E27FC236}">
              <a16:creationId xmlns:a16="http://schemas.microsoft.com/office/drawing/2014/main" id="{A1D911D9-12C4-4C4F-8CF7-8F85F3460206}"/>
            </a:ext>
          </a:extLst>
        </xdr:cNvPr>
        <xdr:cNvSpPr/>
      </xdr:nvSpPr>
      <xdr:spPr>
        <a:xfrm>
          <a:off x="1968500" y="10546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61</xdr:row>
      <xdr:rowOff>42545</xdr:rowOff>
    </xdr:from>
    <xdr:to>
      <xdr:col>6</xdr:col>
      <xdr:colOff>38100</xdr:colOff>
      <xdr:row>61</xdr:row>
      <xdr:rowOff>144145</xdr:rowOff>
    </xdr:to>
    <xdr:sp macro="" textlink="">
      <xdr:nvSpPr>
        <xdr:cNvPr id="179" name="フローチャート: 判断 178">
          <a:extLst>
            <a:ext uri="{FF2B5EF4-FFF2-40B4-BE49-F238E27FC236}">
              <a16:creationId xmlns:a16="http://schemas.microsoft.com/office/drawing/2014/main" id="{8721813C-D491-4B09-826C-E654DDEDDE93}"/>
            </a:ext>
          </a:extLst>
        </xdr:cNvPr>
        <xdr:cNvSpPr/>
      </xdr:nvSpPr>
      <xdr:spPr>
        <a:xfrm>
          <a:off x="1079500" y="10500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987F5A24-D55B-4453-BE54-145924E7B14D}"/>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ACDBEEC1-FB60-4F41-A19B-BA84487B6758}"/>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5628797-1CEA-4692-88F8-183986270B62}"/>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81FBA09E-4FEF-482A-89C7-3E59292A65D9}"/>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417860A8-22BE-4694-9B9E-89BF5992E552}"/>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25400</xdr:rowOff>
    </xdr:from>
    <xdr:to>
      <xdr:col>24</xdr:col>
      <xdr:colOff>114300</xdr:colOff>
      <xdr:row>61</xdr:row>
      <xdr:rowOff>127000</xdr:rowOff>
    </xdr:to>
    <xdr:sp macro="" textlink="">
      <xdr:nvSpPr>
        <xdr:cNvPr id="185" name="楕円 184">
          <a:extLst>
            <a:ext uri="{FF2B5EF4-FFF2-40B4-BE49-F238E27FC236}">
              <a16:creationId xmlns:a16="http://schemas.microsoft.com/office/drawing/2014/main" id="{33F1734E-30F0-4F12-9AC0-D4D2301F3E71}"/>
            </a:ext>
          </a:extLst>
        </xdr:cNvPr>
        <xdr:cNvSpPr/>
      </xdr:nvSpPr>
      <xdr:spPr>
        <a:xfrm>
          <a:off x="4584700" y="10483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3827</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E355CDE2-7196-4A92-8A8E-3760D35100E8}"/>
            </a:ext>
          </a:extLst>
        </xdr:cNvPr>
        <xdr:cNvSpPr txBox="1"/>
      </xdr:nvSpPr>
      <xdr:spPr>
        <a:xfrm>
          <a:off x="4673600" y="1046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156845</xdr:rowOff>
    </xdr:from>
    <xdr:to>
      <xdr:col>20</xdr:col>
      <xdr:colOff>38100</xdr:colOff>
      <xdr:row>61</xdr:row>
      <xdr:rowOff>86995</xdr:rowOff>
    </xdr:to>
    <xdr:sp macro="" textlink="">
      <xdr:nvSpPr>
        <xdr:cNvPr id="187" name="楕円 186">
          <a:extLst>
            <a:ext uri="{FF2B5EF4-FFF2-40B4-BE49-F238E27FC236}">
              <a16:creationId xmlns:a16="http://schemas.microsoft.com/office/drawing/2014/main" id="{F09A251B-7A30-4897-9555-A777C7266DD3}"/>
            </a:ext>
          </a:extLst>
        </xdr:cNvPr>
        <xdr:cNvSpPr/>
      </xdr:nvSpPr>
      <xdr:spPr>
        <a:xfrm>
          <a:off x="3746500" y="104438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36195</xdr:rowOff>
    </xdr:from>
    <xdr:to>
      <xdr:col>24</xdr:col>
      <xdr:colOff>63500</xdr:colOff>
      <xdr:row>61</xdr:row>
      <xdr:rowOff>76200</xdr:rowOff>
    </xdr:to>
    <xdr:cxnSp macro="">
      <xdr:nvCxnSpPr>
        <xdr:cNvPr id="188" name="直線コネクタ 187">
          <a:extLst>
            <a:ext uri="{FF2B5EF4-FFF2-40B4-BE49-F238E27FC236}">
              <a16:creationId xmlns:a16="http://schemas.microsoft.com/office/drawing/2014/main" id="{3A00DD28-C393-489C-B3E9-A54F78330E1C}"/>
            </a:ext>
          </a:extLst>
        </xdr:cNvPr>
        <xdr:cNvCxnSpPr/>
      </xdr:nvCxnSpPr>
      <xdr:spPr>
        <a:xfrm>
          <a:off x="3797300" y="1049464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118745</xdr:rowOff>
    </xdr:from>
    <xdr:to>
      <xdr:col>15</xdr:col>
      <xdr:colOff>101600</xdr:colOff>
      <xdr:row>61</xdr:row>
      <xdr:rowOff>48895</xdr:rowOff>
    </xdr:to>
    <xdr:sp macro="" textlink="">
      <xdr:nvSpPr>
        <xdr:cNvPr id="189" name="楕円 188">
          <a:extLst>
            <a:ext uri="{FF2B5EF4-FFF2-40B4-BE49-F238E27FC236}">
              <a16:creationId xmlns:a16="http://schemas.microsoft.com/office/drawing/2014/main" id="{EE8B5D4B-E059-439F-B9BF-436DAB348E53}"/>
            </a:ext>
          </a:extLst>
        </xdr:cNvPr>
        <xdr:cNvSpPr/>
      </xdr:nvSpPr>
      <xdr:spPr>
        <a:xfrm>
          <a:off x="2857500" y="10405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169545</xdr:rowOff>
    </xdr:from>
    <xdr:to>
      <xdr:col>19</xdr:col>
      <xdr:colOff>177800</xdr:colOff>
      <xdr:row>61</xdr:row>
      <xdr:rowOff>36195</xdr:rowOff>
    </xdr:to>
    <xdr:cxnSp macro="">
      <xdr:nvCxnSpPr>
        <xdr:cNvPr id="190" name="直線コネクタ 189">
          <a:extLst>
            <a:ext uri="{FF2B5EF4-FFF2-40B4-BE49-F238E27FC236}">
              <a16:creationId xmlns:a16="http://schemas.microsoft.com/office/drawing/2014/main" id="{D9EB95FE-CEBA-45B6-B776-1FA838A6A3FA}"/>
            </a:ext>
          </a:extLst>
        </xdr:cNvPr>
        <xdr:cNvCxnSpPr/>
      </xdr:nvCxnSpPr>
      <xdr:spPr>
        <a:xfrm>
          <a:off x="2908300" y="104565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97790</xdr:rowOff>
    </xdr:from>
    <xdr:to>
      <xdr:col>10</xdr:col>
      <xdr:colOff>165100</xdr:colOff>
      <xdr:row>61</xdr:row>
      <xdr:rowOff>27940</xdr:rowOff>
    </xdr:to>
    <xdr:sp macro="" textlink="">
      <xdr:nvSpPr>
        <xdr:cNvPr id="191" name="楕円 190">
          <a:extLst>
            <a:ext uri="{FF2B5EF4-FFF2-40B4-BE49-F238E27FC236}">
              <a16:creationId xmlns:a16="http://schemas.microsoft.com/office/drawing/2014/main" id="{3E02F6B7-772D-4F51-A9DD-0D413EC4B532}"/>
            </a:ext>
          </a:extLst>
        </xdr:cNvPr>
        <xdr:cNvSpPr/>
      </xdr:nvSpPr>
      <xdr:spPr>
        <a:xfrm>
          <a:off x="1968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148590</xdr:rowOff>
    </xdr:from>
    <xdr:to>
      <xdr:col>15</xdr:col>
      <xdr:colOff>50800</xdr:colOff>
      <xdr:row>60</xdr:row>
      <xdr:rowOff>169545</xdr:rowOff>
    </xdr:to>
    <xdr:cxnSp macro="">
      <xdr:nvCxnSpPr>
        <xdr:cNvPr id="192" name="直線コネクタ 191">
          <a:extLst>
            <a:ext uri="{FF2B5EF4-FFF2-40B4-BE49-F238E27FC236}">
              <a16:creationId xmlns:a16="http://schemas.microsoft.com/office/drawing/2014/main" id="{0B7D52E1-6991-4FB8-A40A-0842D2DCC572}"/>
            </a:ext>
          </a:extLst>
        </xdr:cNvPr>
        <xdr:cNvCxnSpPr/>
      </xdr:nvCxnSpPr>
      <xdr:spPr>
        <a:xfrm>
          <a:off x="2019300" y="10435590"/>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97790</xdr:rowOff>
    </xdr:from>
    <xdr:to>
      <xdr:col>6</xdr:col>
      <xdr:colOff>38100</xdr:colOff>
      <xdr:row>61</xdr:row>
      <xdr:rowOff>27940</xdr:rowOff>
    </xdr:to>
    <xdr:sp macro="" textlink="">
      <xdr:nvSpPr>
        <xdr:cNvPr id="193" name="楕円 192">
          <a:extLst>
            <a:ext uri="{FF2B5EF4-FFF2-40B4-BE49-F238E27FC236}">
              <a16:creationId xmlns:a16="http://schemas.microsoft.com/office/drawing/2014/main" id="{22F8E99A-9036-4895-852E-367EB1D3A444}"/>
            </a:ext>
          </a:extLst>
        </xdr:cNvPr>
        <xdr:cNvSpPr/>
      </xdr:nvSpPr>
      <xdr:spPr>
        <a:xfrm>
          <a:off x="1079500" y="103847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148590</xdr:rowOff>
    </xdr:from>
    <xdr:to>
      <xdr:col>10</xdr:col>
      <xdr:colOff>114300</xdr:colOff>
      <xdr:row>60</xdr:row>
      <xdr:rowOff>148590</xdr:rowOff>
    </xdr:to>
    <xdr:cxnSp macro="">
      <xdr:nvCxnSpPr>
        <xdr:cNvPr id="194" name="直線コネクタ 193">
          <a:extLst>
            <a:ext uri="{FF2B5EF4-FFF2-40B4-BE49-F238E27FC236}">
              <a16:creationId xmlns:a16="http://schemas.microsoft.com/office/drawing/2014/main" id="{BB5A4129-D46D-470E-8108-2675426FDD17}"/>
            </a:ext>
          </a:extLst>
        </xdr:cNvPr>
        <xdr:cNvCxnSpPr/>
      </xdr:nvCxnSpPr>
      <xdr:spPr>
        <a:xfrm>
          <a:off x="1130300" y="1043559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137177</xdr:rowOff>
    </xdr:from>
    <xdr:ext cx="405111" cy="259045"/>
    <xdr:sp macro="" textlink="">
      <xdr:nvSpPr>
        <xdr:cNvPr id="195" name="n_1aveValue【体育館・プール】&#10;有形固定資産減価償却率">
          <a:extLst>
            <a:ext uri="{FF2B5EF4-FFF2-40B4-BE49-F238E27FC236}">
              <a16:creationId xmlns:a16="http://schemas.microsoft.com/office/drawing/2014/main" id="{64633793-F6F4-4706-8323-D198C7B5CF13}"/>
            </a:ext>
          </a:extLst>
        </xdr:cNvPr>
        <xdr:cNvSpPr txBox="1"/>
      </xdr:nvSpPr>
      <xdr:spPr>
        <a:xfrm>
          <a:off x="3582044" y="10595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158132</xdr:rowOff>
    </xdr:from>
    <xdr:ext cx="405111" cy="259045"/>
    <xdr:sp macro="" textlink="">
      <xdr:nvSpPr>
        <xdr:cNvPr id="196" name="n_2aveValue【体育館・プール】&#10;有形固定資産減価償却率">
          <a:extLst>
            <a:ext uri="{FF2B5EF4-FFF2-40B4-BE49-F238E27FC236}">
              <a16:creationId xmlns:a16="http://schemas.microsoft.com/office/drawing/2014/main" id="{8870A4D0-ABD9-4287-AD57-73FA5CBCBED4}"/>
            </a:ext>
          </a:extLst>
        </xdr:cNvPr>
        <xdr:cNvSpPr txBox="1"/>
      </xdr:nvSpPr>
      <xdr:spPr>
        <a:xfrm>
          <a:off x="2705744" y="10616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9542</xdr:rowOff>
    </xdr:from>
    <xdr:ext cx="405111" cy="259045"/>
    <xdr:sp macro="" textlink="">
      <xdr:nvSpPr>
        <xdr:cNvPr id="197" name="n_3aveValue【体育館・プール】&#10;有形固定資産減価償却率">
          <a:extLst>
            <a:ext uri="{FF2B5EF4-FFF2-40B4-BE49-F238E27FC236}">
              <a16:creationId xmlns:a16="http://schemas.microsoft.com/office/drawing/2014/main" id="{B828BD03-1312-4A72-A7F0-B5CB4FC0D2DB}"/>
            </a:ext>
          </a:extLst>
        </xdr:cNvPr>
        <xdr:cNvSpPr txBox="1"/>
      </xdr:nvSpPr>
      <xdr:spPr>
        <a:xfrm>
          <a:off x="1816744" y="10639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135272</xdr:rowOff>
    </xdr:from>
    <xdr:ext cx="405111" cy="259045"/>
    <xdr:sp macro="" textlink="">
      <xdr:nvSpPr>
        <xdr:cNvPr id="198" name="n_4aveValue【体育館・プール】&#10;有形固定資産減価償却率">
          <a:extLst>
            <a:ext uri="{FF2B5EF4-FFF2-40B4-BE49-F238E27FC236}">
              <a16:creationId xmlns:a16="http://schemas.microsoft.com/office/drawing/2014/main" id="{1CF9499C-9153-4365-A3EE-7069748883AE}"/>
            </a:ext>
          </a:extLst>
        </xdr:cNvPr>
        <xdr:cNvSpPr txBox="1"/>
      </xdr:nvSpPr>
      <xdr:spPr>
        <a:xfrm>
          <a:off x="927744" y="105937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103522</xdr:rowOff>
    </xdr:from>
    <xdr:ext cx="405111" cy="259045"/>
    <xdr:sp macro="" textlink="">
      <xdr:nvSpPr>
        <xdr:cNvPr id="199" name="n_1mainValue【体育館・プール】&#10;有形固定資産減価償却率">
          <a:extLst>
            <a:ext uri="{FF2B5EF4-FFF2-40B4-BE49-F238E27FC236}">
              <a16:creationId xmlns:a16="http://schemas.microsoft.com/office/drawing/2014/main" id="{B3483626-0303-4CE1-AA3F-9012322DAAC2}"/>
            </a:ext>
          </a:extLst>
        </xdr:cNvPr>
        <xdr:cNvSpPr txBox="1"/>
      </xdr:nvSpPr>
      <xdr:spPr>
        <a:xfrm>
          <a:off x="3582044" y="10219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65422</xdr:rowOff>
    </xdr:from>
    <xdr:ext cx="405111" cy="259045"/>
    <xdr:sp macro="" textlink="">
      <xdr:nvSpPr>
        <xdr:cNvPr id="200" name="n_2mainValue【体育館・プール】&#10;有形固定資産減価償却率">
          <a:extLst>
            <a:ext uri="{FF2B5EF4-FFF2-40B4-BE49-F238E27FC236}">
              <a16:creationId xmlns:a16="http://schemas.microsoft.com/office/drawing/2014/main" id="{CA5D0FC6-5DCA-440E-8106-6DC3AD82E28C}"/>
            </a:ext>
          </a:extLst>
        </xdr:cNvPr>
        <xdr:cNvSpPr txBox="1"/>
      </xdr:nvSpPr>
      <xdr:spPr>
        <a:xfrm>
          <a:off x="2705744" y="10180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44467</xdr:rowOff>
    </xdr:from>
    <xdr:ext cx="405111" cy="259045"/>
    <xdr:sp macro="" textlink="">
      <xdr:nvSpPr>
        <xdr:cNvPr id="201" name="n_3mainValue【体育館・プール】&#10;有形固定資産減価償却率">
          <a:extLst>
            <a:ext uri="{FF2B5EF4-FFF2-40B4-BE49-F238E27FC236}">
              <a16:creationId xmlns:a16="http://schemas.microsoft.com/office/drawing/2014/main" id="{328C1499-0487-409F-99C2-36E437A736B4}"/>
            </a:ext>
          </a:extLst>
        </xdr:cNvPr>
        <xdr:cNvSpPr txBox="1"/>
      </xdr:nvSpPr>
      <xdr:spPr>
        <a:xfrm>
          <a:off x="1816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44467</xdr:rowOff>
    </xdr:from>
    <xdr:ext cx="405111" cy="259045"/>
    <xdr:sp macro="" textlink="">
      <xdr:nvSpPr>
        <xdr:cNvPr id="202" name="n_4mainValue【体育館・プール】&#10;有形固定資産減価償却率">
          <a:extLst>
            <a:ext uri="{FF2B5EF4-FFF2-40B4-BE49-F238E27FC236}">
              <a16:creationId xmlns:a16="http://schemas.microsoft.com/office/drawing/2014/main" id="{C925E976-4264-4539-86AE-CAAE42B99C98}"/>
            </a:ext>
          </a:extLst>
        </xdr:cNvPr>
        <xdr:cNvSpPr txBox="1"/>
      </xdr:nvSpPr>
      <xdr:spPr>
        <a:xfrm>
          <a:off x="927744" y="10160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561B859D-E543-4B58-8D1A-27F4650E6F8C}"/>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C7D2264E-6C0D-4869-BFA8-ACC2726E871B}"/>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405EB349-B6FF-475F-94A1-22B7084FE395}"/>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BDB5D03E-7F9D-44AD-B913-158910B64D67}"/>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4DA8ABAB-9985-4495-9286-B47085371D5B}"/>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7F2E9515-1D90-46F4-9E88-B26D5B193B8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3CE276F1-241E-47FE-8396-4CAA2BE3ABB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62B26FC6-7CF2-4319-9D19-70074938BEA2}"/>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998CE1BC-4C81-4C5E-9F7B-526E80673F5F}"/>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341646E6-0998-4300-853E-BA9999E0A83B}"/>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9C5B9B2B-9278-45B7-B17D-DA0C7488009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03EC13E5-DEF0-4BC0-8AA0-9853F17AD3AC}"/>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834CA110-B379-41EF-9928-30374789E89F}"/>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B99F485A-3739-4F4C-AB76-732A1372632C}"/>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0FBFEE99-DBB2-4145-AEF8-17D51366B457}"/>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6D06FBD8-87BB-4FF3-8400-60B7511262D7}"/>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361BDB32-6758-4A82-B687-9BDF66571432}"/>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4CF87E69-8D35-4AEF-A2F1-71D6A3002619}"/>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9B4A3B1C-EA9A-44EA-87D0-99DF65E75F78}"/>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4CC54207-40A9-49B2-904B-981D6949B3B7}"/>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227A1813-0157-426E-A336-5F61E27532B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A9AEC6B9-953A-4B11-8816-95B11918BC5B}"/>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F098E4A4-C73E-4560-A18C-C2B66E452205}"/>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133350</xdr:rowOff>
    </xdr:from>
    <xdr:to>
      <xdr:col>54</xdr:col>
      <xdr:colOff>189865</xdr:colOff>
      <xdr:row>63</xdr:row>
      <xdr:rowOff>0</xdr:rowOff>
    </xdr:to>
    <xdr:cxnSp macro="">
      <xdr:nvCxnSpPr>
        <xdr:cNvPr id="226" name="直線コネクタ 225">
          <a:extLst>
            <a:ext uri="{FF2B5EF4-FFF2-40B4-BE49-F238E27FC236}">
              <a16:creationId xmlns:a16="http://schemas.microsoft.com/office/drawing/2014/main" id="{E57375CF-A6AC-4260-A7FA-A5D6E5062EF3}"/>
            </a:ext>
          </a:extLst>
        </xdr:cNvPr>
        <xdr:cNvCxnSpPr/>
      </xdr:nvCxnSpPr>
      <xdr:spPr>
        <a:xfrm flipV="1">
          <a:off x="10476865" y="9563100"/>
          <a:ext cx="0" cy="12382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3827</xdr:rowOff>
    </xdr:from>
    <xdr:ext cx="469744" cy="259045"/>
    <xdr:sp macro="" textlink="">
      <xdr:nvSpPr>
        <xdr:cNvPr id="227" name="【体育館・プール】&#10;一人当たり面積最小値テキスト">
          <a:extLst>
            <a:ext uri="{FF2B5EF4-FFF2-40B4-BE49-F238E27FC236}">
              <a16:creationId xmlns:a16="http://schemas.microsoft.com/office/drawing/2014/main" id="{7F0B91A1-7208-4A79-B603-E91CDD926CBB}"/>
            </a:ext>
          </a:extLst>
        </xdr:cNvPr>
        <xdr:cNvSpPr txBox="1"/>
      </xdr:nvSpPr>
      <xdr:spPr>
        <a:xfrm>
          <a:off x="10515600" y="1080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0</xdr:rowOff>
    </xdr:from>
    <xdr:to>
      <xdr:col>55</xdr:col>
      <xdr:colOff>88900</xdr:colOff>
      <xdr:row>63</xdr:row>
      <xdr:rowOff>0</xdr:rowOff>
    </xdr:to>
    <xdr:cxnSp macro="">
      <xdr:nvCxnSpPr>
        <xdr:cNvPr id="228" name="直線コネクタ 227">
          <a:extLst>
            <a:ext uri="{FF2B5EF4-FFF2-40B4-BE49-F238E27FC236}">
              <a16:creationId xmlns:a16="http://schemas.microsoft.com/office/drawing/2014/main" id="{9A821E6B-A347-4C2B-A820-CE50BC4C4D78}"/>
            </a:ext>
          </a:extLst>
        </xdr:cNvPr>
        <xdr:cNvCxnSpPr/>
      </xdr:nvCxnSpPr>
      <xdr:spPr>
        <a:xfrm>
          <a:off x="10388600" y="108013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80027</xdr:rowOff>
    </xdr:from>
    <xdr:ext cx="469744" cy="259045"/>
    <xdr:sp macro="" textlink="">
      <xdr:nvSpPr>
        <xdr:cNvPr id="229" name="【体育館・プール】&#10;一人当たり面積最大値テキスト">
          <a:extLst>
            <a:ext uri="{FF2B5EF4-FFF2-40B4-BE49-F238E27FC236}">
              <a16:creationId xmlns:a16="http://schemas.microsoft.com/office/drawing/2014/main" id="{E5015FA2-273C-44D7-B0AC-BCDD2EF5F5CB}"/>
            </a:ext>
          </a:extLst>
        </xdr:cNvPr>
        <xdr:cNvSpPr txBox="1"/>
      </xdr:nvSpPr>
      <xdr:spPr>
        <a:xfrm>
          <a:off x="10515600" y="9338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133350</xdr:rowOff>
    </xdr:from>
    <xdr:to>
      <xdr:col>55</xdr:col>
      <xdr:colOff>88900</xdr:colOff>
      <xdr:row>55</xdr:row>
      <xdr:rowOff>133350</xdr:rowOff>
    </xdr:to>
    <xdr:cxnSp macro="">
      <xdr:nvCxnSpPr>
        <xdr:cNvPr id="230" name="直線コネクタ 229">
          <a:extLst>
            <a:ext uri="{FF2B5EF4-FFF2-40B4-BE49-F238E27FC236}">
              <a16:creationId xmlns:a16="http://schemas.microsoft.com/office/drawing/2014/main" id="{0255F13E-1417-48DA-8A7B-FCEF8639F6F3}"/>
            </a:ext>
          </a:extLst>
        </xdr:cNvPr>
        <xdr:cNvCxnSpPr/>
      </xdr:nvCxnSpPr>
      <xdr:spPr>
        <a:xfrm>
          <a:off x="10388600" y="9563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82567</xdr:rowOff>
    </xdr:from>
    <xdr:ext cx="469744" cy="259045"/>
    <xdr:sp macro="" textlink="">
      <xdr:nvSpPr>
        <xdr:cNvPr id="231" name="【体育館・プール】&#10;一人当たり面積平均値テキスト">
          <a:extLst>
            <a:ext uri="{FF2B5EF4-FFF2-40B4-BE49-F238E27FC236}">
              <a16:creationId xmlns:a16="http://schemas.microsoft.com/office/drawing/2014/main" id="{CB47103F-8213-4A0A-AA71-B0D193EC0F59}"/>
            </a:ext>
          </a:extLst>
        </xdr:cNvPr>
        <xdr:cNvSpPr txBox="1"/>
      </xdr:nvSpPr>
      <xdr:spPr>
        <a:xfrm>
          <a:off x="10515600" y="103695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59690</xdr:rowOff>
    </xdr:from>
    <xdr:to>
      <xdr:col>55</xdr:col>
      <xdr:colOff>50800</xdr:colOff>
      <xdr:row>61</xdr:row>
      <xdr:rowOff>161290</xdr:rowOff>
    </xdr:to>
    <xdr:sp macro="" textlink="">
      <xdr:nvSpPr>
        <xdr:cNvPr id="232" name="フローチャート: 判断 231">
          <a:extLst>
            <a:ext uri="{FF2B5EF4-FFF2-40B4-BE49-F238E27FC236}">
              <a16:creationId xmlns:a16="http://schemas.microsoft.com/office/drawing/2014/main" id="{5FA73AAD-65B9-4098-A407-FFF9B669F205}"/>
            </a:ext>
          </a:extLst>
        </xdr:cNvPr>
        <xdr:cNvSpPr/>
      </xdr:nvSpPr>
      <xdr:spPr>
        <a:xfrm>
          <a:off x="10426700" y="105181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67310</xdr:rowOff>
    </xdr:from>
    <xdr:to>
      <xdr:col>50</xdr:col>
      <xdr:colOff>165100</xdr:colOff>
      <xdr:row>61</xdr:row>
      <xdr:rowOff>168910</xdr:rowOff>
    </xdr:to>
    <xdr:sp macro="" textlink="">
      <xdr:nvSpPr>
        <xdr:cNvPr id="233" name="フローチャート: 判断 232">
          <a:extLst>
            <a:ext uri="{FF2B5EF4-FFF2-40B4-BE49-F238E27FC236}">
              <a16:creationId xmlns:a16="http://schemas.microsoft.com/office/drawing/2014/main" id="{413D4E23-E9E7-4A9D-AEEA-AC367E88BF5B}"/>
            </a:ext>
          </a:extLst>
        </xdr:cNvPr>
        <xdr:cNvSpPr/>
      </xdr:nvSpPr>
      <xdr:spPr>
        <a:xfrm>
          <a:off x="9588500" y="10525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78740</xdr:rowOff>
    </xdr:from>
    <xdr:to>
      <xdr:col>46</xdr:col>
      <xdr:colOff>38100</xdr:colOff>
      <xdr:row>62</xdr:row>
      <xdr:rowOff>8890</xdr:rowOff>
    </xdr:to>
    <xdr:sp macro="" textlink="">
      <xdr:nvSpPr>
        <xdr:cNvPr id="234" name="フローチャート: 判断 233">
          <a:extLst>
            <a:ext uri="{FF2B5EF4-FFF2-40B4-BE49-F238E27FC236}">
              <a16:creationId xmlns:a16="http://schemas.microsoft.com/office/drawing/2014/main" id="{AACC372B-19C6-4647-BB43-82E5378EF4FA}"/>
            </a:ext>
          </a:extLst>
        </xdr:cNvPr>
        <xdr:cNvSpPr/>
      </xdr:nvSpPr>
      <xdr:spPr>
        <a:xfrm>
          <a:off x="8699500" y="10537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90170</xdr:rowOff>
    </xdr:from>
    <xdr:to>
      <xdr:col>41</xdr:col>
      <xdr:colOff>101600</xdr:colOff>
      <xdr:row>62</xdr:row>
      <xdr:rowOff>20320</xdr:rowOff>
    </xdr:to>
    <xdr:sp macro="" textlink="">
      <xdr:nvSpPr>
        <xdr:cNvPr id="235" name="フローチャート: 判断 234">
          <a:extLst>
            <a:ext uri="{FF2B5EF4-FFF2-40B4-BE49-F238E27FC236}">
              <a16:creationId xmlns:a16="http://schemas.microsoft.com/office/drawing/2014/main" id="{DD0745FD-657E-4D18-AF5A-65278EEA4A98}"/>
            </a:ext>
          </a:extLst>
        </xdr:cNvPr>
        <xdr:cNvSpPr/>
      </xdr:nvSpPr>
      <xdr:spPr>
        <a:xfrm>
          <a:off x="7810500" y="10548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33020</xdr:rowOff>
    </xdr:from>
    <xdr:to>
      <xdr:col>36</xdr:col>
      <xdr:colOff>165100</xdr:colOff>
      <xdr:row>61</xdr:row>
      <xdr:rowOff>134620</xdr:rowOff>
    </xdr:to>
    <xdr:sp macro="" textlink="">
      <xdr:nvSpPr>
        <xdr:cNvPr id="236" name="フローチャート: 判断 235">
          <a:extLst>
            <a:ext uri="{FF2B5EF4-FFF2-40B4-BE49-F238E27FC236}">
              <a16:creationId xmlns:a16="http://schemas.microsoft.com/office/drawing/2014/main" id="{44E2A81A-71E0-412E-9DEE-4722F7BD9966}"/>
            </a:ext>
          </a:extLst>
        </xdr:cNvPr>
        <xdr:cNvSpPr/>
      </xdr:nvSpPr>
      <xdr:spPr>
        <a:xfrm>
          <a:off x="6921500" y="104914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8D435C32-5D88-4212-BAAE-CCD8DC53F16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9AA8419E-B313-475E-AD93-FACCB999E2CD}"/>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947AA848-8083-40A3-B376-0302C165AED5}"/>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7AECD382-187F-4DEA-BF66-24EA07DDC537}"/>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FCB98CDC-4A7E-49B3-8271-F65DCFA85862}"/>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44450</xdr:rowOff>
    </xdr:from>
    <xdr:to>
      <xdr:col>55</xdr:col>
      <xdr:colOff>50800</xdr:colOff>
      <xdr:row>62</xdr:row>
      <xdr:rowOff>146050</xdr:rowOff>
    </xdr:to>
    <xdr:sp macro="" textlink="">
      <xdr:nvSpPr>
        <xdr:cNvPr id="242" name="楕円 241">
          <a:extLst>
            <a:ext uri="{FF2B5EF4-FFF2-40B4-BE49-F238E27FC236}">
              <a16:creationId xmlns:a16="http://schemas.microsoft.com/office/drawing/2014/main" id="{518DCCB6-B0A2-4747-BBA9-E7F72020AE4A}"/>
            </a:ext>
          </a:extLst>
        </xdr:cNvPr>
        <xdr:cNvSpPr/>
      </xdr:nvSpPr>
      <xdr:spPr>
        <a:xfrm>
          <a:off x="104267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130827</xdr:rowOff>
    </xdr:from>
    <xdr:ext cx="469744" cy="259045"/>
    <xdr:sp macro="" textlink="">
      <xdr:nvSpPr>
        <xdr:cNvPr id="243" name="【体育館・プール】&#10;一人当たり面積該当値テキスト">
          <a:extLst>
            <a:ext uri="{FF2B5EF4-FFF2-40B4-BE49-F238E27FC236}">
              <a16:creationId xmlns:a16="http://schemas.microsoft.com/office/drawing/2014/main" id="{7B0E5CD9-F36B-4484-96EB-AE9279E1971D}"/>
            </a:ext>
          </a:extLst>
        </xdr:cNvPr>
        <xdr:cNvSpPr txBox="1"/>
      </xdr:nvSpPr>
      <xdr:spPr>
        <a:xfrm>
          <a:off x="10515600" y="1058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62</xdr:row>
      <xdr:rowOff>44450</xdr:rowOff>
    </xdr:from>
    <xdr:to>
      <xdr:col>50</xdr:col>
      <xdr:colOff>165100</xdr:colOff>
      <xdr:row>62</xdr:row>
      <xdr:rowOff>146050</xdr:rowOff>
    </xdr:to>
    <xdr:sp macro="" textlink="">
      <xdr:nvSpPr>
        <xdr:cNvPr id="244" name="楕円 243">
          <a:extLst>
            <a:ext uri="{FF2B5EF4-FFF2-40B4-BE49-F238E27FC236}">
              <a16:creationId xmlns:a16="http://schemas.microsoft.com/office/drawing/2014/main" id="{37DA129B-5DCA-4C3B-8188-07D95DC67225}"/>
            </a:ext>
          </a:extLst>
        </xdr:cNvPr>
        <xdr:cNvSpPr/>
      </xdr:nvSpPr>
      <xdr:spPr>
        <a:xfrm>
          <a:off x="9588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95250</xdr:rowOff>
    </xdr:from>
    <xdr:to>
      <xdr:col>55</xdr:col>
      <xdr:colOff>0</xdr:colOff>
      <xdr:row>62</xdr:row>
      <xdr:rowOff>95250</xdr:rowOff>
    </xdr:to>
    <xdr:cxnSp macro="">
      <xdr:nvCxnSpPr>
        <xdr:cNvPr id="245" name="直線コネクタ 244">
          <a:extLst>
            <a:ext uri="{FF2B5EF4-FFF2-40B4-BE49-F238E27FC236}">
              <a16:creationId xmlns:a16="http://schemas.microsoft.com/office/drawing/2014/main" id="{74C0EFD0-8ED8-40AD-8DF3-D241A71B064C}"/>
            </a:ext>
          </a:extLst>
        </xdr:cNvPr>
        <xdr:cNvCxnSpPr/>
      </xdr:nvCxnSpPr>
      <xdr:spPr>
        <a:xfrm>
          <a:off x="9639300" y="1072515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62</xdr:row>
      <xdr:rowOff>44450</xdr:rowOff>
    </xdr:from>
    <xdr:to>
      <xdr:col>46</xdr:col>
      <xdr:colOff>38100</xdr:colOff>
      <xdr:row>62</xdr:row>
      <xdr:rowOff>146050</xdr:rowOff>
    </xdr:to>
    <xdr:sp macro="" textlink="">
      <xdr:nvSpPr>
        <xdr:cNvPr id="246" name="楕円 245">
          <a:extLst>
            <a:ext uri="{FF2B5EF4-FFF2-40B4-BE49-F238E27FC236}">
              <a16:creationId xmlns:a16="http://schemas.microsoft.com/office/drawing/2014/main" id="{5C6CF651-EAB1-46E2-A9D8-A7B94E93A7C3}"/>
            </a:ext>
          </a:extLst>
        </xdr:cNvPr>
        <xdr:cNvSpPr/>
      </xdr:nvSpPr>
      <xdr:spPr>
        <a:xfrm>
          <a:off x="8699500" y="10674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95250</xdr:rowOff>
    </xdr:from>
    <xdr:to>
      <xdr:col>50</xdr:col>
      <xdr:colOff>114300</xdr:colOff>
      <xdr:row>62</xdr:row>
      <xdr:rowOff>95250</xdr:rowOff>
    </xdr:to>
    <xdr:cxnSp macro="">
      <xdr:nvCxnSpPr>
        <xdr:cNvPr id="247" name="直線コネクタ 246">
          <a:extLst>
            <a:ext uri="{FF2B5EF4-FFF2-40B4-BE49-F238E27FC236}">
              <a16:creationId xmlns:a16="http://schemas.microsoft.com/office/drawing/2014/main" id="{2DB3ADE1-3A3E-47B5-ADB1-5187B5907B4C}"/>
            </a:ext>
          </a:extLst>
        </xdr:cNvPr>
        <xdr:cNvCxnSpPr/>
      </xdr:nvCxnSpPr>
      <xdr:spPr>
        <a:xfrm>
          <a:off x="8750300" y="107251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62</xdr:row>
      <xdr:rowOff>48260</xdr:rowOff>
    </xdr:from>
    <xdr:to>
      <xdr:col>41</xdr:col>
      <xdr:colOff>101600</xdr:colOff>
      <xdr:row>62</xdr:row>
      <xdr:rowOff>149860</xdr:rowOff>
    </xdr:to>
    <xdr:sp macro="" textlink="">
      <xdr:nvSpPr>
        <xdr:cNvPr id="248" name="楕円 247">
          <a:extLst>
            <a:ext uri="{FF2B5EF4-FFF2-40B4-BE49-F238E27FC236}">
              <a16:creationId xmlns:a16="http://schemas.microsoft.com/office/drawing/2014/main" id="{52A0F839-E96C-4597-A330-0EDE887863FF}"/>
            </a:ext>
          </a:extLst>
        </xdr:cNvPr>
        <xdr:cNvSpPr/>
      </xdr:nvSpPr>
      <xdr:spPr>
        <a:xfrm>
          <a:off x="7810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95250</xdr:rowOff>
    </xdr:from>
    <xdr:to>
      <xdr:col>45</xdr:col>
      <xdr:colOff>177800</xdr:colOff>
      <xdr:row>62</xdr:row>
      <xdr:rowOff>99060</xdr:rowOff>
    </xdr:to>
    <xdr:cxnSp macro="">
      <xdr:nvCxnSpPr>
        <xdr:cNvPr id="249" name="直線コネクタ 248">
          <a:extLst>
            <a:ext uri="{FF2B5EF4-FFF2-40B4-BE49-F238E27FC236}">
              <a16:creationId xmlns:a16="http://schemas.microsoft.com/office/drawing/2014/main" id="{5BDEC4A7-40A2-4BD7-81C5-338510AD4B7C}"/>
            </a:ext>
          </a:extLst>
        </xdr:cNvPr>
        <xdr:cNvCxnSpPr/>
      </xdr:nvCxnSpPr>
      <xdr:spPr>
        <a:xfrm flipV="1">
          <a:off x="7861300" y="1072515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48260</xdr:rowOff>
    </xdr:from>
    <xdr:to>
      <xdr:col>36</xdr:col>
      <xdr:colOff>165100</xdr:colOff>
      <xdr:row>62</xdr:row>
      <xdr:rowOff>149860</xdr:rowOff>
    </xdr:to>
    <xdr:sp macro="" textlink="">
      <xdr:nvSpPr>
        <xdr:cNvPr id="250" name="楕円 249">
          <a:extLst>
            <a:ext uri="{FF2B5EF4-FFF2-40B4-BE49-F238E27FC236}">
              <a16:creationId xmlns:a16="http://schemas.microsoft.com/office/drawing/2014/main" id="{5AE5BFBF-68BF-43EA-8CE1-1FC559FE71C9}"/>
            </a:ext>
          </a:extLst>
        </xdr:cNvPr>
        <xdr:cNvSpPr/>
      </xdr:nvSpPr>
      <xdr:spPr>
        <a:xfrm>
          <a:off x="6921500" y="10678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99060</xdr:rowOff>
    </xdr:from>
    <xdr:to>
      <xdr:col>41</xdr:col>
      <xdr:colOff>50800</xdr:colOff>
      <xdr:row>62</xdr:row>
      <xdr:rowOff>99060</xdr:rowOff>
    </xdr:to>
    <xdr:cxnSp macro="">
      <xdr:nvCxnSpPr>
        <xdr:cNvPr id="251" name="直線コネクタ 250">
          <a:extLst>
            <a:ext uri="{FF2B5EF4-FFF2-40B4-BE49-F238E27FC236}">
              <a16:creationId xmlns:a16="http://schemas.microsoft.com/office/drawing/2014/main" id="{3665EF4B-0210-4BDF-8BBE-DD6F94BAA7C5}"/>
            </a:ext>
          </a:extLst>
        </xdr:cNvPr>
        <xdr:cNvCxnSpPr/>
      </xdr:nvCxnSpPr>
      <xdr:spPr>
        <a:xfrm>
          <a:off x="6972300" y="107289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13987</xdr:rowOff>
    </xdr:from>
    <xdr:ext cx="469744" cy="259045"/>
    <xdr:sp macro="" textlink="">
      <xdr:nvSpPr>
        <xdr:cNvPr id="252" name="n_1aveValue【体育館・プール】&#10;一人当たり面積">
          <a:extLst>
            <a:ext uri="{FF2B5EF4-FFF2-40B4-BE49-F238E27FC236}">
              <a16:creationId xmlns:a16="http://schemas.microsoft.com/office/drawing/2014/main" id="{378FDF10-5853-4678-A151-79F736267C6F}"/>
            </a:ext>
          </a:extLst>
        </xdr:cNvPr>
        <xdr:cNvSpPr txBox="1"/>
      </xdr:nvSpPr>
      <xdr:spPr>
        <a:xfrm>
          <a:off x="9391727" y="103009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25417</xdr:rowOff>
    </xdr:from>
    <xdr:ext cx="469744" cy="259045"/>
    <xdr:sp macro="" textlink="">
      <xdr:nvSpPr>
        <xdr:cNvPr id="253" name="n_2aveValue【体育館・プール】&#10;一人当たり面積">
          <a:extLst>
            <a:ext uri="{FF2B5EF4-FFF2-40B4-BE49-F238E27FC236}">
              <a16:creationId xmlns:a16="http://schemas.microsoft.com/office/drawing/2014/main" id="{7D915CF1-CC1E-42FA-93D6-A4A538789607}"/>
            </a:ext>
          </a:extLst>
        </xdr:cNvPr>
        <xdr:cNvSpPr txBox="1"/>
      </xdr:nvSpPr>
      <xdr:spPr>
        <a:xfrm>
          <a:off x="8515427" y="103124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36847</xdr:rowOff>
    </xdr:from>
    <xdr:ext cx="469744" cy="259045"/>
    <xdr:sp macro="" textlink="">
      <xdr:nvSpPr>
        <xdr:cNvPr id="254" name="n_3aveValue【体育館・プール】&#10;一人当たり面積">
          <a:extLst>
            <a:ext uri="{FF2B5EF4-FFF2-40B4-BE49-F238E27FC236}">
              <a16:creationId xmlns:a16="http://schemas.microsoft.com/office/drawing/2014/main" id="{DF50CDD8-8208-45F8-BD8B-9EB64BF90C78}"/>
            </a:ext>
          </a:extLst>
        </xdr:cNvPr>
        <xdr:cNvSpPr txBox="1"/>
      </xdr:nvSpPr>
      <xdr:spPr>
        <a:xfrm>
          <a:off x="7626427" y="10323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151147</xdr:rowOff>
    </xdr:from>
    <xdr:ext cx="469744" cy="259045"/>
    <xdr:sp macro="" textlink="">
      <xdr:nvSpPr>
        <xdr:cNvPr id="255" name="n_4aveValue【体育館・プール】&#10;一人当たり面積">
          <a:extLst>
            <a:ext uri="{FF2B5EF4-FFF2-40B4-BE49-F238E27FC236}">
              <a16:creationId xmlns:a16="http://schemas.microsoft.com/office/drawing/2014/main" id="{8E5DD881-9032-4104-9A52-16B7DF94A781}"/>
            </a:ext>
          </a:extLst>
        </xdr:cNvPr>
        <xdr:cNvSpPr txBox="1"/>
      </xdr:nvSpPr>
      <xdr:spPr>
        <a:xfrm>
          <a:off x="6737427" y="10266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137177</xdr:rowOff>
    </xdr:from>
    <xdr:ext cx="469744" cy="259045"/>
    <xdr:sp macro="" textlink="">
      <xdr:nvSpPr>
        <xdr:cNvPr id="256" name="n_1mainValue【体育館・プール】&#10;一人当たり面積">
          <a:extLst>
            <a:ext uri="{FF2B5EF4-FFF2-40B4-BE49-F238E27FC236}">
              <a16:creationId xmlns:a16="http://schemas.microsoft.com/office/drawing/2014/main" id="{177CAD14-A3A6-40B6-AD06-536FD26E520B}"/>
            </a:ext>
          </a:extLst>
        </xdr:cNvPr>
        <xdr:cNvSpPr txBox="1"/>
      </xdr:nvSpPr>
      <xdr:spPr>
        <a:xfrm>
          <a:off x="93917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137177</xdr:rowOff>
    </xdr:from>
    <xdr:ext cx="469744" cy="259045"/>
    <xdr:sp macro="" textlink="">
      <xdr:nvSpPr>
        <xdr:cNvPr id="257" name="n_2mainValue【体育館・プール】&#10;一人当たり面積">
          <a:extLst>
            <a:ext uri="{FF2B5EF4-FFF2-40B4-BE49-F238E27FC236}">
              <a16:creationId xmlns:a16="http://schemas.microsoft.com/office/drawing/2014/main" id="{6ECA11F2-55FB-40D3-9598-2941F138374B}"/>
            </a:ext>
          </a:extLst>
        </xdr:cNvPr>
        <xdr:cNvSpPr txBox="1"/>
      </xdr:nvSpPr>
      <xdr:spPr>
        <a:xfrm>
          <a:off x="8515427" y="1076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140987</xdr:rowOff>
    </xdr:from>
    <xdr:ext cx="469744" cy="259045"/>
    <xdr:sp macro="" textlink="">
      <xdr:nvSpPr>
        <xdr:cNvPr id="258" name="n_3mainValue【体育館・プール】&#10;一人当たり面積">
          <a:extLst>
            <a:ext uri="{FF2B5EF4-FFF2-40B4-BE49-F238E27FC236}">
              <a16:creationId xmlns:a16="http://schemas.microsoft.com/office/drawing/2014/main" id="{1425EBA2-B22D-4006-8892-D4DAFA57EEF7}"/>
            </a:ext>
          </a:extLst>
        </xdr:cNvPr>
        <xdr:cNvSpPr txBox="1"/>
      </xdr:nvSpPr>
      <xdr:spPr>
        <a:xfrm>
          <a:off x="762642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140987</xdr:rowOff>
    </xdr:from>
    <xdr:ext cx="469744" cy="259045"/>
    <xdr:sp macro="" textlink="">
      <xdr:nvSpPr>
        <xdr:cNvPr id="259" name="n_4mainValue【体育館・プール】&#10;一人当たり面積">
          <a:extLst>
            <a:ext uri="{FF2B5EF4-FFF2-40B4-BE49-F238E27FC236}">
              <a16:creationId xmlns:a16="http://schemas.microsoft.com/office/drawing/2014/main" id="{9DE6809F-1C50-4DBB-A7C5-9B34E02F9012}"/>
            </a:ext>
          </a:extLst>
        </xdr:cNvPr>
        <xdr:cNvSpPr txBox="1"/>
      </xdr:nvSpPr>
      <xdr:spPr>
        <a:xfrm>
          <a:off x="6737427" y="10770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E40FBEE7-8ECD-40D5-B29B-B06DD10C7518}"/>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88943927-3623-4C87-9BE4-873D81CF1298}"/>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9EBA2C05-90E6-4220-8A2D-963413AAAC28}"/>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92697A89-EE85-4CE1-8252-5C72BA96B71C}"/>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FB0AFA32-58F9-46D5-B011-54047A10EAF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952846BB-39A2-4AB6-BB88-E539612D24B7}"/>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1BCE2CA1-8AF9-4B46-B61E-9964DBAB9F7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6CC2076D-FC39-4B2C-B6C4-F7B97B8DFF34}"/>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46C461D-9F82-4758-B90D-742648040743}"/>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773F08FF-FF85-4D04-B700-7B803F06F57A}"/>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88</xdr:row>
      <xdr:rowOff>10177</xdr:rowOff>
    </xdr:from>
    <xdr:ext cx="403059" cy="259045"/>
    <xdr:sp macro="" textlink="">
      <xdr:nvSpPr>
        <xdr:cNvPr id="270" name="テキスト ボックス 269">
          <a:extLst>
            <a:ext uri="{FF2B5EF4-FFF2-40B4-BE49-F238E27FC236}">
              <a16:creationId xmlns:a16="http://schemas.microsoft.com/office/drawing/2014/main" id="{70A95FA0-B68F-45B7-AC6A-2974FF5AC38F}"/>
            </a:ext>
          </a:extLst>
        </xdr:cNvPr>
        <xdr:cNvSpPr txBox="1"/>
      </xdr:nvSpPr>
      <xdr:spPr>
        <a:xfrm>
          <a:off x="358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168729</xdr:rowOff>
    </xdr:from>
    <xdr:to>
      <xdr:col>28</xdr:col>
      <xdr:colOff>114300</xdr:colOff>
      <xdr:row>86</xdr:row>
      <xdr:rowOff>168729</xdr:rowOff>
    </xdr:to>
    <xdr:cxnSp macro="">
      <xdr:nvCxnSpPr>
        <xdr:cNvPr id="271" name="直線コネクタ 270">
          <a:extLst>
            <a:ext uri="{FF2B5EF4-FFF2-40B4-BE49-F238E27FC236}">
              <a16:creationId xmlns:a16="http://schemas.microsoft.com/office/drawing/2014/main" id="{377AF398-0A1D-4E97-821E-21A055AE7ECD}"/>
            </a:ext>
          </a:extLst>
        </xdr:cNvPr>
        <xdr:cNvCxnSpPr/>
      </xdr:nvCxnSpPr>
      <xdr:spPr>
        <a:xfrm>
          <a:off x="762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86</xdr:row>
      <xdr:rowOff>26506</xdr:rowOff>
    </xdr:from>
    <xdr:ext cx="403059" cy="259045"/>
    <xdr:sp macro="" textlink="">
      <xdr:nvSpPr>
        <xdr:cNvPr id="272" name="テキスト ボックス 271">
          <a:extLst>
            <a:ext uri="{FF2B5EF4-FFF2-40B4-BE49-F238E27FC236}">
              <a16:creationId xmlns:a16="http://schemas.microsoft.com/office/drawing/2014/main" id="{0FA6E575-DE46-439F-A6DC-8D81E95DC5CA}"/>
            </a:ext>
          </a:extLst>
        </xdr:cNvPr>
        <xdr:cNvSpPr txBox="1"/>
      </xdr:nvSpPr>
      <xdr:spPr>
        <a:xfrm>
          <a:off x="358941" y="14771206"/>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85</xdr:row>
      <xdr:rowOff>13607</xdr:rowOff>
    </xdr:from>
    <xdr:to>
      <xdr:col>28</xdr:col>
      <xdr:colOff>114300</xdr:colOff>
      <xdr:row>85</xdr:row>
      <xdr:rowOff>13607</xdr:rowOff>
    </xdr:to>
    <xdr:cxnSp macro="">
      <xdr:nvCxnSpPr>
        <xdr:cNvPr id="273" name="直線コネクタ 272">
          <a:extLst>
            <a:ext uri="{FF2B5EF4-FFF2-40B4-BE49-F238E27FC236}">
              <a16:creationId xmlns:a16="http://schemas.microsoft.com/office/drawing/2014/main" id="{2AD28174-5D18-478B-96F8-1D76AC8A3F66}"/>
            </a:ext>
          </a:extLst>
        </xdr:cNvPr>
        <xdr:cNvCxnSpPr/>
      </xdr:nvCxnSpPr>
      <xdr:spPr>
        <a:xfrm>
          <a:off x="762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84</xdr:row>
      <xdr:rowOff>42834</xdr:rowOff>
    </xdr:from>
    <xdr:ext cx="403059" cy="259045"/>
    <xdr:sp macro="" textlink="">
      <xdr:nvSpPr>
        <xdr:cNvPr id="274" name="テキスト ボックス 273">
          <a:extLst>
            <a:ext uri="{FF2B5EF4-FFF2-40B4-BE49-F238E27FC236}">
              <a16:creationId xmlns:a16="http://schemas.microsoft.com/office/drawing/2014/main" id="{433E660F-CDAA-43CD-96DA-2E7F6538B3A0}"/>
            </a:ext>
          </a:extLst>
        </xdr:cNvPr>
        <xdr:cNvSpPr txBox="1"/>
      </xdr:nvSpPr>
      <xdr:spPr>
        <a:xfrm>
          <a:off x="358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29936</xdr:rowOff>
    </xdr:from>
    <xdr:to>
      <xdr:col>28</xdr:col>
      <xdr:colOff>114300</xdr:colOff>
      <xdr:row>83</xdr:row>
      <xdr:rowOff>29936</xdr:rowOff>
    </xdr:to>
    <xdr:cxnSp macro="">
      <xdr:nvCxnSpPr>
        <xdr:cNvPr id="275" name="直線コネクタ 274">
          <a:extLst>
            <a:ext uri="{FF2B5EF4-FFF2-40B4-BE49-F238E27FC236}">
              <a16:creationId xmlns:a16="http://schemas.microsoft.com/office/drawing/2014/main" id="{1C4189E0-A91C-4E6F-A920-140607123E04}"/>
            </a:ext>
          </a:extLst>
        </xdr:cNvPr>
        <xdr:cNvCxnSpPr/>
      </xdr:nvCxnSpPr>
      <xdr:spPr>
        <a:xfrm>
          <a:off x="762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59163</xdr:rowOff>
    </xdr:from>
    <xdr:ext cx="403059" cy="259045"/>
    <xdr:sp macro="" textlink="">
      <xdr:nvSpPr>
        <xdr:cNvPr id="276" name="テキスト ボックス 275">
          <a:extLst>
            <a:ext uri="{FF2B5EF4-FFF2-40B4-BE49-F238E27FC236}">
              <a16:creationId xmlns:a16="http://schemas.microsoft.com/office/drawing/2014/main" id="{E2AD5F84-5171-4131-8F77-A22076AE6918}"/>
            </a:ext>
          </a:extLst>
        </xdr:cNvPr>
        <xdr:cNvSpPr txBox="1"/>
      </xdr:nvSpPr>
      <xdr:spPr>
        <a:xfrm>
          <a:off x="358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46264</xdr:rowOff>
    </xdr:from>
    <xdr:to>
      <xdr:col>28</xdr:col>
      <xdr:colOff>114300</xdr:colOff>
      <xdr:row>81</xdr:row>
      <xdr:rowOff>46264</xdr:rowOff>
    </xdr:to>
    <xdr:cxnSp macro="">
      <xdr:nvCxnSpPr>
        <xdr:cNvPr id="277" name="直線コネクタ 276">
          <a:extLst>
            <a:ext uri="{FF2B5EF4-FFF2-40B4-BE49-F238E27FC236}">
              <a16:creationId xmlns:a16="http://schemas.microsoft.com/office/drawing/2014/main" id="{2CEDC782-0248-49AE-9A68-A8913AA23D80}"/>
            </a:ext>
          </a:extLst>
        </xdr:cNvPr>
        <xdr:cNvCxnSpPr/>
      </xdr:nvCxnSpPr>
      <xdr:spPr>
        <a:xfrm>
          <a:off x="762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75491</xdr:rowOff>
    </xdr:from>
    <xdr:ext cx="403059" cy="259045"/>
    <xdr:sp macro="" textlink="">
      <xdr:nvSpPr>
        <xdr:cNvPr id="278" name="テキスト ボックス 277">
          <a:extLst>
            <a:ext uri="{FF2B5EF4-FFF2-40B4-BE49-F238E27FC236}">
              <a16:creationId xmlns:a16="http://schemas.microsoft.com/office/drawing/2014/main" id="{61351ACE-1FE2-403A-B2BD-B50A7129D92E}"/>
            </a:ext>
          </a:extLst>
        </xdr:cNvPr>
        <xdr:cNvSpPr txBox="1"/>
      </xdr:nvSpPr>
      <xdr:spPr>
        <a:xfrm>
          <a:off x="358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62593</xdr:rowOff>
    </xdr:from>
    <xdr:to>
      <xdr:col>28</xdr:col>
      <xdr:colOff>114300</xdr:colOff>
      <xdr:row>79</xdr:row>
      <xdr:rowOff>62593</xdr:rowOff>
    </xdr:to>
    <xdr:cxnSp macro="">
      <xdr:nvCxnSpPr>
        <xdr:cNvPr id="279" name="直線コネクタ 278">
          <a:extLst>
            <a:ext uri="{FF2B5EF4-FFF2-40B4-BE49-F238E27FC236}">
              <a16:creationId xmlns:a16="http://schemas.microsoft.com/office/drawing/2014/main" id="{A8925732-0D77-4ED9-AD45-6447BBE1BABF}"/>
            </a:ext>
          </a:extLst>
        </xdr:cNvPr>
        <xdr:cNvCxnSpPr/>
      </xdr:nvCxnSpPr>
      <xdr:spPr>
        <a:xfrm>
          <a:off x="762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78</xdr:row>
      <xdr:rowOff>91820</xdr:rowOff>
    </xdr:from>
    <xdr:ext cx="403059" cy="259045"/>
    <xdr:sp macro="" textlink="">
      <xdr:nvSpPr>
        <xdr:cNvPr id="280" name="テキスト ボックス 279">
          <a:extLst>
            <a:ext uri="{FF2B5EF4-FFF2-40B4-BE49-F238E27FC236}">
              <a16:creationId xmlns:a16="http://schemas.microsoft.com/office/drawing/2014/main" id="{81AE4483-0F58-4467-88D7-BEF4D49F5F23}"/>
            </a:ext>
          </a:extLst>
        </xdr:cNvPr>
        <xdr:cNvSpPr txBox="1"/>
      </xdr:nvSpPr>
      <xdr:spPr>
        <a:xfrm>
          <a:off x="358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78921</xdr:rowOff>
    </xdr:from>
    <xdr:to>
      <xdr:col>28</xdr:col>
      <xdr:colOff>114300</xdr:colOff>
      <xdr:row>77</xdr:row>
      <xdr:rowOff>78921</xdr:rowOff>
    </xdr:to>
    <xdr:cxnSp macro="">
      <xdr:nvCxnSpPr>
        <xdr:cNvPr id="281" name="直線コネクタ 280">
          <a:extLst>
            <a:ext uri="{FF2B5EF4-FFF2-40B4-BE49-F238E27FC236}">
              <a16:creationId xmlns:a16="http://schemas.microsoft.com/office/drawing/2014/main" id="{742F9881-F1A9-43D0-A2AD-E075A1312969}"/>
            </a:ext>
          </a:extLst>
        </xdr:cNvPr>
        <xdr:cNvCxnSpPr/>
      </xdr:nvCxnSpPr>
      <xdr:spPr>
        <a:xfrm>
          <a:off x="762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108148</xdr:rowOff>
    </xdr:from>
    <xdr:ext cx="403059" cy="259045"/>
    <xdr:sp macro="" textlink="">
      <xdr:nvSpPr>
        <xdr:cNvPr id="282" name="テキスト ボックス 281">
          <a:extLst>
            <a:ext uri="{FF2B5EF4-FFF2-40B4-BE49-F238E27FC236}">
              <a16:creationId xmlns:a16="http://schemas.microsoft.com/office/drawing/2014/main" id="{500E3A44-9527-495C-8BE3-B4273056703B}"/>
            </a:ext>
          </a:extLst>
        </xdr:cNvPr>
        <xdr:cNvSpPr txBox="1"/>
      </xdr:nvSpPr>
      <xdr:spPr>
        <a:xfrm>
          <a:off x="358941" y="13138348"/>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3" name="直線コネクタ 282">
          <a:extLst>
            <a:ext uri="{FF2B5EF4-FFF2-40B4-BE49-F238E27FC236}">
              <a16:creationId xmlns:a16="http://schemas.microsoft.com/office/drawing/2014/main" id="{38951970-B70C-41BF-8D45-BF18F4DB40C6}"/>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4" name="テキスト ボックス 283">
          <a:extLst>
            <a:ext uri="{FF2B5EF4-FFF2-40B4-BE49-F238E27FC236}">
              <a16:creationId xmlns:a16="http://schemas.microsoft.com/office/drawing/2014/main" id="{8D8DF787-4148-46F6-9509-2DA489389776}"/>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5" name="【福祉施設】&#10;有形固定資産減価償却率グラフ枠">
          <a:extLst>
            <a:ext uri="{FF2B5EF4-FFF2-40B4-BE49-F238E27FC236}">
              <a16:creationId xmlns:a16="http://schemas.microsoft.com/office/drawing/2014/main" id="{03A46A05-7524-44F8-9E17-BC98D4BF9DD6}"/>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134438</xdr:rowOff>
    </xdr:from>
    <xdr:to>
      <xdr:col>24</xdr:col>
      <xdr:colOff>62865</xdr:colOff>
      <xdr:row>86</xdr:row>
      <xdr:rowOff>142602</xdr:rowOff>
    </xdr:to>
    <xdr:cxnSp macro="">
      <xdr:nvCxnSpPr>
        <xdr:cNvPr id="286" name="直線コネクタ 285">
          <a:extLst>
            <a:ext uri="{FF2B5EF4-FFF2-40B4-BE49-F238E27FC236}">
              <a16:creationId xmlns:a16="http://schemas.microsoft.com/office/drawing/2014/main" id="{0B182C61-B63A-4CD9-B0F4-CB83A6E11824}"/>
            </a:ext>
          </a:extLst>
        </xdr:cNvPr>
        <xdr:cNvCxnSpPr/>
      </xdr:nvCxnSpPr>
      <xdr:spPr>
        <a:xfrm flipV="1">
          <a:off x="4634865" y="13336088"/>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146429</xdr:rowOff>
    </xdr:from>
    <xdr:ext cx="405111" cy="259045"/>
    <xdr:sp macro="" textlink="">
      <xdr:nvSpPr>
        <xdr:cNvPr id="287" name="【福祉施設】&#10;有形固定資産減価償却率最小値テキスト">
          <a:extLst>
            <a:ext uri="{FF2B5EF4-FFF2-40B4-BE49-F238E27FC236}">
              <a16:creationId xmlns:a16="http://schemas.microsoft.com/office/drawing/2014/main" id="{31862764-417B-4B41-813C-5D7232EFE092}"/>
            </a:ext>
          </a:extLst>
        </xdr:cNvPr>
        <xdr:cNvSpPr txBox="1"/>
      </xdr:nvSpPr>
      <xdr:spPr>
        <a:xfrm>
          <a:off x="4673600" y="14891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142602</xdr:rowOff>
    </xdr:from>
    <xdr:to>
      <xdr:col>24</xdr:col>
      <xdr:colOff>152400</xdr:colOff>
      <xdr:row>86</xdr:row>
      <xdr:rowOff>142602</xdr:rowOff>
    </xdr:to>
    <xdr:cxnSp macro="">
      <xdr:nvCxnSpPr>
        <xdr:cNvPr id="288" name="直線コネクタ 287">
          <a:extLst>
            <a:ext uri="{FF2B5EF4-FFF2-40B4-BE49-F238E27FC236}">
              <a16:creationId xmlns:a16="http://schemas.microsoft.com/office/drawing/2014/main" id="{F86B0BCC-A313-4FDB-BB3F-C9FA5A72257B}"/>
            </a:ext>
          </a:extLst>
        </xdr:cNvPr>
        <xdr:cNvCxnSpPr/>
      </xdr:nvCxnSpPr>
      <xdr:spPr>
        <a:xfrm>
          <a:off x="4546600" y="148873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81115</xdr:rowOff>
    </xdr:from>
    <xdr:ext cx="405111" cy="259045"/>
    <xdr:sp macro="" textlink="">
      <xdr:nvSpPr>
        <xdr:cNvPr id="289" name="【福祉施設】&#10;有形固定資産減価償却率最大値テキスト">
          <a:extLst>
            <a:ext uri="{FF2B5EF4-FFF2-40B4-BE49-F238E27FC236}">
              <a16:creationId xmlns:a16="http://schemas.microsoft.com/office/drawing/2014/main" id="{26BAF997-B296-4920-B864-919F7717412E}"/>
            </a:ext>
          </a:extLst>
        </xdr:cNvPr>
        <xdr:cNvSpPr txBox="1"/>
      </xdr:nvSpPr>
      <xdr:spPr>
        <a:xfrm>
          <a:off x="4673600" y="13111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134438</xdr:rowOff>
    </xdr:from>
    <xdr:to>
      <xdr:col>24</xdr:col>
      <xdr:colOff>152400</xdr:colOff>
      <xdr:row>77</xdr:row>
      <xdr:rowOff>134438</xdr:rowOff>
    </xdr:to>
    <xdr:cxnSp macro="">
      <xdr:nvCxnSpPr>
        <xdr:cNvPr id="290" name="直線コネクタ 289">
          <a:extLst>
            <a:ext uri="{FF2B5EF4-FFF2-40B4-BE49-F238E27FC236}">
              <a16:creationId xmlns:a16="http://schemas.microsoft.com/office/drawing/2014/main" id="{688637F9-6219-439B-8717-7B7209F4DC14}"/>
            </a:ext>
          </a:extLst>
        </xdr:cNvPr>
        <xdr:cNvCxnSpPr/>
      </xdr:nvCxnSpPr>
      <xdr:spPr>
        <a:xfrm>
          <a:off x="4546600" y="13336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114679</xdr:rowOff>
    </xdr:from>
    <xdr:ext cx="405111" cy="259045"/>
    <xdr:sp macro="" textlink="">
      <xdr:nvSpPr>
        <xdr:cNvPr id="291" name="【福祉施設】&#10;有形固定資産減価償却率平均値テキスト">
          <a:extLst>
            <a:ext uri="{FF2B5EF4-FFF2-40B4-BE49-F238E27FC236}">
              <a16:creationId xmlns:a16="http://schemas.microsoft.com/office/drawing/2014/main" id="{A0472811-C066-4E13-8E04-EDF9A8786D02}"/>
            </a:ext>
          </a:extLst>
        </xdr:cNvPr>
        <xdr:cNvSpPr txBox="1"/>
      </xdr:nvSpPr>
      <xdr:spPr>
        <a:xfrm>
          <a:off x="4673600" y="140021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91802</xdr:rowOff>
    </xdr:from>
    <xdr:to>
      <xdr:col>24</xdr:col>
      <xdr:colOff>114300</xdr:colOff>
      <xdr:row>83</xdr:row>
      <xdr:rowOff>21952</xdr:rowOff>
    </xdr:to>
    <xdr:sp macro="" textlink="">
      <xdr:nvSpPr>
        <xdr:cNvPr id="292" name="フローチャート: 判断 291">
          <a:extLst>
            <a:ext uri="{FF2B5EF4-FFF2-40B4-BE49-F238E27FC236}">
              <a16:creationId xmlns:a16="http://schemas.microsoft.com/office/drawing/2014/main" id="{952DE828-3054-46CA-848B-2F4451C81863}"/>
            </a:ext>
          </a:extLst>
        </xdr:cNvPr>
        <xdr:cNvSpPr/>
      </xdr:nvSpPr>
      <xdr:spPr>
        <a:xfrm>
          <a:off x="4584700" y="141507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130992</xdr:rowOff>
    </xdr:from>
    <xdr:to>
      <xdr:col>20</xdr:col>
      <xdr:colOff>38100</xdr:colOff>
      <xdr:row>83</xdr:row>
      <xdr:rowOff>61142</xdr:rowOff>
    </xdr:to>
    <xdr:sp macro="" textlink="">
      <xdr:nvSpPr>
        <xdr:cNvPr id="293" name="フローチャート: 判断 292">
          <a:extLst>
            <a:ext uri="{FF2B5EF4-FFF2-40B4-BE49-F238E27FC236}">
              <a16:creationId xmlns:a16="http://schemas.microsoft.com/office/drawing/2014/main" id="{22B90DEA-57DD-432D-9003-6417CE02B40C}"/>
            </a:ext>
          </a:extLst>
        </xdr:cNvPr>
        <xdr:cNvSpPr/>
      </xdr:nvSpPr>
      <xdr:spPr>
        <a:xfrm>
          <a:off x="3746500" y="14189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98334</xdr:rowOff>
    </xdr:from>
    <xdr:to>
      <xdr:col>15</xdr:col>
      <xdr:colOff>101600</xdr:colOff>
      <xdr:row>83</xdr:row>
      <xdr:rowOff>28484</xdr:rowOff>
    </xdr:to>
    <xdr:sp macro="" textlink="">
      <xdr:nvSpPr>
        <xdr:cNvPr id="294" name="フローチャート: 判断 293">
          <a:extLst>
            <a:ext uri="{FF2B5EF4-FFF2-40B4-BE49-F238E27FC236}">
              <a16:creationId xmlns:a16="http://schemas.microsoft.com/office/drawing/2014/main" id="{F926F730-3EC7-4B25-AE13-5E3A7A48273B}"/>
            </a:ext>
          </a:extLst>
        </xdr:cNvPr>
        <xdr:cNvSpPr/>
      </xdr:nvSpPr>
      <xdr:spPr>
        <a:xfrm>
          <a:off x="2857500" y="14157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29755</xdr:rowOff>
    </xdr:from>
    <xdr:to>
      <xdr:col>10</xdr:col>
      <xdr:colOff>165100</xdr:colOff>
      <xdr:row>82</xdr:row>
      <xdr:rowOff>131355</xdr:rowOff>
    </xdr:to>
    <xdr:sp macro="" textlink="">
      <xdr:nvSpPr>
        <xdr:cNvPr id="295" name="フローチャート: 判断 294">
          <a:extLst>
            <a:ext uri="{FF2B5EF4-FFF2-40B4-BE49-F238E27FC236}">
              <a16:creationId xmlns:a16="http://schemas.microsoft.com/office/drawing/2014/main" id="{AE30BB1F-76AB-4809-95A7-6028C4D38121}"/>
            </a:ext>
          </a:extLst>
        </xdr:cNvPr>
        <xdr:cNvSpPr/>
      </xdr:nvSpPr>
      <xdr:spPr>
        <a:xfrm>
          <a:off x="1968500" y="14088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145687</xdr:rowOff>
    </xdr:from>
    <xdr:to>
      <xdr:col>6</xdr:col>
      <xdr:colOff>38100</xdr:colOff>
      <xdr:row>82</xdr:row>
      <xdr:rowOff>75837</xdr:rowOff>
    </xdr:to>
    <xdr:sp macro="" textlink="">
      <xdr:nvSpPr>
        <xdr:cNvPr id="296" name="フローチャート: 判断 295">
          <a:extLst>
            <a:ext uri="{FF2B5EF4-FFF2-40B4-BE49-F238E27FC236}">
              <a16:creationId xmlns:a16="http://schemas.microsoft.com/office/drawing/2014/main" id="{650CF1FB-65C1-4C85-8273-635531767889}"/>
            </a:ext>
          </a:extLst>
        </xdr:cNvPr>
        <xdr:cNvSpPr/>
      </xdr:nvSpPr>
      <xdr:spPr>
        <a:xfrm>
          <a:off x="1079500" y="140331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361A43C2-F706-4DD9-9484-00D7592F98EE}"/>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578BC52E-E826-473E-8233-ED5EC9A5A63D}"/>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B61A97FE-5923-41CC-AB6C-906CEEE46AC8}"/>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7719CE0D-45C3-4C3F-89DA-F527299F40D9}"/>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4ECF4161-D1F5-4B85-A7E7-1B5B38DA2F0D}"/>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77107</xdr:rowOff>
    </xdr:from>
    <xdr:to>
      <xdr:col>24</xdr:col>
      <xdr:colOff>114300</xdr:colOff>
      <xdr:row>86</xdr:row>
      <xdr:rowOff>7257</xdr:rowOff>
    </xdr:to>
    <xdr:sp macro="" textlink="">
      <xdr:nvSpPr>
        <xdr:cNvPr id="302" name="楕円 301">
          <a:extLst>
            <a:ext uri="{FF2B5EF4-FFF2-40B4-BE49-F238E27FC236}">
              <a16:creationId xmlns:a16="http://schemas.microsoft.com/office/drawing/2014/main" id="{E4E38239-4F39-4B0D-A341-5EA6B6B74124}"/>
            </a:ext>
          </a:extLst>
        </xdr:cNvPr>
        <xdr:cNvSpPr/>
      </xdr:nvSpPr>
      <xdr:spPr>
        <a:xfrm>
          <a:off x="4584700" y="14650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55534</xdr:rowOff>
    </xdr:from>
    <xdr:ext cx="405111" cy="259045"/>
    <xdr:sp macro="" textlink="">
      <xdr:nvSpPr>
        <xdr:cNvPr id="303" name="【福祉施設】&#10;有形固定資産減価償却率該当値テキスト">
          <a:extLst>
            <a:ext uri="{FF2B5EF4-FFF2-40B4-BE49-F238E27FC236}">
              <a16:creationId xmlns:a16="http://schemas.microsoft.com/office/drawing/2014/main" id="{1C4CBCED-48DB-4A09-8CFF-264373E457D9}"/>
            </a:ext>
          </a:extLst>
        </xdr:cNvPr>
        <xdr:cNvSpPr txBox="1"/>
      </xdr:nvSpPr>
      <xdr:spPr>
        <a:xfrm>
          <a:off x="4673600" y="1462878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15058</xdr:rowOff>
    </xdr:from>
    <xdr:to>
      <xdr:col>20</xdr:col>
      <xdr:colOff>38100</xdr:colOff>
      <xdr:row>85</xdr:row>
      <xdr:rowOff>116658</xdr:rowOff>
    </xdr:to>
    <xdr:sp macro="" textlink="">
      <xdr:nvSpPr>
        <xdr:cNvPr id="304" name="楕円 303">
          <a:extLst>
            <a:ext uri="{FF2B5EF4-FFF2-40B4-BE49-F238E27FC236}">
              <a16:creationId xmlns:a16="http://schemas.microsoft.com/office/drawing/2014/main" id="{74B82F85-4B47-4A54-A3FD-D6F17E2EBFEB}"/>
            </a:ext>
          </a:extLst>
        </xdr:cNvPr>
        <xdr:cNvSpPr/>
      </xdr:nvSpPr>
      <xdr:spPr>
        <a:xfrm>
          <a:off x="3746500" y="14588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85</xdr:row>
      <xdr:rowOff>65858</xdr:rowOff>
    </xdr:from>
    <xdr:to>
      <xdr:col>24</xdr:col>
      <xdr:colOff>63500</xdr:colOff>
      <xdr:row>85</xdr:row>
      <xdr:rowOff>127907</xdr:rowOff>
    </xdr:to>
    <xdr:cxnSp macro="">
      <xdr:nvCxnSpPr>
        <xdr:cNvPr id="305" name="直線コネクタ 304">
          <a:extLst>
            <a:ext uri="{FF2B5EF4-FFF2-40B4-BE49-F238E27FC236}">
              <a16:creationId xmlns:a16="http://schemas.microsoft.com/office/drawing/2014/main" id="{93A1D6F8-2D82-4D66-8B28-5677BB3470BD}"/>
            </a:ext>
          </a:extLst>
        </xdr:cNvPr>
        <xdr:cNvCxnSpPr/>
      </xdr:nvCxnSpPr>
      <xdr:spPr>
        <a:xfrm>
          <a:off x="3797300" y="14639108"/>
          <a:ext cx="838200" cy="620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137523</xdr:rowOff>
    </xdr:from>
    <xdr:to>
      <xdr:col>15</xdr:col>
      <xdr:colOff>101600</xdr:colOff>
      <xdr:row>85</xdr:row>
      <xdr:rowOff>67673</xdr:rowOff>
    </xdr:to>
    <xdr:sp macro="" textlink="">
      <xdr:nvSpPr>
        <xdr:cNvPr id="306" name="楕円 305">
          <a:extLst>
            <a:ext uri="{FF2B5EF4-FFF2-40B4-BE49-F238E27FC236}">
              <a16:creationId xmlns:a16="http://schemas.microsoft.com/office/drawing/2014/main" id="{24548E4D-033C-4FA8-90A6-EB9902367827}"/>
            </a:ext>
          </a:extLst>
        </xdr:cNvPr>
        <xdr:cNvSpPr/>
      </xdr:nvSpPr>
      <xdr:spPr>
        <a:xfrm>
          <a:off x="2857500" y="1453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85</xdr:row>
      <xdr:rowOff>16873</xdr:rowOff>
    </xdr:from>
    <xdr:to>
      <xdr:col>19</xdr:col>
      <xdr:colOff>177800</xdr:colOff>
      <xdr:row>85</xdr:row>
      <xdr:rowOff>65858</xdr:rowOff>
    </xdr:to>
    <xdr:cxnSp macro="">
      <xdr:nvCxnSpPr>
        <xdr:cNvPr id="307" name="直線コネクタ 306">
          <a:extLst>
            <a:ext uri="{FF2B5EF4-FFF2-40B4-BE49-F238E27FC236}">
              <a16:creationId xmlns:a16="http://schemas.microsoft.com/office/drawing/2014/main" id="{F82CFF26-7537-44FD-8C6A-8DC7A9E82D52}"/>
            </a:ext>
          </a:extLst>
        </xdr:cNvPr>
        <xdr:cNvCxnSpPr/>
      </xdr:nvCxnSpPr>
      <xdr:spPr>
        <a:xfrm>
          <a:off x="2908300" y="14590123"/>
          <a:ext cx="889000" cy="48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84</xdr:row>
      <xdr:rowOff>101600</xdr:rowOff>
    </xdr:from>
    <xdr:to>
      <xdr:col>10</xdr:col>
      <xdr:colOff>165100</xdr:colOff>
      <xdr:row>85</xdr:row>
      <xdr:rowOff>31750</xdr:rowOff>
    </xdr:to>
    <xdr:sp macro="" textlink="">
      <xdr:nvSpPr>
        <xdr:cNvPr id="308" name="楕円 307">
          <a:extLst>
            <a:ext uri="{FF2B5EF4-FFF2-40B4-BE49-F238E27FC236}">
              <a16:creationId xmlns:a16="http://schemas.microsoft.com/office/drawing/2014/main" id="{25B47E2D-F3B0-44EA-9DA7-86F273B92627}"/>
            </a:ext>
          </a:extLst>
        </xdr:cNvPr>
        <xdr:cNvSpPr/>
      </xdr:nvSpPr>
      <xdr:spPr>
        <a:xfrm>
          <a:off x="1968500" y="14503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152400</xdr:rowOff>
    </xdr:from>
    <xdr:to>
      <xdr:col>15</xdr:col>
      <xdr:colOff>50800</xdr:colOff>
      <xdr:row>85</xdr:row>
      <xdr:rowOff>16873</xdr:rowOff>
    </xdr:to>
    <xdr:cxnSp macro="">
      <xdr:nvCxnSpPr>
        <xdr:cNvPr id="309" name="直線コネクタ 308">
          <a:extLst>
            <a:ext uri="{FF2B5EF4-FFF2-40B4-BE49-F238E27FC236}">
              <a16:creationId xmlns:a16="http://schemas.microsoft.com/office/drawing/2014/main" id="{DCABA3C3-9813-4B3C-AC2A-B9CCB26F9D32}"/>
            </a:ext>
          </a:extLst>
        </xdr:cNvPr>
        <xdr:cNvCxnSpPr/>
      </xdr:nvCxnSpPr>
      <xdr:spPr>
        <a:xfrm>
          <a:off x="2019300" y="1455420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84</xdr:row>
      <xdr:rowOff>72208</xdr:rowOff>
    </xdr:from>
    <xdr:to>
      <xdr:col>6</xdr:col>
      <xdr:colOff>38100</xdr:colOff>
      <xdr:row>85</xdr:row>
      <xdr:rowOff>2358</xdr:rowOff>
    </xdr:to>
    <xdr:sp macro="" textlink="">
      <xdr:nvSpPr>
        <xdr:cNvPr id="310" name="楕円 309">
          <a:extLst>
            <a:ext uri="{FF2B5EF4-FFF2-40B4-BE49-F238E27FC236}">
              <a16:creationId xmlns:a16="http://schemas.microsoft.com/office/drawing/2014/main" id="{6557B1F1-B533-48C7-A09F-E1459785EF18}"/>
            </a:ext>
          </a:extLst>
        </xdr:cNvPr>
        <xdr:cNvSpPr/>
      </xdr:nvSpPr>
      <xdr:spPr>
        <a:xfrm>
          <a:off x="1079500" y="144740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84</xdr:row>
      <xdr:rowOff>123008</xdr:rowOff>
    </xdr:from>
    <xdr:to>
      <xdr:col>10</xdr:col>
      <xdr:colOff>114300</xdr:colOff>
      <xdr:row>84</xdr:row>
      <xdr:rowOff>152400</xdr:rowOff>
    </xdr:to>
    <xdr:cxnSp macro="">
      <xdr:nvCxnSpPr>
        <xdr:cNvPr id="311" name="直線コネクタ 310">
          <a:extLst>
            <a:ext uri="{FF2B5EF4-FFF2-40B4-BE49-F238E27FC236}">
              <a16:creationId xmlns:a16="http://schemas.microsoft.com/office/drawing/2014/main" id="{09B07A29-6124-4204-9D31-C48549CD6DC1}"/>
            </a:ext>
          </a:extLst>
        </xdr:cNvPr>
        <xdr:cNvCxnSpPr/>
      </xdr:nvCxnSpPr>
      <xdr:spPr>
        <a:xfrm>
          <a:off x="1130300" y="14524808"/>
          <a:ext cx="889000" cy="293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77669</xdr:rowOff>
    </xdr:from>
    <xdr:ext cx="405111" cy="259045"/>
    <xdr:sp macro="" textlink="">
      <xdr:nvSpPr>
        <xdr:cNvPr id="312" name="n_1aveValue【福祉施設】&#10;有形固定資産減価償却率">
          <a:extLst>
            <a:ext uri="{FF2B5EF4-FFF2-40B4-BE49-F238E27FC236}">
              <a16:creationId xmlns:a16="http://schemas.microsoft.com/office/drawing/2014/main" id="{552552A6-47BA-4FCD-9D33-0FAB673D40BA}"/>
            </a:ext>
          </a:extLst>
        </xdr:cNvPr>
        <xdr:cNvSpPr txBox="1"/>
      </xdr:nvSpPr>
      <xdr:spPr>
        <a:xfrm>
          <a:off x="3582044" y="13965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45011</xdr:rowOff>
    </xdr:from>
    <xdr:ext cx="405111" cy="259045"/>
    <xdr:sp macro="" textlink="">
      <xdr:nvSpPr>
        <xdr:cNvPr id="313" name="n_2aveValue【福祉施設】&#10;有形固定資産減価償却率">
          <a:extLst>
            <a:ext uri="{FF2B5EF4-FFF2-40B4-BE49-F238E27FC236}">
              <a16:creationId xmlns:a16="http://schemas.microsoft.com/office/drawing/2014/main" id="{FCAFD62C-42F0-44F3-AE9B-34AD3A518218}"/>
            </a:ext>
          </a:extLst>
        </xdr:cNvPr>
        <xdr:cNvSpPr txBox="1"/>
      </xdr:nvSpPr>
      <xdr:spPr>
        <a:xfrm>
          <a:off x="2705744" y="139324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147882</xdr:rowOff>
    </xdr:from>
    <xdr:ext cx="405111" cy="259045"/>
    <xdr:sp macro="" textlink="">
      <xdr:nvSpPr>
        <xdr:cNvPr id="314" name="n_3aveValue【福祉施設】&#10;有形固定資産減価償却率">
          <a:extLst>
            <a:ext uri="{FF2B5EF4-FFF2-40B4-BE49-F238E27FC236}">
              <a16:creationId xmlns:a16="http://schemas.microsoft.com/office/drawing/2014/main" id="{F3B4EAC4-1527-40FE-9BB9-C96935E50660}"/>
            </a:ext>
          </a:extLst>
        </xdr:cNvPr>
        <xdr:cNvSpPr txBox="1"/>
      </xdr:nvSpPr>
      <xdr:spPr>
        <a:xfrm>
          <a:off x="1816744" y="13863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92364</xdr:rowOff>
    </xdr:from>
    <xdr:ext cx="405111" cy="259045"/>
    <xdr:sp macro="" textlink="">
      <xdr:nvSpPr>
        <xdr:cNvPr id="315" name="n_4aveValue【福祉施設】&#10;有形固定資産減価償却率">
          <a:extLst>
            <a:ext uri="{FF2B5EF4-FFF2-40B4-BE49-F238E27FC236}">
              <a16:creationId xmlns:a16="http://schemas.microsoft.com/office/drawing/2014/main" id="{CEF024E7-5909-4BB5-973D-87E1495760E4}"/>
            </a:ext>
          </a:extLst>
        </xdr:cNvPr>
        <xdr:cNvSpPr txBox="1"/>
      </xdr:nvSpPr>
      <xdr:spPr>
        <a:xfrm>
          <a:off x="927744" y="138083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107785</xdr:rowOff>
    </xdr:from>
    <xdr:ext cx="405111" cy="259045"/>
    <xdr:sp macro="" textlink="">
      <xdr:nvSpPr>
        <xdr:cNvPr id="316" name="n_1mainValue【福祉施設】&#10;有形固定資産減価償却率">
          <a:extLst>
            <a:ext uri="{FF2B5EF4-FFF2-40B4-BE49-F238E27FC236}">
              <a16:creationId xmlns:a16="http://schemas.microsoft.com/office/drawing/2014/main" id="{DED34A74-6639-41A5-ACE5-02C318CB094E}"/>
            </a:ext>
          </a:extLst>
        </xdr:cNvPr>
        <xdr:cNvSpPr txBox="1"/>
      </xdr:nvSpPr>
      <xdr:spPr>
        <a:xfrm>
          <a:off x="3582044" y="146810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85</xdr:row>
      <xdr:rowOff>58800</xdr:rowOff>
    </xdr:from>
    <xdr:ext cx="405111" cy="259045"/>
    <xdr:sp macro="" textlink="">
      <xdr:nvSpPr>
        <xdr:cNvPr id="317" name="n_2mainValue【福祉施設】&#10;有形固定資産減価償却率">
          <a:extLst>
            <a:ext uri="{FF2B5EF4-FFF2-40B4-BE49-F238E27FC236}">
              <a16:creationId xmlns:a16="http://schemas.microsoft.com/office/drawing/2014/main" id="{B3E563A8-6ACF-43AC-BE05-6114029B67FE}"/>
            </a:ext>
          </a:extLst>
        </xdr:cNvPr>
        <xdr:cNvSpPr txBox="1"/>
      </xdr:nvSpPr>
      <xdr:spPr>
        <a:xfrm>
          <a:off x="2705744" y="14632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85</xdr:row>
      <xdr:rowOff>22877</xdr:rowOff>
    </xdr:from>
    <xdr:ext cx="405111" cy="259045"/>
    <xdr:sp macro="" textlink="">
      <xdr:nvSpPr>
        <xdr:cNvPr id="318" name="n_3mainValue【福祉施設】&#10;有形固定資産減価償却率">
          <a:extLst>
            <a:ext uri="{FF2B5EF4-FFF2-40B4-BE49-F238E27FC236}">
              <a16:creationId xmlns:a16="http://schemas.microsoft.com/office/drawing/2014/main" id="{CB42F8E1-3E50-438A-A664-889809993CD0}"/>
            </a:ext>
          </a:extLst>
        </xdr:cNvPr>
        <xdr:cNvSpPr txBox="1"/>
      </xdr:nvSpPr>
      <xdr:spPr>
        <a:xfrm>
          <a:off x="1816744" y="14596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84</xdr:row>
      <xdr:rowOff>164935</xdr:rowOff>
    </xdr:from>
    <xdr:ext cx="405111" cy="259045"/>
    <xdr:sp macro="" textlink="">
      <xdr:nvSpPr>
        <xdr:cNvPr id="319" name="n_4mainValue【福祉施設】&#10;有形固定資産減価償却率">
          <a:extLst>
            <a:ext uri="{FF2B5EF4-FFF2-40B4-BE49-F238E27FC236}">
              <a16:creationId xmlns:a16="http://schemas.microsoft.com/office/drawing/2014/main" id="{8814A222-B0C6-4B36-A51C-2535ADB9F32A}"/>
            </a:ext>
          </a:extLst>
        </xdr:cNvPr>
        <xdr:cNvSpPr txBox="1"/>
      </xdr:nvSpPr>
      <xdr:spPr>
        <a:xfrm>
          <a:off x="927744" y="145667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0" name="正方形/長方形 319">
          <a:extLst>
            <a:ext uri="{FF2B5EF4-FFF2-40B4-BE49-F238E27FC236}">
              <a16:creationId xmlns:a16="http://schemas.microsoft.com/office/drawing/2014/main" id="{E862E95A-F1D9-4929-A2D0-ECF6494311FC}"/>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1" name="正方形/長方形 320">
          <a:extLst>
            <a:ext uri="{FF2B5EF4-FFF2-40B4-BE49-F238E27FC236}">
              <a16:creationId xmlns:a16="http://schemas.microsoft.com/office/drawing/2014/main" id="{351F2385-543B-4B69-AF56-6D5CC60E6414}"/>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2" name="正方形/長方形 321">
          <a:extLst>
            <a:ext uri="{FF2B5EF4-FFF2-40B4-BE49-F238E27FC236}">
              <a16:creationId xmlns:a16="http://schemas.microsoft.com/office/drawing/2014/main" id="{E3AFB14C-0B2C-4029-8430-044B37FE8B73}"/>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3" name="正方形/長方形 322">
          <a:extLst>
            <a:ext uri="{FF2B5EF4-FFF2-40B4-BE49-F238E27FC236}">
              <a16:creationId xmlns:a16="http://schemas.microsoft.com/office/drawing/2014/main" id="{77C68E5D-8986-4032-A9AB-BA8C285C0AB9}"/>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4" name="正方形/長方形 323">
          <a:extLst>
            <a:ext uri="{FF2B5EF4-FFF2-40B4-BE49-F238E27FC236}">
              <a16:creationId xmlns:a16="http://schemas.microsoft.com/office/drawing/2014/main" id="{BC27CF7F-1D32-4921-B5C9-338933F468A3}"/>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5" name="正方形/長方形 324">
          <a:extLst>
            <a:ext uri="{FF2B5EF4-FFF2-40B4-BE49-F238E27FC236}">
              <a16:creationId xmlns:a16="http://schemas.microsoft.com/office/drawing/2014/main" id="{09922B76-779C-4506-984D-AA0761C3C4C7}"/>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6" name="正方形/長方形 325">
          <a:extLst>
            <a:ext uri="{FF2B5EF4-FFF2-40B4-BE49-F238E27FC236}">
              <a16:creationId xmlns:a16="http://schemas.microsoft.com/office/drawing/2014/main" id="{AE2A7949-AA01-4573-83F2-35D9BFB2FF4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7" name="正方形/長方形 326">
          <a:extLst>
            <a:ext uri="{FF2B5EF4-FFF2-40B4-BE49-F238E27FC236}">
              <a16:creationId xmlns:a16="http://schemas.microsoft.com/office/drawing/2014/main" id="{3D6FF484-0EC9-4334-993D-AF7815BE8A2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8" name="テキスト ボックス 327">
          <a:extLst>
            <a:ext uri="{FF2B5EF4-FFF2-40B4-BE49-F238E27FC236}">
              <a16:creationId xmlns:a16="http://schemas.microsoft.com/office/drawing/2014/main" id="{0037940D-3C87-42CD-A372-1E2AA3933E9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9" name="直線コネクタ 328">
          <a:extLst>
            <a:ext uri="{FF2B5EF4-FFF2-40B4-BE49-F238E27FC236}">
              <a16:creationId xmlns:a16="http://schemas.microsoft.com/office/drawing/2014/main" id="{EDC0A180-02BA-4AC7-993B-B69BCEF67D4B}"/>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0" name="直線コネクタ 329">
          <a:extLst>
            <a:ext uri="{FF2B5EF4-FFF2-40B4-BE49-F238E27FC236}">
              <a16:creationId xmlns:a16="http://schemas.microsoft.com/office/drawing/2014/main" id="{F4DDD1A8-7879-4767-AEAE-4C32DFF2A1D4}"/>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1" name="テキスト ボックス 330">
          <a:extLst>
            <a:ext uri="{FF2B5EF4-FFF2-40B4-BE49-F238E27FC236}">
              <a16:creationId xmlns:a16="http://schemas.microsoft.com/office/drawing/2014/main" id="{380F35E9-2CE7-4487-A4E2-09CC005CB8B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2" name="直線コネクタ 331">
          <a:extLst>
            <a:ext uri="{FF2B5EF4-FFF2-40B4-BE49-F238E27FC236}">
              <a16:creationId xmlns:a16="http://schemas.microsoft.com/office/drawing/2014/main" id="{DC10B709-FD5E-4B0C-953D-0845CDE0BD6E}"/>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3" name="テキスト ボックス 332">
          <a:extLst>
            <a:ext uri="{FF2B5EF4-FFF2-40B4-BE49-F238E27FC236}">
              <a16:creationId xmlns:a16="http://schemas.microsoft.com/office/drawing/2014/main" id="{4C0F368A-40F5-434A-9109-604D7D7BD9BD}"/>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4" name="直線コネクタ 333">
          <a:extLst>
            <a:ext uri="{FF2B5EF4-FFF2-40B4-BE49-F238E27FC236}">
              <a16:creationId xmlns:a16="http://schemas.microsoft.com/office/drawing/2014/main" id="{A702E4C7-D07F-4AD7-9CDF-3E0076FD730C}"/>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5" name="テキスト ボックス 334">
          <a:extLst>
            <a:ext uri="{FF2B5EF4-FFF2-40B4-BE49-F238E27FC236}">
              <a16:creationId xmlns:a16="http://schemas.microsoft.com/office/drawing/2014/main" id="{431FFF34-78F7-4624-8460-D1B90CC76174}"/>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6" name="直線コネクタ 335">
          <a:extLst>
            <a:ext uri="{FF2B5EF4-FFF2-40B4-BE49-F238E27FC236}">
              <a16:creationId xmlns:a16="http://schemas.microsoft.com/office/drawing/2014/main" id="{D9E9B9F2-4BF2-4D9F-840F-87B2B9426976}"/>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7" name="テキスト ボックス 336">
          <a:extLst>
            <a:ext uri="{FF2B5EF4-FFF2-40B4-BE49-F238E27FC236}">
              <a16:creationId xmlns:a16="http://schemas.microsoft.com/office/drawing/2014/main" id="{DA59E6C5-AE22-4BEE-BECA-57E9DB9E1E8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8" name="直線コネクタ 337">
          <a:extLst>
            <a:ext uri="{FF2B5EF4-FFF2-40B4-BE49-F238E27FC236}">
              <a16:creationId xmlns:a16="http://schemas.microsoft.com/office/drawing/2014/main" id="{DAAB83B4-9F2B-4BAF-BD4F-F765B50E28A4}"/>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9" name="テキスト ボックス 338">
          <a:extLst>
            <a:ext uri="{FF2B5EF4-FFF2-40B4-BE49-F238E27FC236}">
              <a16:creationId xmlns:a16="http://schemas.microsoft.com/office/drawing/2014/main" id="{80E4A4A1-E77E-4241-B193-452530CF21D5}"/>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0" name="直線コネクタ 339">
          <a:extLst>
            <a:ext uri="{FF2B5EF4-FFF2-40B4-BE49-F238E27FC236}">
              <a16:creationId xmlns:a16="http://schemas.microsoft.com/office/drawing/2014/main" id="{80554C11-5F07-4BA7-A61B-1538314CCD6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1" name="テキスト ボックス 340">
          <a:extLst>
            <a:ext uri="{FF2B5EF4-FFF2-40B4-BE49-F238E27FC236}">
              <a16:creationId xmlns:a16="http://schemas.microsoft.com/office/drawing/2014/main" id="{C96F5C4B-9C3E-43D6-9EC9-4433852AF324}"/>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2" name="【福祉施設】&#10;一人当たり面積グラフ枠">
          <a:extLst>
            <a:ext uri="{FF2B5EF4-FFF2-40B4-BE49-F238E27FC236}">
              <a16:creationId xmlns:a16="http://schemas.microsoft.com/office/drawing/2014/main" id="{F7345DC1-65FE-4D72-B648-3347682059D5}"/>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50800</xdr:rowOff>
    </xdr:from>
    <xdr:to>
      <xdr:col>54</xdr:col>
      <xdr:colOff>189865</xdr:colOff>
      <xdr:row>86</xdr:row>
      <xdr:rowOff>88900</xdr:rowOff>
    </xdr:to>
    <xdr:cxnSp macro="">
      <xdr:nvCxnSpPr>
        <xdr:cNvPr id="343" name="直線コネクタ 342">
          <a:extLst>
            <a:ext uri="{FF2B5EF4-FFF2-40B4-BE49-F238E27FC236}">
              <a16:creationId xmlns:a16="http://schemas.microsoft.com/office/drawing/2014/main" id="{C1A47357-7212-4DBC-874B-5EB59520C0BD}"/>
            </a:ext>
          </a:extLst>
        </xdr:cNvPr>
        <xdr:cNvCxnSpPr/>
      </xdr:nvCxnSpPr>
      <xdr:spPr>
        <a:xfrm flipV="1">
          <a:off x="10476865" y="13423900"/>
          <a:ext cx="0" cy="140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92727</xdr:rowOff>
    </xdr:from>
    <xdr:ext cx="469744" cy="259045"/>
    <xdr:sp macro="" textlink="">
      <xdr:nvSpPr>
        <xdr:cNvPr id="344" name="【福祉施設】&#10;一人当たり面積最小値テキスト">
          <a:extLst>
            <a:ext uri="{FF2B5EF4-FFF2-40B4-BE49-F238E27FC236}">
              <a16:creationId xmlns:a16="http://schemas.microsoft.com/office/drawing/2014/main" id="{9BB00501-7820-4C65-878B-91BC1288AA35}"/>
            </a:ext>
          </a:extLst>
        </xdr:cNvPr>
        <xdr:cNvSpPr txBox="1"/>
      </xdr:nvSpPr>
      <xdr:spPr>
        <a:xfrm>
          <a:off x="10515600" y="14837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88900</xdr:rowOff>
    </xdr:from>
    <xdr:to>
      <xdr:col>55</xdr:col>
      <xdr:colOff>88900</xdr:colOff>
      <xdr:row>86</xdr:row>
      <xdr:rowOff>88900</xdr:rowOff>
    </xdr:to>
    <xdr:cxnSp macro="">
      <xdr:nvCxnSpPr>
        <xdr:cNvPr id="345" name="直線コネクタ 344">
          <a:extLst>
            <a:ext uri="{FF2B5EF4-FFF2-40B4-BE49-F238E27FC236}">
              <a16:creationId xmlns:a16="http://schemas.microsoft.com/office/drawing/2014/main" id="{67C36967-CA78-4B8D-B6DF-3C7B821DB0D6}"/>
            </a:ext>
          </a:extLst>
        </xdr:cNvPr>
        <xdr:cNvCxnSpPr/>
      </xdr:nvCxnSpPr>
      <xdr:spPr>
        <a:xfrm>
          <a:off x="10388600" y="148336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168927</xdr:rowOff>
    </xdr:from>
    <xdr:ext cx="469744" cy="259045"/>
    <xdr:sp macro="" textlink="">
      <xdr:nvSpPr>
        <xdr:cNvPr id="346" name="【福祉施設】&#10;一人当たり面積最大値テキスト">
          <a:extLst>
            <a:ext uri="{FF2B5EF4-FFF2-40B4-BE49-F238E27FC236}">
              <a16:creationId xmlns:a16="http://schemas.microsoft.com/office/drawing/2014/main" id="{15004810-4FDD-447D-9F2A-0D48211A9DFE}"/>
            </a:ext>
          </a:extLst>
        </xdr:cNvPr>
        <xdr:cNvSpPr txBox="1"/>
      </xdr:nvSpPr>
      <xdr:spPr>
        <a:xfrm>
          <a:off x="10515600" y="13199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50800</xdr:rowOff>
    </xdr:from>
    <xdr:to>
      <xdr:col>55</xdr:col>
      <xdr:colOff>88900</xdr:colOff>
      <xdr:row>78</xdr:row>
      <xdr:rowOff>50800</xdr:rowOff>
    </xdr:to>
    <xdr:cxnSp macro="">
      <xdr:nvCxnSpPr>
        <xdr:cNvPr id="347" name="直線コネクタ 346">
          <a:extLst>
            <a:ext uri="{FF2B5EF4-FFF2-40B4-BE49-F238E27FC236}">
              <a16:creationId xmlns:a16="http://schemas.microsoft.com/office/drawing/2014/main" id="{1ECFC5DD-1F49-4606-972E-37A6FFE01E16}"/>
            </a:ext>
          </a:extLst>
        </xdr:cNvPr>
        <xdr:cNvCxnSpPr/>
      </xdr:nvCxnSpPr>
      <xdr:spPr>
        <a:xfrm>
          <a:off x="10388600" y="13423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41927</xdr:rowOff>
    </xdr:from>
    <xdr:ext cx="469744" cy="259045"/>
    <xdr:sp macro="" textlink="">
      <xdr:nvSpPr>
        <xdr:cNvPr id="348" name="【福祉施設】&#10;一人当たり面積平均値テキスト">
          <a:extLst>
            <a:ext uri="{FF2B5EF4-FFF2-40B4-BE49-F238E27FC236}">
              <a16:creationId xmlns:a16="http://schemas.microsoft.com/office/drawing/2014/main" id="{DCBEBA95-FB19-4030-8470-510F36D0984E}"/>
            </a:ext>
          </a:extLst>
        </xdr:cNvPr>
        <xdr:cNvSpPr txBox="1"/>
      </xdr:nvSpPr>
      <xdr:spPr>
        <a:xfrm>
          <a:off x="10515600" y="14100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19050</xdr:rowOff>
    </xdr:from>
    <xdr:to>
      <xdr:col>55</xdr:col>
      <xdr:colOff>50800</xdr:colOff>
      <xdr:row>83</xdr:row>
      <xdr:rowOff>120650</xdr:rowOff>
    </xdr:to>
    <xdr:sp macro="" textlink="">
      <xdr:nvSpPr>
        <xdr:cNvPr id="349" name="フローチャート: 判断 348">
          <a:extLst>
            <a:ext uri="{FF2B5EF4-FFF2-40B4-BE49-F238E27FC236}">
              <a16:creationId xmlns:a16="http://schemas.microsoft.com/office/drawing/2014/main" id="{36BE5543-884F-4462-AB3E-BA1311C9FA59}"/>
            </a:ext>
          </a:extLst>
        </xdr:cNvPr>
        <xdr:cNvSpPr/>
      </xdr:nvSpPr>
      <xdr:spPr>
        <a:xfrm>
          <a:off x="10426700" y="1424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31750</xdr:rowOff>
    </xdr:from>
    <xdr:to>
      <xdr:col>50</xdr:col>
      <xdr:colOff>165100</xdr:colOff>
      <xdr:row>83</xdr:row>
      <xdr:rowOff>133350</xdr:rowOff>
    </xdr:to>
    <xdr:sp macro="" textlink="">
      <xdr:nvSpPr>
        <xdr:cNvPr id="350" name="フローチャート: 判断 349">
          <a:extLst>
            <a:ext uri="{FF2B5EF4-FFF2-40B4-BE49-F238E27FC236}">
              <a16:creationId xmlns:a16="http://schemas.microsoft.com/office/drawing/2014/main" id="{C9A00AF0-FEFE-4B91-8BCA-E2031CEA4DEA}"/>
            </a:ext>
          </a:extLst>
        </xdr:cNvPr>
        <xdr:cNvSpPr/>
      </xdr:nvSpPr>
      <xdr:spPr>
        <a:xfrm>
          <a:off x="9588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xdr:rowOff>
    </xdr:from>
    <xdr:to>
      <xdr:col>46</xdr:col>
      <xdr:colOff>38100</xdr:colOff>
      <xdr:row>83</xdr:row>
      <xdr:rowOff>107950</xdr:rowOff>
    </xdr:to>
    <xdr:sp macro="" textlink="">
      <xdr:nvSpPr>
        <xdr:cNvPr id="351" name="フローチャート: 判断 350">
          <a:extLst>
            <a:ext uri="{FF2B5EF4-FFF2-40B4-BE49-F238E27FC236}">
              <a16:creationId xmlns:a16="http://schemas.microsoft.com/office/drawing/2014/main" id="{A2566EB0-630F-4A07-8074-38246CA1CD0D}"/>
            </a:ext>
          </a:extLst>
        </xdr:cNvPr>
        <xdr:cNvSpPr/>
      </xdr:nvSpPr>
      <xdr:spPr>
        <a:xfrm>
          <a:off x="8699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31750</xdr:rowOff>
    </xdr:from>
    <xdr:to>
      <xdr:col>41</xdr:col>
      <xdr:colOff>101600</xdr:colOff>
      <xdr:row>83</xdr:row>
      <xdr:rowOff>133350</xdr:rowOff>
    </xdr:to>
    <xdr:sp macro="" textlink="">
      <xdr:nvSpPr>
        <xdr:cNvPr id="352" name="フローチャート: 判断 351">
          <a:extLst>
            <a:ext uri="{FF2B5EF4-FFF2-40B4-BE49-F238E27FC236}">
              <a16:creationId xmlns:a16="http://schemas.microsoft.com/office/drawing/2014/main" id="{DE45D1E9-7C5E-4694-88BB-3A6EA6F4D76A}"/>
            </a:ext>
          </a:extLst>
        </xdr:cNvPr>
        <xdr:cNvSpPr/>
      </xdr:nvSpPr>
      <xdr:spPr>
        <a:xfrm>
          <a:off x="7810500" y="14262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82</xdr:row>
      <xdr:rowOff>101600</xdr:rowOff>
    </xdr:from>
    <xdr:to>
      <xdr:col>36</xdr:col>
      <xdr:colOff>165100</xdr:colOff>
      <xdr:row>83</xdr:row>
      <xdr:rowOff>31750</xdr:rowOff>
    </xdr:to>
    <xdr:sp macro="" textlink="">
      <xdr:nvSpPr>
        <xdr:cNvPr id="353" name="フローチャート: 判断 352">
          <a:extLst>
            <a:ext uri="{FF2B5EF4-FFF2-40B4-BE49-F238E27FC236}">
              <a16:creationId xmlns:a16="http://schemas.microsoft.com/office/drawing/2014/main" id="{20B1AE02-5DAB-4D72-B27A-7BDC820DEB76}"/>
            </a:ext>
          </a:extLst>
        </xdr:cNvPr>
        <xdr:cNvSpPr/>
      </xdr:nvSpPr>
      <xdr:spPr>
        <a:xfrm>
          <a:off x="6921500" y="14160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F15BDEE6-4049-4A82-BE8F-7D5CB02A316B}"/>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7D6E3052-B94A-48DA-B4B8-997D7A76E5B9}"/>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9B89E061-887A-422D-AFD4-9BEACFCFE343}"/>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75362C84-F657-49BD-9315-02CCB1156221}"/>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E24628A3-91D0-49A3-93CF-CF2E3F521FE2}"/>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0</xdr:rowOff>
    </xdr:from>
    <xdr:to>
      <xdr:col>55</xdr:col>
      <xdr:colOff>50800</xdr:colOff>
      <xdr:row>84</xdr:row>
      <xdr:rowOff>101600</xdr:rowOff>
    </xdr:to>
    <xdr:sp macro="" textlink="">
      <xdr:nvSpPr>
        <xdr:cNvPr id="359" name="楕円 358">
          <a:extLst>
            <a:ext uri="{FF2B5EF4-FFF2-40B4-BE49-F238E27FC236}">
              <a16:creationId xmlns:a16="http://schemas.microsoft.com/office/drawing/2014/main" id="{DCC05560-FB96-4C55-8303-D95274947C78}"/>
            </a:ext>
          </a:extLst>
        </xdr:cNvPr>
        <xdr:cNvSpPr/>
      </xdr:nvSpPr>
      <xdr:spPr>
        <a:xfrm>
          <a:off x="10426700" y="1440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83</xdr:row>
      <xdr:rowOff>149877</xdr:rowOff>
    </xdr:from>
    <xdr:ext cx="469744" cy="259045"/>
    <xdr:sp macro="" textlink="">
      <xdr:nvSpPr>
        <xdr:cNvPr id="360" name="【福祉施設】&#10;一人当たり面積該当値テキスト">
          <a:extLst>
            <a:ext uri="{FF2B5EF4-FFF2-40B4-BE49-F238E27FC236}">
              <a16:creationId xmlns:a16="http://schemas.microsoft.com/office/drawing/2014/main" id="{54FD9391-6AA6-421A-9CED-52539DDD8AFC}"/>
            </a:ext>
          </a:extLst>
        </xdr:cNvPr>
        <xdr:cNvSpPr txBox="1"/>
      </xdr:nvSpPr>
      <xdr:spPr>
        <a:xfrm>
          <a:off x="10515600" y="14380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0</xdr:rowOff>
    </xdr:from>
    <xdr:to>
      <xdr:col>50</xdr:col>
      <xdr:colOff>165100</xdr:colOff>
      <xdr:row>84</xdr:row>
      <xdr:rowOff>101600</xdr:rowOff>
    </xdr:to>
    <xdr:sp macro="" textlink="">
      <xdr:nvSpPr>
        <xdr:cNvPr id="361" name="楕円 360">
          <a:extLst>
            <a:ext uri="{FF2B5EF4-FFF2-40B4-BE49-F238E27FC236}">
              <a16:creationId xmlns:a16="http://schemas.microsoft.com/office/drawing/2014/main" id="{F8BB0447-E736-4A2C-ACAB-EF57E8876514}"/>
            </a:ext>
          </a:extLst>
        </xdr:cNvPr>
        <xdr:cNvSpPr/>
      </xdr:nvSpPr>
      <xdr:spPr>
        <a:xfrm>
          <a:off x="9588500" y="1440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84</xdr:row>
      <xdr:rowOff>50800</xdr:rowOff>
    </xdr:from>
    <xdr:to>
      <xdr:col>55</xdr:col>
      <xdr:colOff>0</xdr:colOff>
      <xdr:row>84</xdr:row>
      <xdr:rowOff>50800</xdr:rowOff>
    </xdr:to>
    <xdr:cxnSp macro="">
      <xdr:nvCxnSpPr>
        <xdr:cNvPr id="362" name="直線コネクタ 361">
          <a:extLst>
            <a:ext uri="{FF2B5EF4-FFF2-40B4-BE49-F238E27FC236}">
              <a16:creationId xmlns:a16="http://schemas.microsoft.com/office/drawing/2014/main" id="{CAE84663-B7F2-457E-A009-59228C8F8C29}"/>
            </a:ext>
          </a:extLst>
        </xdr:cNvPr>
        <xdr:cNvCxnSpPr/>
      </xdr:nvCxnSpPr>
      <xdr:spPr>
        <a:xfrm>
          <a:off x="9639300" y="144526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0</xdr:rowOff>
    </xdr:from>
    <xdr:to>
      <xdr:col>46</xdr:col>
      <xdr:colOff>38100</xdr:colOff>
      <xdr:row>84</xdr:row>
      <xdr:rowOff>101600</xdr:rowOff>
    </xdr:to>
    <xdr:sp macro="" textlink="">
      <xdr:nvSpPr>
        <xdr:cNvPr id="363" name="楕円 362">
          <a:extLst>
            <a:ext uri="{FF2B5EF4-FFF2-40B4-BE49-F238E27FC236}">
              <a16:creationId xmlns:a16="http://schemas.microsoft.com/office/drawing/2014/main" id="{15FCEE39-6534-4D94-B969-30E17B281D26}"/>
            </a:ext>
          </a:extLst>
        </xdr:cNvPr>
        <xdr:cNvSpPr/>
      </xdr:nvSpPr>
      <xdr:spPr>
        <a:xfrm>
          <a:off x="8699500" y="1440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84</xdr:row>
      <xdr:rowOff>50800</xdr:rowOff>
    </xdr:from>
    <xdr:to>
      <xdr:col>50</xdr:col>
      <xdr:colOff>114300</xdr:colOff>
      <xdr:row>84</xdr:row>
      <xdr:rowOff>50800</xdr:rowOff>
    </xdr:to>
    <xdr:cxnSp macro="">
      <xdr:nvCxnSpPr>
        <xdr:cNvPr id="364" name="直線コネクタ 363">
          <a:extLst>
            <a:ext uri="{FF2B5EF4-FFF2-40B4-BE49-F238E27FC236}">
              <a16:creationId xmlns:a16="http://schemas.microsoft.com/office/drawing/2014/main" id="{2787A084-1B4A-4D34-BA01-9A135338E1AE}"/>
            </a:ext>
          </a:extLst>
        </xdr:cNvPr>
        <xdr:cNvCxnSpPr/>
      </xdr:nvCxnSpPr>
      <xdr:spPr>
        <a:xfrm>
          <a:off x="8750300" y="14452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0</xdr:rowOff>
    </xdr:from>
    <xdr:to>
      <xdr:col>41</xdr:col>
      <xdr:colOff>101600</xdr:colOff>
      <xdr:row>84</xdr:row>
      <xdr:rowOff>101600</xdr:rowOff>
    </xdr:to>
    <xdr:sp macro="" textlink="">
      <xdr:nvSpPr>
        <xdr:cNvPr id="365" name="楕円 364">
          <a:extLst>
            <a:ext uri="{FF2B5EF4-FFF2-40B4-BE49-F238E27FC236}">
              <a16:creationId xmlns:a16="http://schemas.microsoft.com/office/drawing/2014/main" id="{C34B798B-E9BB-4FCC-8C44-C7498CBB1FE9}"/>
            </a:ext>
          </a:extLst>
        </xdr:cNvPr>
        <xdr:cNvSpPr/>
      </xdr:nvSpPr>
      <xdr:spPr>
        <a:xfrm>
          <a:off x="7810500" y="1440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84</xdr:row>
      <xdr:rowOff>50800</xdr:rowOff>
    </xdr:from>
    <xdr:to>
      <xdr:col>45</xdr:col>
      <xdr:colOff>177800</xdr:colOff>
      <xdr:row>84</xdr:row>
      <xdr:rowOff>50800</xdr:rowOff>
    </xdr:to>
    <xdr:cxnSp macro="">
      <xdr:nvCxnSpPr>
        <xdr:cNvPr id="366" name="直線コネクタ 365">
          <a:extLst>
            <a:ext uri="{FF2B5EF4-FFF2-40B4-BE49-F238E27FC236}">
              <a16:creationId xmlns:a16="http://schemas.microsoft.com/office/drawing/2014/main" id="{0858F3E3-4F3B-4663-9E91-F591BD5D5E23}"/>
            </a:ext>
          </a:extLst>
        </xdr:cNvPr>
        <xdr:cNvCxnSpPr/>
      </xdr:nvCxnSpPr>
      <xdr:spPr>
        <a:xfrm>
          <a:off x="7861300" y="14452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84</xdr:row>
      <xdr:rowOff>0</xdr:rowOff>
    </xdr:from>
    <xdr:to>
      <xdr:col>36</xdr:col>
      <xdr:colOff>165100</xdr:colOff>
      <xdr:row>84</xdr:row>
      <xdr:rowOff>101600</xdr:rowOff>
    </xdr:to>
    <xdr:sp macro="" textlink="">
      <xdr:nvSpPr>
        <xdr:cNvPr id="367" name="楕円 366">
          <a:extLst>
            <a:ext uri="{FF2B5EF4-FFF2-40B4-BE49-F238E27FC236}">
              <a16:creationId xmlns:a16="http://schemas.microsoft.com/office/drawing/2014/main" id="{67EDE176-2D13-4890-9F13-3C123415C187}"/>
            </a:ext>
          </a:extLst>
        </xdr:cNvPr>
        <xdr:cNvSpPr/>
      </xdr:nvSpPr>
      <xdr:spPr>
        <a:xfrm>
          <a:off x="6921500" y="1440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84</xdr:row>
      <xdr:rowOff>50800</xdr:rowOff>
    </xdr:from>
    <xdr:to>
      <xdr:col>41</xdr:col>
      <xdr:colOff>50800</xdr:colOff>
      <xdr:row>84</xdr:row>
      <xdr:rowOff>50800</xdr:rowOff>
    </xdr:to>
    <xdr:cxnSp macro="">
      <xdr:nvCxnSpPr>
        <xdr:cNvPr id="368" name="直線コネクタ 367">
          <a:extLst>
            <a:ext uri="{FF2B5EF4-FFF2-40B4-BE49-F238E27FC236}">
              <a16:creationId xmlns:a16="http://schemas.microsoft.com/office/drawing/2014/main" id="{7233491F-8CF7-4EC8-B8B9-5DD0BB62A2D7}"/>
            </a:ext>
          </a:extLst>
        </xdr:cNvPr>
        <xdr:cNvCxnSpPr/>
      </xdr:nvCxnSpPr>
      <xdr:spPr>
        <a:xfrm>
          <a:off x="6972300" y="144526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149877</xdr:rowOff>
    </xdr:from>
    <xdr:ext cx="469744" cy="259045"/>
    <xdr:sp macro="" textlink="">
      <xdr:nvSpPr>
        <xdr:cNvPr id="369" name="n_1aveValue【福祉施設】&#10;一人当たり面積">
          <a:extLst>
            <a:ext uri="{FF2B5EF4-FFF2-40B4-BE49-F238E27FC236}">
              <a16:creationId xmlns:a16="http://schemas.microsoft.com/office/drawing/2014/main" id="{BF85C9CF-D699-4D51-B8B6-6E94D17AB729}"/>
            </a:ext>
          </a:extLst>
        </xdr:cNvPr>
        <xdr:cNvSpPr txBox="1"/>
      </xdr:nvSpPr>
      <xdr:spPr>
        <a:xfrm>
          <a:off x="93917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124477</xdr:rowOff>
    </xdr:from>
    <xdr:ext cx="469744" cy="259045"/>
    <xdr:sp macro="" textlink="">
      <xdr:nvSpPr>
        <xdr:cNvPr id="370" name="n_2aveValue【福祉施設】&#10;一人当たり面積">
          <a:extLst>
            <a:ext uri="{FF2B5EF4-FFF2-40B4-BE49-F238E27FC236}">
              <a16:creationId xmlns:a16="http://schemas.microsoft.com/office/drawing/2014/main" id="{D15554D2-14F4-4F1A-80BF-0C59D146DA8D}"/>
            </a:ext>
          </a:extLst>
        </xdr:cNvPr>
        <xdr:cNvSpPr txBox="1"/>
      </xdr:nvSpPr>
      <xdr:spPr>
        <a:xfrm>
          <a:off x="8515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149877</xdr:rowOff>
    </xdr:from>
    <xdr:ext cx="469744" cy="259045"/>
    <xdr:sp macro="" textlink="">
      <xdr:nvSpPr>
        <xdr:cNvPr id="371" name="n_3aveValue【福祉施設】&#10;一人当たり面積">
          <a:extLst>
            <a:ext uri="{FF2B5EF4-FFF2-40B4-BE49-F238E27FC236}">
              <a16:creationId xmlns:a16="http://schemas.microsoft.com/office/drawing/2014/main" id="{0880F369-385B-42D6-A107-334A078AC6AB}"/>
            </a:ext>
          </a:extLst>
        </xdr:cNvPr>
        <xdr:cNvSpPr txBox="1"/>
      </xdr:nvSpPr>
      <xdr:spPr>
        <a:xfrm>
          <a:off x="76264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48277</xdr:rowOff>
    </xdr:from>
    <xdr:ext cx="469744" cy="259045"/>
    <xdr:sp macro="" textlink="">
      <xdr:nvSpPr>
        <xdr:cNvPr id="372" name="n_4aveValue【福祉施設】&#10;一人当たり面積">
          <a:extLst>
            <a:ext uri="{FF2B5EF4-FFF2-40B4-BE49-F238E27FC236}">
              <a16:creationId xmlns:a16="http://schemas.microsoft.com/office/drawing/2014/main" id="{37FA96B6-58D0-4777-9BF7-04829A260A8F}"/>
            </a:ext>
          </a:extLst>
        </xdr:cNvPr>
        <xdr:cNvSpPr txBox="1"/>
      </xdr:nvSpPr>
      <xdr:spPr>
        <a:xfrm>
          <a:off x="6737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92727</xdr:rowOff>
    </xdr:from>
    <xdr:ext cx="469744" cy="259045"/>
    <xdr:sp macro="" textlink="">
      <xdr:nvSpPr>
        <xdr:cNvPr id="373" name="n_1mainValue【福祉施設】&#10;一人当たり面積">
          <a:extLst>
            <a:ext uri="{FF2B5EF4-FFF2-40B4-BE49-F238E27FC236}">
              <a16:creationId xmlns:a16="http://schemas.microsoft.com/office/drawing/2014/main" id="{D62E6F4E-D7E1-49F6-BE17-349393CE2655}"/>
            </a:ext>
          </a:extLst>
        </xdr:cNvPr>
        <xdr:cNvSpPr txBox="1"/>
      </xdr:nvSpPr>
      <xdr:spPr>
        <a:xfrm>
          <a:off x="9391727" y="1449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92727</xdr:rowOff>
    </xdr:from>
    <xdr:ext cx="469744" cy="259045"/>
    <xdr:sp macro="" textlink="">
      <xdr:nvSpPr>
        <xdr:cNvPr id="374" name="n_2mainValue【福祉施設】&#10;一人当たり面積">
          <a:extLst>
            <a:ext uri="{FF2B5EF4-FFF2-40B4-BE49-F238E27FC236}">
              <a16:creationId xmlns:a16="http://schemas.microsoft.com/office/drawing/2014/main" id="{4607CED9-98A6-43CF-B64D-B2C078CE3848}"/>
            </a:ext>
          </a:extLst>
        </xdr:cNvPr>
        <xdr:cNvSpPr txBox="1"/>
      </xdr:nvSpPr>
      <xdr:spPr>
        <a:xfrm>
          <a:off x="8515427" y="1449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92727</xdr:rowOff>
    </xdr:from>
    <xdr:ext cx="469744" cy="259045"/>
    <xdr:sp macro="" textlink="">
      <xdr:nvSpPr>
        <xdr:cNvPr id="375" name="n_3mainValue【福祉施設】&#10;一人当たり面積">
          <a:extLst>
            <a:ext uri="{FF2B5EF4-FFF2-40B4-BE49-F238E27FC236}">
              <a16:creationId xmlns:a16="http://schemas.microsoft.com/office/drawing/2014/main" id="{D218B9DE-11DE-4B32-A811-FAD9DD3FD1FC}"/>
            </a:ext>
          </a:extLst>
        </xdr:cNvPr>
        <xdr:cNvSpPr txBox="1"/>
      </xdr:nvSpPr>
      <xdr:spPr>
        <a:xfrm>
          <a:off x="7626427" y="1449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92727</xdr:rowOff>
    </xdr:from>
    <xdr:ext cx="469744" cy="259045"/>
    <xdr:sp macro="" textlink="">
      <xdr:nvSpPr>
        <xdr:cNvPr id="376" name="n_4mainValue【福祉施設】&#10;一人当たり面積">
          <a:extLst>
            <a:ext uri="{FF2B5EF4-FFF2-40B4-BE49-F238E27FC236}">
              <a16:creationId xmlns:a16="http://schemas.microsoft.com/office/drawing/2014/main" id="{ACE5BF58-FB16-46DD-891A-B69C203ECC2D}"/>
            </a:ext>
          </a:extLst>
        </xdr:cNvPr>
        <xdr:cNvSpPr txBox="1"/>
      </xdr:nvSpPr>
      <xdr:spPr>
        <a:xfrm>
          <a:off x="6737427" y="1449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7" name="正方形/長方形 376">
          <a:extLst>
            <a:ext uri="{FF2B5EF4-FFF2-40B4-BE49-F238E27FC236}">
              <a16:creationId xmlns:a16="http://schemas.microsoft.com/office/drawing/2014/main" id="{E83A2C60-6A1F-42C0-837D-924042FDFA11}"/>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8" name="正方形/長方形 377">
          <a:extLst>
            <a:ext uri="{FF2B5EF4-FFF2-40B4-BE49-F238E27FC236}">
              <a16:creationId xmlns:a16="http://schemas.microsoft.com/office/drawing/2014/main" id="{7550ED45-F1CF-44A8-AE3F-AFF5A261B49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9" name="正方形/長方形 378">
          <a:extLst>
            <a:ext uri="{FF2B5EF4-FFF2-40B4-BE49-F238E27FC236}">
              <a16:creationId xmlns:a16="http://schemas.microsoft.com/office/drawing/2014/main" id="{C7270C00-3D34-40BF-8121-E7C295139F73}"/>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0" name="正方形/長方形 379">
          <a:extLst>
            <a:ext uri="{FF2B5EF4-FFF2-40B4-BE49-F238E27FC236}">
              <a16:creationId xmlns:a16="http://schemas.microsoft.com/office/drawing/2014/main" id="{B02D309A-D55E-414B-8E1E-88ADDAA510C8}"/>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1" name="正方形/長方形 380">
          <a:extLst>
            <a:ext uri="{FF2B5EF4-FFF2-40B4-BE49-F238E27FC236}">
              <a16:creationId xmlns:a16="http://schemas.microsoft.com/office/drawing/2014/main" id="{9D5CDC7E-05A1-408A-AE43-37EA93D411D9}"/>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2" name="正方形/長方形 381">
          <a:extLst>
            <a:ext uri="{FF2B5EF4-FFF2-40B4-BE49-F238E27FC236}">
              <a16:creationId xmlns:a16="http://schemas.microsoft.com/office/drawing/2014/main" id="{67466FFF-2CED-4FA1-B54C-66AEA4C30F8C}"/>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3" name="正方形/長方形 382">
          <a:extLst>
            <a:ext uri="{FF2B5EF4-FFF2-40B4-BE49-F238E27FC236}">
              <a16:creationId xmlns:a16="http://schemas.microsoft.com/office/drawing/2014/main" id="{8B7FD01C-82A0-4BF5-917E-737CBFB18D47}"/>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4" name="正方形/長方形 383">
          <a:extLst>
            <a:ext uri="{FF2B5EF4-FFF2-40B4-BE49-F238E27FC236}">
              <a16:creationId xmlns:a16="http://schemas.microsoft.com/office/drawing/2014/main" id="{A2E7E7FA-4AF6-436F-9829-37041A53CD88}"/>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5" name="テキスト ボックス 384">
          <a:extLst>
            <a:ext uri="{FF2B5EF4-FFF2-40B4-BE49-F238E27FC236}">
              <a16:creationId xmlns:a16="http://schemas.microsoft.com/office/drawing/2014/main" id="{5BC02062-DD07-41A4-90EC-13EF69741BBF}"/>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6" name="直線コネクタ 385">
          <a:extLst>
            <a:ext uri="{FF2B5EF4-FFF2-40B4-BE49-F238E27FC236}">
              <a16:creationId xmlns:a16="http://schemas.microsoft.com/office/drawing/2014/main" id="{D597AD7D-5636-4502-8695-CC51E1F37A56}"/>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7" name="テキスト ボックス 386">
          <a:extLst>
            <a:ext uri="{FF2B5EF4-FFF2-40B4-BE49-F238E27FC236}">
              <a16:creationId xmlns:a16="http://schemas.microsoft.com/office/drawing/2014/main" id="{37DAECEB-EA71-454F-AF24-4B024261825F}"/>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8" name="直線コネクタ 387">
          <a:extLst>
            <a:ext uri="{FF2B5EF4-FFF2-40B4-BE49-F238E27FC236}">
              <a16:creationId xmlns:a16="http://schemas.microsoft.com/office/drawing/2014/main" id="{98D1BC69-4633-43DB-8B73-DB39FAF4A307}"/>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9" name="テキスト ボックス 388">
          <a:extLst>
            <a:ext uri="{FF2B5EF4-FFF2-40B4-BE49-F238E27FC236}">
              <a16:creationId xmlns:a16="http://schemas.microsoft.com/office/drawing/2014/main" id="{F2E1806F-F54A-4FF5-AB00-26BDC738D6FA}"/>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0" name="直線コネクタ 389">
          <a:extLst>
            <a:ext uri="{FF2B5EF4-FFF2-40B4-BE49-F238E27FC236}">
              <a16:creationId xmlns:a16="http://schemas.microsoft.com/office/drawing/2014/main" id="{C99913EC-94A0-436D-A556-87FA32E25FC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1" name="テキスト ボックス 390">
          <a:extLst>
            <a:ext uri="{FF2B5EF4-FFF2-40B4-BE49-F238E27FC236}">
              <a16:creationId xmlns:a16="http://schemas.microsoft.com/office/drawing/2014/main" id="{7F2AD090-2539-448A-86ED-AF6620319221}"/>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2" name="直線コネクタ 391">
          <a:extLst>
            <a:ext uri="{FF2B5EF4-FFF2-40B4-BE49-F238E27FC236}">
              <a16:creationId xmlns:a16="http://schemas.microsoft.com/office/drawing/2014/main" id="{CEBFE6FA-6CC0-426E-9FE8-6D1932E82D0F}"/>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3" name="テキスト ボックス 392">
          <a:extLst>
            <a:ext uri="{FF2B5EF4-FFF2-40B4-BE49-F238E27FC236}">
              <a16:creationId xmlns:a16="http://schemas.microsoft.com/office/drawing/2014/main" id="{189F48FA-0E2E-417B-86D2-178C2530B0D3}"/>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4" name="直線コネクタ 393">
          <a:extLst>
            <a:ext uri="{FF2B5EF4-FFF2-40B4-BE49-F238E27FC236}">
              <a16:creationId xmlns:a16="http://schemas.microsoft.com/office/drawing/2014/main" id="{6F7B3875-E479-4F6A-AAA1-1B508AF539A6}"/>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5" name="テキスト ボックス 394">
          <a:extLst>
            <a:ext uri="{FF2B5EF4-FFF2-40B4-BE49-F238E27FC236}">
              <a16:creationId xmlns:a16="http://schemas.microsoft.com/office/drawing/2014/main" id="{6B9932B4-6691-45A2-9F81-22B20A12756D}"/>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6" name="直線コネクタ 395">
          <a:extLst>
            <a:ext uri="{FF2B5EF4-FFF2-40B4-BE49-F238E27FC236}">
              <a16:creationId xmlns:a16="http://schemas.microsoft.com/office/drawing/2014/main" id="{D6F72216-083E-4B3A-9D6D-12E5F8919BB1}"/>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99</xdr:row>
      <xdr:rowOff>29227</xdr:rowOff>
    </xdr:from>
    <xdr:ext cx="338939" cy="259045"/>
    <xdr:sp macro="" textlink="">
      <xdr:nvSpPr>
        <xdr:cNvPr id="397" name="テキスト ボックス 396">
          <a:extLst>
            <a:ext uri="{FF2B5EF4-FFF2-40B4-BE49-F238E27FC236}">
              <a16:creationId xmlns:a16="http://schemas.microsoft.com/office/drawing/2014/main" id="{F83BC6FC-66FC-4996-BE73-831350C7346C}"/>
            </a:ext>
          </a:extLst>
        </xdr:cNvPr>
        <xdr:cNvSpPr txBox="1"/>
      </xdr:nvSpPr>
      <xdr:spPr>
        <a:xfrm>
          <a:off x="423061" y="1700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8" name="直線コネクタ 397">
          <a:extLst>
            <a:ext uri="{FF2B5EF4-FFF2-40B4-BE49-F238E27FC236}">
              <a16:creationId xmlns:a16="http://schemas.microsoft.com/office/drawing/2014/main" id="{A652C9D9-B12D-4E57-A4F4-B4127914D9E1}"/>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97</xdr:row>
      <xdr:rowOff>133350</xdr:rowOff>
    </xdr:from>
    <xdr:to>
      <xdr:col>28</xdr:col>
      <xdr:colOff>152400</xdr:colOff>
      <xdr:row>111</xdr:row>
      <xdr:rowOff>19050</xdr:rowOff>
    </xdr:to>
    <xdr:sp macro="" textlink="">
      <xdr:nvSpPr>
        <xdr:cNvPr id="399" name="【市民会館】&#10;有形固定資産減価償却率グラフ枠">
          <a:extLst>
            <a:ext uri="{FF2B5EF4-FFF2-40B4-BE49-F238E27FC236}">
              <a16:creationId xmlns:a16="http://schemas.microsoft.com/office/drawing/2014/main" id="{C4B3C6F6-B35A-455C-BD49-1DAFDDC79503}"/>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100</xdr:row>
      <xdr:rowOff>125730</xdr:rowOff>
    </xdr:from>
    <xdr:to>
      <xdr:col>24</xdr:col>
      <xdr:colOff>62865</xdr:colOff>
      <xdr:row>108</xdr:row>
      <xdr:rowOff>160020</xdr:rowOff>
    </xdr:to>
    <xdr:cxnSp macro="">
      <xdr:nvCxnSpPr>
        <xdr:cNvPr id="400" name="直線コネクタ 399">
          <a:extLst>
            <a:ext uri="{FF2B5EF4-FFF2-40B4-BE49-F238E27FC236}">
              <a16:creationId xmlns:a16="http://schemas.microsoft.com/office/drawing/2014/main" id="{CD533079-F610-4D69-9AEB-D8C2F5F22B5E}"/>
            </a:ext>
          </a:extLst>
        </xdr:cNvPr>
        <xdr:cNvCxnSpPr/>
      </xdr:nvCxnSpPr>
      <xdr:spPr>
        <a:xfrm flipV="1">
          <a:off x="4634865" y="17270730"/>
          <a:ext cx="0" cy="140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163847</xdr:rowOff>
    </xdr:from>
    <xdr:ext cx="405111" cy="259045"/>
    <xdr:sp macro="" textlink="">
      <xdr:nvSpPr>
        <xdr:cNvPr id="401" name="【市民会館】&#10;有形固定資産減価償却率最小値テキスト">
          <a:extLst>
            <a:ext uri="{FF2B5EF4-FFF2-40B4-BE49-F238E27FC236}">
              <a16:creationId xmlns:a16="http://schemas.microsoft.com/office/drawing/2014/main" id="{76F3075B-3DDC-42BA-803A-2F0FC3AEA656}"/>
            </a:ext>
          </a:extLst>
        </xdr:cNvPr>
        <xdr:cNvSpPr txBox="1"/>
      </xdr:nvSpPr>
      <xdr:spPr>
        <a:xfrm>
          <a:off x="4673600" y="1868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160020</xdr:rowOff>
    </xdr:from>
    <xdr:to>
      <xdr:col>24</xdr:col>
      <xdr:colOff>152400</xdr:colOff>
      <xdr:row>108</xdr:row>
      <xdr:rowOff>160020</xdr:rowOff>
    </xdr:to>
    <xdr:cxnSp macro="">
      <xdr:nvCxnSpPr>
        <xdr:cNvPr id="402" name="直線コネクタ 401">
          <a:extLst>
            <a:ext uri="{FF2B5EF4-FFF2-40B4-BE49-F238E27FC236}">
              <a16:creationId xmlns:a16="http://schemas.microsoft.com/office/drawing/2014/main" id="{89E0F757-3B82-4574-9885-ED9C66BF411A}"/>
            </a:ext>
          </a:extLst>
        </xdr:cNvPr>
        <xdr:cNvCxnSpPr/>
      </xdr:nvCxnSpPr>
      <xdr:spPr>
        <a:xfrm>
          <a:off x="4546600" y="186766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99</xdr:row>
      <xdr:rowOff>72407</xdr:rowOff>
    </xdr:from>
    <xdr:ext cx="340478" cy="259045"/>
    <xdr:sp macro="" textlink="">
      <xdr:nvSpPr>
        <xdr:cNvPr id="403" name="【市民会館】&#10;有形固定資産減価償却率最大値テキスト">
          <a:extLst>
            <a:ext uri="{FF2B5EF4-FFF2-40B4-BE49-F238E27FC236}">
              <a16:creationId xmlns:a16="http://schemas.microsoft.com/office/drawing/2014/main" id="{AC83755A-19E6-4B65-B2A7-4F4C158FFA86}"/>
            </a:ext>
          </a:extLst>
        </xdr:cNvPr>
        <xdr:cNvSpPr txBox="1"/>
      </xdr:nvSpPr>
      <xdr:spPr>
        <a:xfrm>
          <a:off x="4673600" y="1704595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100</xdr:row>
      <xdr:rowOff>125730</xdr:rowOff>
    </xdr:from>
    <xdr:to>
      <xdr:col>24</xdr:col>
      <xdr:colOff>152400</xdr:colOff>
      <xdr:row>100</xdr:row>
      <xdr:rowOff>125730</xdr:rowOff>
    </xdr:to>
    <xdr:cxnSp macro="">
      <xdr:nvCxnSpPr>
        <xdr:cNvPr id="404" name="直線コネクタ 403">
          <a:extLst>
            <a:ext uri="{FF2B5EF4-FFF2-40B4-BE49-F238E27FC236}">
              <a16:creationId xmlns:a16="http://schemas.microsoft.com/office/drawing/2014/main" id="{5DE0E310-6F6B-4A2B-AE5B-CB63F9F292F5}"/>
            </a:ext>
          </a:extLst>
        </xdr:cNvPr>
        <xdr:cNvCxnSpPr/>
      </xdr:nvCxnSpPr>
      <xdr:spPr>
        <a:xfrm>
          <a:off x="4546600" y="1727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65422</xdr:rowOff>
    </xdr:from>
    <xdr:ext cx="405111" cy="259045"/>
    <xdr:sp macro="" textlink="">
      <xdr:nvSpPr>
        <xdr:cNvPr id="405" name="【市民会館】&#10;有形固定資産減価償却率平均値テキスト">
          <a:extLst>
            <a:ext uri="{FF2B5EF4-FFF2-40B4-BE49-F238E27FC236}">
              <a16:creationId xmlns:a16="http://schemas.microsoft.com/office/drawing/2014/main" id="{4179E070-77F4-4756-820A-B016D47F1D77}"/>
            </a:ext>
          </a:extLst>
        </xdr:cNvPr>
        <xdr:cNvSpPr txBox="1"/>
      </xdr:nvSpPr>
      <xdr:spPr>
        <a:xfrm>
          <a:off x="4673600" y="1789622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105</xdr:row>
      <xdr:rowOff>42545</xdr:rowOff>
    </xdr:from>
    <xdr:to>
      <xdr:col>24</xdr:col>
      <xdr:colOff>114300</xdr:colOff>
      <xdr:row>105</xdr:row>
      <xdr:rowOff>144145</xdr:rowOff>
    </xdr:to>
    <xdr:sp macro="" textlink="">
      <xdr:nvSpPr>
        <xdr:cNvPr id="406" name="フローチャート: 判断 405">
          <a:extLst>
            <a:ext uri="{FF2B5EF4-FFF2-40B4-BE49-F238E27FC236}">
              <a16:creationId xmlns:a16="http://schemas.microsoft.com/office/drawing/2014/main" id="{DDDE328C-212E-4402-A0DC-9C0B86A0FD95}"/>
            </a:ext>
          </a:extLst>
        </xdr:cNvPr>
        <xdr:cNvSpPr/>
      </xdr:nvSpPr>
      <xdr:spPr>
        <a:xfrm>
          <a:off x="4584700" y="1804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27305</xdr:rowOff>
    </xdr:from>
    <xdr:to>
      <xdr:col>20</xdr:col>
      <xdr:colOff>38100</xdr:colOff>
      <xdr:row>105</xdr:row>
      <xdr:rowOff>128905</xdr:rowOff>
    </xdr:to>
    <xdr:sp macro="" textlink="">
      <xdr:nvSpPr>
        <xdr:cNvPr id="407" name="フローチャート: 判断 406">
          <a:extLst>
            <a:ext uri="{FF2B5EF4-FFF2-40B4-BE49-F238E27FC236}">
              <a16:creationId xmlns:a16="http://schemas.microsoft.com/office/drawing/2014/main" id="{F9A6F0CE-9083-4B0C-B17A-DADDD19C67E5}"/>
            </a:ext>
          </a:extLst>
        </xdr:cNvPr>
        <xdr:cNvSpPr/>
      </xdr:nvSpPr>
      <xdr:spPr>
        <a:xfrm>
          <a:off x="3746500" y="180295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71120</xdr:rowOff>
    </xdr:from>
    <xdr:to>
      <xdr:col>15</xdr:col>
      <xdr:colOff>101600</xdr:colOff>
      <xdr:row>106</xdr:row>
      <xdr:rowOff>1270</xdr:rowOff>
    </xdr:to>
    <xdr:sp macro="" textlink="">
      <xdr:nvSpPr>
        <xdr:cNvPr id="408" name="フローチャート: 判断 407">
          <a:extLst>
            <a:ext uri="{FF2B5EF4-FFF2-40B4-BE49-F238E27FC236}">
              <a16:creationId xmlns:a16="http://schemas.microsoft.com/office/drawing/2014/main" id="{571B3713-502B-4C04-B695-EE02A0B97ACF}"/>
            </a:ext>
          </a:extLst>
        </xdr:cNvPr>
        <xdr:cNvSpPr/>
      </xdr:nvSpPr>
      <xdr:spPr>
        <a:xfrm>
          <a:off x="2857500" y="18073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53975</xdr:rowOff>
    </xdr:from>
    <xdr:to>
      <xdr:col>10</xdr:col>
      <xdr:colOff>165100</xdr:colOff>
      <xdr:row>105</xdr:row>
      <xdr:rowOff>155575</xdr:rowOff>
    </xdr:to>
    <xdr:sp macro="" textlink="">
      <xdr:nvSpPr>
        <xdr:cNvPr id="409" name="フローチャート: 判断 408">
          <a:extLst>
            <a:ext uri="{FF2B5EF4-FFF2-40B4-BE49-F238E27FC236}">
              <a16:creationId xmlns:a16="http://schemas.microsoft.com/office/drawing/2014/main" id="{A82015DD-6DC8-4BFF-B25B-7B3F0B3CD596}"/>
            </a:ext>
          </a:extLst>
        </xdr:cNvPr>
        <xdr:cNvSpPr/>
      </xdr:nvSpPr>
      <xdr:spPr>
        <a:xfrm>
          <a:off x="1968500" y="1805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105</xdr:row>
      <xdr:rowOff>88264</xdr:rowOff>
    </xdr:from>
    <xdr:to>
      <xdr:col>6</xdr:col>
      <xdr:colOff>38100</xdr:colOff>
      <xdr:row>106</xdr:row>
      <xdr:rowOff>18414</xdr:rowOff>
    </xdr:to>
    <xdr:sp macro="" textlink="">
      <xdr:nvSpPr>
        <xdr:cNvPr id="410" name="フローチャート: 判断 409">
          <a:extLst>
            <a:ext uri="{FF2B5EF4-FFF2-40B4-BE49-F238E27FC236}">
              <a16:creationId xmlns:a16="http://schemas.microsoft.com/office/drawing/2014/main" id="{9F77A35B-1EA0-4D6E-A453-3A74E418248F}"/>
            </a:ext>
          </a:extLst>
        </xdr:cNvPr>
        <xdr:cNvSpPr/>
      </xdr:nvSpPr>
      <xdr:spPr>
        <a:xfrm>
          <a:off x="1079500" y="1809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1" name="テキスト ボックス 410">
          <a:extLst>
            <a:ext uri="{FF2B5EF4-FFF2-40B4-BE49-F238E27FC236}">
              <a16:creationId xmlns:a16="http://schemas.microsoft.com/office/drawing/2014/main" id="{88E55DC4-0A8D-48D6-B675-938C5D9ED081}"/>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2" name="テキスト ボックス 411">
          <a:extLst>
            <a:ext uri="{FF2B5EF4-FFF2-40B4-BE49-F238E27FC236}">
              <a16:creationId xmlns:a16="http://schemas.microsoft.com/office/drawing/2014/main" id="{43CE9318-AD3C-4630-B7FF-644124ED3D16}"/>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7C26FFEF-80F8-4A90-BEB7-BC9ECB8201C4}"/>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5117A2DD-13AA-4D35-BBA5-6A349AB6F26F}"/>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33D6ED43-DC66-42B1-97D1-AEE98A42A8CF}"/>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27305</xdr:rowOff>
    </xdr:from>
    <xdr:to>
      <xdr:col>24</xdr:col>
      <xdr:colOff>114300</xdr:colOff>
      <xdr:row>106</xdr:row>
      <xdr:rowOff>128905</xdr:rowOff>
    </xdr:to>
    <xdr:sp macro="" textlink="">
      <xdr:nvSpPr>
        <xdr:cNvPr id="416" name="楕円 415">
          <a:extLst>
            <a:ext uri="{FF2B5EF4-FFF2-40B4-BE49-F238E27FC236}">
              <a16:creationId xmlns:a16="http://schemas.microsoft.com/office/drawing/2014/main" id="{D4D9ACEA-4937-430A-9552-9CF64E3C35AE}"/>
            </a:ext>
          </a:extLst>
        </xdr:cNvPr>
        <xdr:cNvSpPr/>
      </xdr:nvSpPr>
      <xdr:spPr>
        <a:xfrm>
          <a:off x="4584700" y="1820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5732</xdr:rowOff>
    </xdr:from>
    <xdr:ext cx="405111" cy="259045"/>
    <xdr:sp macro="" textlink="">
      <xdr:nvSpPr>
        <xdr:cNvPr id="417" name="【市民会館】&#10;有形固定資産減価償却率該当値テキスト">
          <a:extLst>
            <a:ext uri="{FF2B5EF4-FFF2-40B4-BE49-F238E27FC236}">
              <a16:creationId xmlns:a16="http://schemas.microsoft.com/office/drawing/2014/main" id="{49195E87-EC74-42B1-9F11-C4E0AEB40BDB}"/>
            </a:ext>
          </a:extLst>
        </xdr:cNvPr>
        <xdr:cNvSpPr txBox="1"/>
      </xdr:nvSpPr>
      <xdr:spPr>
        <a:xfrm>
          <a:off x="4673600" y="181794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636</xdr:rowOff>
    </xdr:from>
    <xdr:to>
      <xdr:col>20</xdr:col>
      <xdr:colOff>38100</xdr:colOff>
      <xdr:row>106</xdr:row>
      <xdr:rowOff>102236</xdr:rowOff>
    </xdr:to>
    <xdr:sp macro="" textlink="">
      <xdr:nvSpPr>
        <xdr:cNvPr id="418" name="楕円 417">
          <a:extLst>
            <a:ext uri="{FF2B5EF4-FFF2-40B4-BE49-F238E27FC236}">
              <a16:creationId xmlns:a16="http://schemas.microsoft.com/office/drawing/2014/main" id="{CAFF7077-8F51-42BA-8C63-DD2CDE5B5947}"/>
            </a:ext>
          </a:extLst>
        </xdr:cNvPr>
        <xdr:cNvSpPr/>
      </xdr:nvSpPr>
      <xdr:spPr>
        <a:xfrm>
          <a:off x="3746500" y="18174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51436</xdr:rowOff>
    </xdr:from>
    <xdr:to>
      <xdr:col>24</xdr:col>
      <xdr:colOff>63500</xdr:colOff>
      <xdr:row>106</xdr:row>
      <xdr:rowOff>78105</xdr:rowOff>
    </xdr:to>
    <xdr:cxnSp macro="">
      <xdr:nvCxnSpPr>
        <xdr:cNvPr id="419" name="直線コネクタ 418">
          <a:extLst>
            <a:ext uri="{FF2B5EF4-FFF2-40B4-BE49-F238E27FC236}">
              <a16:creationId xmlns:a16="http://schemas.microsoft.com/office/drawing/2014/main" id="{232496C1-7FF1-4893-A474-7C24DAF829C1}"/>
            </a:ext>
          </a:extLst>
        </xdr:cNvPr>
        <xdr:cNvCxnSpPr/>
      </xdr:nvCxnSpPr>
      <xdr:spPr>
        <a:xfrm>
          <a:off x="3797300" y="18225136"/>
          <a:ext cx="838200" cy="266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105</xdr:row>
      <xdr:rowOff>145414</xdr:rowOff>
    </xdr:from>
    <xdr:to>
      <xdr:col>15</xdr:col>
      <xdr:colOff>101600</xdr:colOff>
      <xdr:row>106</xdr:row>
      <xdr:rowOff>75564</xdr:rowOff>
    </xdr:to>
    <xdr:sp macro="" textlink="">
      <xdr:nvSpPr>
        <xdr:cNvPr id="420" name="楕円 419">
          <a:extLst>
            <a:ext uri="{FF2B5EF4-FFF2-40B4-BE49-F238E27FC236}">
              <a16:creationId xmlns:a16="http://schemas.microsoft.com/office/drawing/2014/main" id="{132E8B63-A358-4508-8D96-C189C73E2DE6}"/>
            </a:ext>
          </a:extLst>
        </xdr:cNvPr>
        <xdr:cNvSpPr/>
      </xdr:nvSpPr>
      <xdr:spPr>
        <a:xfrm>
          <a:off x="2857500" y="181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24764</xdr:rowOff>
    </xdr:from>
    <xdr:to>
      <xdr:col>19</xdr:col>
      <xdr:colOff>177800</xdr:colOff>
      <xdr:row>106</xdr:row>
      <xdr:rowOff>51436</xdr:rowOff>
    </xdr:to>
    <xdr:cxnSp macro="">
      <xdr:nvCxnSpPr>
        <xdr:cNvPr id="421" name="直線コネクタ 420">
          <a:extLst>
            <a:ext uri="{FF2B5EF4-FFF2-40B4-BE49-F238E27FC236}">
              <a16:creationId xmlns:a16="http://schemas.microsoft.com/office/drawing/2014/main" id="{C03486DA-9407-413A-8D99-7F54F48DD1F9}"/>
            </a:ext>
          </a:extLst>
        </xdr:cNvPr>
        <xdr:cNvCxnSpPr/>
      </xdr:nvCxnSpPr>
      <xdr:spPr>
        <a:xfrm>
          <a:off x="2908300" y="18198464"/>
          <a:ext cx="889000" cy="26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124461</xdr:rowOff>
    </xdr:from>
    <xdr:to>
      <xdr:col>10</xdr:col>
      <xdr:colOff>165100</xdr:colOff>
      <xdr:row>106</xdr:row>
      <xdr:rowOff>54611</xdr:rowOff>
    </xdr:to>
    <xdr:sp macro="" textlink="">
      <xdr:nvSpPr>
        <xdr:cNvPr id="422" name="楕円 421">
          <a:extLst>
            <a:ext uri="{FF2B5EF4-FFF2-40B4-BE49-F238E27FC236}">
              <a16:creationId xmlns:a16="http://schemas.microsoft.com/office/drawing/2014/main" id="{79D697B0-F48B-417D-8CDD-031B4A2F9928}"/>
            </a:ext>
          </a:extLst>
        </xdr:cNvPr>
        <xdr:cNvSpPr/>
      </xdr:nvSpPr>
      <xdr:spPr>
        <a:xfrm>
          <a:off x="1968500" y="18126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3811</xdr:rowOff>
    </xdr:from>
    <xdr:to>
      <xdr:col>15</xdr:col>
      <xdr:colOff>50800</xdr:colOff>
      <xdr:row>106</xdr:row>
      <xdr:rowOff>24764</xdr:rowOff>
    </xdr:to>
    <xdr:cxnSp macro="">
      <xdr:nvCxnSpPr>
        <xdr:cNvPr id="423" name="直線コネクタ 422">
          <a:extLst>
            <a:ext uri="{FF2B5EF4-FFF2-40B4-BE49-F238E27FC236}">
              <a16:creationId xmlns:a16="http://schemas.microsoft.com/office/drawing/2014/main" id="{5FD8D17A-EB50-4467-8AC3-84C230082271}"/>
            </a:ext>
          </a:extLst>
        </xdr:cNvPr>
        <xdr:cNvCxnSpPr/>
      </xdr:nvCxnSpPr>
      <xdr:spPr>
        <a:xfrm>
          <a:off x="2019300" y="18177511"/>
          <a:ext cx="889000" cy="209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106</xdr:row>
      <xdr:rowOff>46355</xdr:rowOff>
    </xdr:from>
    <xdr:to>
      <xdr:col>6</xdr:col>
      <xdr:colOff>38100</xdr:colOff>
      <xdr:row>106</xdr:row>
      <xdr:rowOff>147955</xdr:rowOff>
    </xdr:to>
    <xdr:sp macro="" textlink="">
      <xdr:nvSpPr>
        <xdr:cNvPr id="424" name="楕円 423">
          <a:extLst>
            <a:ext uri="{FF2B5EF4-FFF2-40B4-BE49-F238E27FC236}">
              <a16:creationId xmlns:a16="http://schemas.microsoft.com/office/drawing/2014/main" id="{D5840273-2D1C-4FDC-818B-8BC04CD1C10B}"/>
            </a:ext>
          </a:extLst>
        </xdr:cNvPr>
        <xdr:cNvSpPr/>
      </xdr:nvSpPr>
      <xdr:spPr>
        <a:xfrm>
          <a:off x="1079500" y="18220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106</xdr:row>
      <xdr:rowOff>3811</xdr:rowOff>
    </xdr:from>
    <xdr:to>
      <xdr:col>10</xdr:col>
      <xdr:colOff>114300</xdr:colOff>
      <xdr:row>106</xdr:row>
      <xdr:rowOff>97155</xdr:rowOff>
    </xdr:to>
    <xdr:cxnSp macro="">
      <xdr:nvCxnSpPr>
        <xdr:cNvPr id="425" name="直線コネクタ 424">
          <a:extLst>
            <a:ext uri="{FF2B5EF4-FFF2-40B4-BE49-F238E27FC236}">
              <a16:creationId xmlns:a16="http://schemas.microsoft.com/office/drawing/2014/main" id="{EB378073-9E3C-4F1D-BB43-BE4409DC86E9}"/>
            </a:ext>
          </a:extLst>
        </xdr:cNvPr>
        <xdr:cNvCxnSpPr/>
      </xdr:nvCxnSpPr>
      <xdr:spPr>
        <a:xfrm flipV="1">
          <a:off x="1130300" y="18177511"/>
          <a:ext cx="889000" cy="933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145432</xdr:rowOff>
    </xdr:from>
    <xdr:ext cx="405111" cy="259045"/>
    <xdr:sp macro="" textlink="">
      <xdr:nvSpPr>
        <xdr:cNvPr id="426" name="n_1aveValue【市民会館】&#10;有形固定資産減価償却率">
          <a:extLst>
            <a:ext uri="{FF2B5EF4-FFF2-40B4-BE49-F238E27FC236}">
              <a16:creationId xmlns:a16="http://schemas.microsoft.com/office/drawing/2014/main" id="{03EBD3F1-E041-4FC2-98F2-DD98940E7623}"/>
            </a:ext>
          </a:extLst>
        </xdr:cNvPr>
        <xdr:cNvSpPr txBox="1"/>
      </xdr:nvSpPr>
      <xdr:spPr>
        <a:xfrm>
          <a:off x="3582044" y="17804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17797</xdr:rowOff>
    </xdr:from>
    <xdr:ext cx="405111" cy="259045"/>
    <xdr:sp macro="" textlink="">
      <xdr:nvSpPr>
        <xdr:cNvPr id="427" name="n_2aveValue【市民会館】&#10;有形固定資産減価償却率">
          <a:extLst>
            <a:ext uri="{FF2B5EF4-FFF2-40B4-BE49-F238E27FC236}">
              <a16:creationId xmlns:a16="http://schemas.microsoft.com/office/drawing/2014/main" id="{73CF54D2-78F1-4287-9B64-629AF13EC62E}"/>
            </a:ext>
          </a:extLst>
        </xdr:cNvPr>
        <xdr:cNvSpPr txBox="1"/>
      </xdr:nvSpPr>
      <xdr:spPr>
        <a:xfrm>
          <a:off x="2705744" y="17848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652</xdr:rowOff>
    </xdr:from>
    <xdr:ext cx="405111" cy="259045"/>
    <xdr:sp macro="" textlink="">
      <xdr:nvSpPr>
        <xdr:cNvPr id="428" name="n_3aveValue【市民会館】&#10;有形固定資産減価償却率">
          <a:extLst>
            <a:ext uri="{FF2B5EF4-FFF2-40B4-BE49-F238E27FC236}">
              <a16:creationId xmlns:a16="http://schemas.microsoft.com/office/drawing/2014/main" id="{5FA166F9-3355-4594-8226-6678F9EB8338}"/>
            </a:ext>
          </a:extLst>
        </xdr:cNvPr>
        <xdr:cNvSpPr txBox="1"/>
      </xdr:nvSpPr>
      <xdr:spPr>
        <a:xfrm>
          <a:off x="1816744" y="17831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104</xdr:row>
      <xdr:rowOff>34941</xdr:rowOff>
    </xdr:from>
    <xdr:ext cx="405111" cy="259045"/>
    <xdr:sp macro="" textlink="">
      <xdr:nvSpPr>
        <xdr:cNvPr id="429" name="n_4aveValue【市民会館】&#10;有形固定資産減価償却率">
          <a:extLst>
            <a:ext uri="{FF2B5EF4-FFF2-40B4-BE49-F238E27FC236}">
              <a16:creationId xmlns:a16="http://schemas.microsoft.com/office/drawing/2014/main" id="{8AB8FB01-192C-4D9E-A59A-C1E58B5E5436}"/>
            </a:ext>
          </a:extLst>
        </xdr:cNvPr>
        <xdr:cNvSpPr txBox="1"/>
      </xdr:nvSpPr>
      <xdr:spPr>
        <a:xfrm>
          <a:off x="927744" y="17865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106</xdr:row>
      <xdr:rowOff>93363</xdr:rowOff>
    </xdr:from>
    <xdr:ext cx="405111" cy="259045"/>
    <xdr:sp macro="" textlink="">
      <xdr:nvSpPr>
        <xdr:cNvPr id="430" name="n_1mainValue【市民会館】&#10;有形固定資産減価償却率">
          <a:extLst>
            <a:ext uri="{FF2B5EF4-FFF2-40B4-BE49-F238E27FC236}">
              <a16:creationId xmlns:a16="http://schemas.microsoft.com/office/drawing/2014/main" id="{0CB2E86C-D3C9-4017-BFF3-90E87C2F95FF}"/>
            </a:ext>
          </a:extLst>
        </xdr:cNvPr>
        <xdr:cNvSpPr txBox="1"/>
      </xdr:nvSpPr>
      <xdr:spPr>
        <a:xfrm>
          <a:off x="3582044" y="18267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66691</xdr:rowOff>
    </xdr:from>
    <xdr:ext cx="405111" cy="259045"/>
    <xdr:sp macro="" textlink="">
      <xdr:nvSpPr>
        <xdr:cNvPr id="431" name="n_2mainValue【市民会館】&#10;有形固定資産減価償却率">
          <a:extLst>
            <a:ext uri="{FF2B5EF4-FFF2-40B4-BE49-F238E27FC236}">
              <a16:creationId xmlns:a16="http://schemas.microsoft.com/office/drawing/2014/main" id="{1244DCE4-4970-4A35-B9D9-2E2E19DC10B4}"/>
            </a:ext>
          </a:extLst>
        </xdr:cNvPr>
        <xdr:cNvSpPr txBox="1"/>
      </xdr:nvSpPr>
      <xdr:spPr>
        <a:xfrm>
          <a:off x="2705744" y="182403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45738</xdr:rowOff>
    </xdr:from>
    <xdr:ext cx="405111" cy="259045"/>
    <xdr:sp macro="" textlink="">
      <xdr:nvSpPr>
        <xdr:cNvPr id="432" name="n_3mainValue【市民会館】&#10;有形固定資産減価償却率">
          <a:extLst>
            <a:ext uri="{FF2B5EF4-FFF2-40B4-BE49-F238E27FC236}">
              <a16:creationId xmlns:a16="http://schemas.microsoft.com/office/drawing/2014/main" id="{486EEDC3-E1CD-4A74-9583-E315C29998DF}"/>
            </a:ext>
          </a:extLst>
        </xdr:cNvPr>
        <xdr:cNvSpPr txBox="1"/>
      </xdr:nvSpPr>
      <xdr:spPr>
        <a:xfrm>
          <a:off x="1816744" y="182194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139082</xdr:rowOff>
    </xdr:from>
    <xdr:ext cx="405111" cy="259045"/>
    <xdr:sp macro="" textlink="">
      <xdr:nvSpPr>
        <xdr:cNvPr id="433" name="n_4mainValue【市民会館】&#10;有形固定資産減価償却率">
          <a:extLst>
            <a:ext uri="{FF2B5EF4-FFF2-40B4-BE49-F238E27FC236}">
              <a16:creationId xmlns:a16="http://schemas.microsoft.com/office/drawing/2014/main" id="{E39C81F1-D22C-49D1-BCA1-777BD47BBD00}"/>
            </a:ext>
          </a:extLst>
        </xdr:cNvPr>
        <xdr:cNvSpPr txBox="1"/>
      </xdr:nvSpPr>
      <xdr:spPr>
        <a:xfrm>
          <a:off x="927744" y="183127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4" name="正方形/長方形 433">
          <a:extLst>
            <a:ext uri="{FF2B5EF4-FFF2-40B4-BE49-F238E27FC236}">
              <a16:creationId xmlns:a16="http://schemas.microsoft.com/office/drawing/2014/main" id="{1DC626BD-0EE5-4051-8790-5693D955487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5" name="正方形/長方形 434">
          <a:extLst>
            <a:ext uri="{FF2B5EF4-FFF2-40B4-BE49-F238E27FC236}">
              <a16:creationId xmlns:a16="http://schemas.microsoft.com/office/drawing/2014/main" id="{4F02D3FB-1CAF-43A5-902B-EC9864B2830A}"/>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6" name="正方形/長方形 435">
          <a:extLst>
            <a:ext uri="{FF2B5EF4-FFF2-40B4-BE49-F238E27FC236}">
              <a16:creationId xmlns:a16="http://schemas.microsoft.com/office/drawing/2014/main" id="{692B0ECF-09EC-40CB-B9E6-856E58CBDDF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7" name="正方形/長方形 436">
          <a:extLst>
            <a:ext uri="{FF2B5EF4-FFF2-40B4-BE49-F238E27FC236}">
              <a16:creationId xmlns:a16="http://schemas.microsoft.com/office/drawing/2014/main" id="{BC527748-0342-451C-BBAD-B26D988CF68F}"/>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38" name="正方形/長方形 437">
          <a:extLst>
            <a:ext uri="{FF2B5EF4-FFF2-40B4-BE49-F238E27FC236}">
              <a16:creationId xmlns:a16="http://schemas.microsoft.com/office/drawing/2014/main" id="{E956A5F6-CA47-48AA-8F3E-32ED0068F6C5}"/>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39" name="正方形/長方形 438">
          <a:extLst>
            <a:ext uri="{FF2B5EF4-FFF2-40B4-BE49-F238E27FC236}">
              <a16:creationId xmlns:a16="http://schemas.microsoft.com/office/drawing/2014/main" id="{DD112FB1-DFE7-4137-87A9-BEF412902F8E}"/>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0" name="正方形/長方形 439">
          <a:extLst>
            <a:ext uri="{FF2B5EF4-FFF2-40B4-BE49-F238E27FC236}">
              <a16:creationId xmlns:a16="http://schemas.microsoft.com/office/drawing/2014/main" id="{B031B764-B51F-45DC-9073-5AFD3511734B}"/>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1" name="正方形/長方形 440">
          <a:extLst>
            <a:ext uri="{FF2B5EF4-FFF2-40B4-BE49-F238E27FC236}">
              <a16:creationId xmlns:a16="http://schemas.microsoft.com/office/drawing/2014/main" id="{FC8F772F-A7DD-4DE3-BAD0-B5DEE01824B6}"/>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2" name="テキスト ボックス 441">
          <a:extLst>
            <a:ext uri="{FF2B5EF4-FFF2-40B4-BE49-F238E27FC236}">
              <a16:creationId xmlns:a16="http://schemas.microsoft.com/office/drawing/2014/main" id="{AF08B91B-9932-4716-9B73-CA6693CA08ED}"/>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3" name="直線コネクタ 442">
          <a:extLst>
            <a:ext uri="{FF2B5EF4-FFF2-40B4-BE49-F238E27FC236}">
              <a16:creationId xmlns:a16="http://schemas.microsoft.com/office/drawing/2014/main" id="{E93DF1DB-C95E-47A9-9CDA-628A83EE20E8}"/>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4" name="直線コネクタ 443">
          <a:extLst>
            <a:ext uri="{FF2B5EF4-FFF2-40B4-BE49-F238E27FC236}">
              <a16:creationId xmlns:a16="http://schemas.microsoft.com/office/drawing/2014/main" id="{91D4A938-A3C1-4FA5-847A-3D5D2E8687D6}"/>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5" name="テキスト ボックス 444">
          <a:extLst>
            <a:ext uri="{FF2B5EF4-FFF2-40B4-BE49-F238E27FC236}">
              <a16:creationId xmlns:a16="http://schemas.microsoft.com/office/drawing/2014/main" id="{7F8E619A-C8AD-4E28-AEF4-EBEDBFE913D8}"/>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6" name="直線コネクタ 445">
          <a:extLst>
            <a:ext uri="{FF2B5EF4-FFF2-40B4-BE49-F238E27FC236}">
              <a16:creationId xmlns:a16="http://schemas.microsoft.com/office/drawing/2014/main" id="{B859DAE2-00B0-423E-B4EB-CFE6DD00947B}"/>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7" name="テキスト ボックス 446">
          <a:extLst>
            <a:ext uri="{FF2B5EF4-FFF2-40B4-BE49-F238E27FC236}">
              <a16:creationId xmlns:a16="http://schemas.microsoft.com/office/drawing/2014/main" id="{B881484A-F0AA-4992-B6EF-67DE73B7D69A}"/>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EF5BBE90-E5E1-4FB9-A617-A9F9BEFD54CA}"/>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49" name="テキスト ボックス 448">
          <a:extLst>
            <a:ext uri="{FF2B5EF4-FFF2-40B4-BE49-F238E27FC236}">
              <a16:creationId xmlns:a16="http://schemas.microsoft.com/office/drawing/2014/main" id="{46006910-2C3B-48B2-9DA0-DB58F662672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0" name="直線コネクタ 449">
          <a:extLst>
            <a:ext uri="{FF2B5EF4-FFF2-40B4-BE49-F238E27FC236}">
              <a16:creationId xmlns:a16="http://schemas.microsoft.com/office/drawing/2014/main" id="{92945668-96ED-47B5-920D-E64A4953E7C3}"/>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1" name="テキスト ボックス 450">
          <a:extLst>
            <a:ext uri="{FF2B5EF4-FFF2-40B4-BE49-F238E27FC236}">
              <a16:creationId xmlns:a16="http://schemas.microsoft.com/office/drawing/2014/main" id="{617B725E-412E-416C-8848-8CD011B936F7}"/>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2" name="直線コネクタ 451">
          <a:extLst>
            <a:ext uri="{FF2B5EF4-FFF2-40B4-BE49-F238E27FC236}">
              <a16:creationId xmlns:a16="http://schemas.microsoft.com/office/drawing/2014/main" id="{029C0AC7-D0E7-40E3-8960-CBAC3E8115F8}"/>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3" name="テキスト ボックス 452">
          <a:extLst>
            <a:ext uri="{FF2B5EF4-FFF2-40B4-BE49-F238E27FC236}">
              <a16:creationId xmlns:a16="http://schemas.microsoft.com/office/drawing/2014/main" id="{1DFF7C85-C1B2-4FA1-8B75-2F32C0047EF3}"/>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4" name="直線コネクタ 453">
          <a:extLst>
            <a:ext uri="{FF2B5EF4-FFF2-40B4-BE49-F238E27FC236}">
              <a16:creationId xmlns:a16="http://schemas.microsoft.com/office/drawing/2014/main" id="{246F72C8-E813-4827-AFC6-334473DDE9A7}"/>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5" name="テキスト ボックス 454">
          <a:extLst>
            <a:ext uri="{FF2B5EF4-FFF2-40B4-BE49-F238E27FC236}">
              <a16:creationId xmlns:a16="http://schemas.microsoft.com/office/drawing/2014/main" id="{04C06DA1-33D1-47FC-9B6C-111B8F0E7E48}"/>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6" name="【市民会館】&#10;一人当たり面積グラフ枠">
          <a:extLst>
            <a:ext uri="{FF2B5EF4-FFF2-40B4-BE49-F238E27FC236}">
              <a16:creationId xmlns:a16="http://schemas.microsoft.com/office/drawing/2014/main" id="{93C984B8-E4E5-4D8C-8345-5FB7AE00DDC3}"/>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137161</xdr:rowOff>
    </xdr:from>
    <xdr:to>
      <xdr:col>54</xdr:col>
      <xdr:colOff>189865</xdr:colOff>
      <xdr:row>107</xdr:row>
      <xdr:rowOff>140970</xdr:rowOff>
    </xdr:to>
    <xdr:cxnSp macro="">
      <xdr:nvCxnSpPr>
        <xdr:cNvPr id="457" name="直線コネクタ 456">
          <a:extLst>
            <a:ext uri="{FF2B5EF4-FFF2-40B4-BE49-F238E27FC236}">
              <a16:creationId xmlns:a16="http://schemas.microsoft.com/office/drawing/2014/main" id="{33B58751-3649-4DD0-A17C-05B603ABB98B}"/>
            </a:ext>
          </a:extLst>
        </xdr:cNvPr>
        <xdr:cNvCxnSpPr/>
      </xdr:nvCxnSpPr>
      <xdr:spPr>
        <a:xfrm flipV="1">
          <a:off x="10476865" y="17282161"/>
          <a:ext cx="0" cy="1203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144797</xdr:rowOff>
    </xdr:from>
    <xdr:ext cx="469744" cy="259045"/>
    <xdr:sp macro="" textlink="">
      <xdr:nvSpPr>
        <xdr:cNvPr id="458" name="【市民会館】&#10;一人当たり面積最小値テキスト">
          <a:extLst>
            <a:ext uri="{FF2B5EF4-FFF2-40B4-BE49-F238E27FC236}">
              <a16:creationId xmlns:a16="http://schemas.microsoft.com/office/drawing/2014/main" id="{164C4779-E64E-489B-BBDD-69AEB974412A}"/>
            </a:ext>
          </a:extLst>
        </xdr:cNvPr>
        <xdr:cNvSpPr txBox="1"/>
      </xdr:nvSpPr>
      <xdr:spPr>
        <a:xfrm>
          <a:off x="10515600" y="18489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140970</xdr:rowOff>
    </xdr:from>
    <xdr:to>
      <xdr:col>55</xdr:col>
      <xdr:colOff>88900</xdr:colOff>
      <xdr:row>107</xdr:row>
      <xdr:rowOff>140970</xdr:rowOff>
    </xdr:to>
    <xdr:cxnSp macro="">
      <xdr:nvCxnSpPr>
        <xdr:cNvPr id="459" name="直線コネクタ 458">
          <a:extLst>
            <a:ext uri="{FF2B5EF4-FFF2-40B4-BE49-F238E27FC236}">
              <a16:creationId xmlns:a16="http://schemas.microsoft.com/office/drawing/2014/main" id="{55756C49-5202-453E-831F-0B29E646C144}"/>
            </a:ext>
          </a:extLst>
        </xdr:cNvPr>
        <xdr:cNvCxnSpPr/>
      </xdr:nvCxnSpPr>
      <xdr:spPr>
        <a:xfrm>
          <a:off x="10388600" y="18486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83838</xdr:rowOff>
    </xdr:from>
    <xdr:ext cx="469744" cy="259045"/>
    <xdr:sp macro="" textlink="">
      <xdr:nvSpPr>
        <xdr:cNvPr id="460" name="【市民会館】&#10;一人当たり面積最大値テキスト">
          <a:extLst>
            <a:ext uri="{FF2B5EF4-FFF2-40B4-BE49-F238E27FC236}">
              <a16:creationId xmlns:a16="http://schemas.microsoft.com/office/drawing/2014/main" id="{A06229D1-2E67-47DE-984C-4E032720BDFA}"/>
            </a:ext>
          </a:extLst>
        </xdr:cNvPr>
        <xdr:cNvSpPr txBox="1"/>
      </xdr:nvSpPr>
      <xdr:spPr>
        <a:xfrm>
          <a:off x="10515600" y="17057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137161</xdr:rowOff>
    </xdr:from>
    <xdr:to>
      <xdr:col>55</xdr:col>
      <xdr:colOff>88900</xdr:colOff>
      <xdr:row>100</xdr:row>
      <xdr:rowOff>137161</xdr:rowOff>
    </xdr:to>
    <xdr:cxnSp macro="">
      <xdr:nvCxnSpPr>
        <xdr:cNvPr id="461" name="直線コネクタ 460">
          <a:extLst>
            <a:ext uri="{FF2B5EF4-FFF2-40B4-BE49-F238E27FC236}">
              <a16:creationId xmlns:a16="http://schemas.microsoft.com/office/drawing/2014/main" id="{9BBCF5B3-4774-4309-8D0E-40D7F543A09D}"/>
            </a:ext>
          </a:extLst>
        </xdr:cNvPr>
        <xdr:cNvCxnSpPr/>
      </xdr:nvCxnSpPr>
      <xdr:spPr>
        <a:xfrm>
          <a:off x="10388600" y="172821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104</xdr:row>
      <xdr:rowOff>21607</xdr:rowOff>
    </xdr:from>
    <xdr:ext cx="469744" cy="259045"/>
    <xdr:sp macro="" textlink="">
      <xdr:nvSpPr>
        <xdr:cNvPr id="462" name="【市民会館】&#10;一人当たり面積平均値テキスト">
          <a:extLst>
            <a:ext uri="{FF2B5EF4-FFF2-40B4-BE49-F238E27FC236}">
              <a16:creationId xmlns:a16="http://schemas.microsoft.com/office/drawing/2014/main" id="{836A2465-45F3-4BD9-9F0C-92CA2BB2165B}"/>
            </a:ext>
          </a:extLst>
        </xdr:cNvPr>
        <xdr:cNvSpPr txBox="1"/>
      </xdr:nvSpPr>
      <xdr:spPr>
        <a:xfrm>
          <a:off x="10515600" y="178524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104</xdr:row>
      <xdr:rowOff>170180</xdr:rowOff>
    </xdr:from>
    <xdr:to>
      <xdr:col>55</xdr:col>
      <xdr:colOff>50800</xdr:colOff>
      <xdr:row>105</xdr:row>
      <xdr:rowOff>100330</xdr:rowOff>
    </xdr:to>
    <xdr:sp macro="" textlink="">
      <xdr:nvSpPr>
        <xdr:cNvPr id="463" name="フローチャート: 判断 462">
          <a:extLst>
            <a:ext uri="{FF2B5EF4-FFF2-40B4-BE49-F238E27FC236}">
              <a16:creationId xmlns:a16="http://schemas.microsoft.com/office/drawing/2014/main" id="{207BB780-BB34-463C-BD12-A88F796CB5C7}"/>
            </a:ext>
          </a:extLst>
        </xdr:cNvPr>
        <xdr:cNvSpPr/>
      </xdr:nvSpPr>
      <xdr:spPr>
        <a:xfrm>
          <a:off x="10426700" y="18000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104</xdr:row>
      <xdr:rowOff>162561</xdr:rowOff>
    </xdr:from>
    <xdr:to>
      <xdr:col>50</xdr:col>
      <xdr:colOff>165100</xdr:colOff>
      <xdr:row>105</xdr:row>
      <xdr:rowOff>92711</xdr:rowOff>
    </xdr:to>
    <xdr:sp macro="" textlink="">
      <xdr:nvSpPr>
        <xdr:cNvPr id="464" name="フローチャート: 判断 463">
          <a:extLst>
            <a:ext uri="{FF2B5EF4-FFF2-40B4-BE49-F238E27FC236}">
              <a16:creationId xmlns:a16="http://schemas.microsoft.com/office/drawing/2014/main" id="{43F6CE41-13EE-4244-8510-D45B5C402BBD}"/>
            </a:ext>
          </a:extLst>
        </xdr:cNvPr>
        <xdr:cNvSpPr/>
      </xdr:nvSpPr>
      <xdr:spPr>
        <a:xfrm>
          <a:off x="9588500" y="1799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105</xdr:row>
      <xdr:rowOff>44450</xdr:rowOff>
    </xdr:from>
    <xdr:to>
      <xdr:col>46</xdr:col>
      <xdr:colOff>38100</xdr:colOff>
      <xdr:row>105</xdr:row>
      <xdr:rowOff>146050</xdr:rowOff>
    </xdr:to>
    <xdr:sp macro="" textlink="">
      <xdr:nvSpPr>
        <xdr:cNvPr id="465" name="フローチャート: 判断 464">
          <a:extLst>
            <a:ext uri="{FF2B5EF4-FFF2-40B4-BE49-F238E27FC236}">
              <a16:creationId xmlns:a16="http://schemas.microsoft.com/office/drawing/2014/main" id="{EA9E75EA-2B1D-436B-A5F9-983A6EA36F6D}"/>
            </a:ext>
          </a:extLst>
        </xdr:cNvPr>
        <xdr:cNvSpPr/>
      </xdr:nvSpPr>
      <xdr:spPr>
        <a:xfrm>
          <a:off x="8699500" y="1804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105</xdr:row>
      <xdr:rowOff>52070</xdr:rowOff>
    </xdr:from>
    <xdr:to>
      <xdr:col>41</xdr:col>
      <xdr:colOff>101600</xdr:colOff>
      <xdr:row>105</xdr:row>
      <xdr:rowOff>153670</xdr:rowOff>
    </xdr:to>
    <xdr:sp macro="" textlink="">
      <xdr:nvSpPr>
        <xdr:cNvPr id="466" name="フローチャート: 判断 465">
          <a:extLst>
            <a:ext uri="{FF2B5EF4-FFF2-40B4-BE49-F238E27FC236}">
              <a16:creationId xmlns:a16="http://schemas.microsoft.com/office/drawing/2014/main" id="{3D77B248-5B83-46A8-A2FD-F671D146AE21}"/>
            </a:ext>
          </a:extLst>
        </xdr:cNvPr>
        <xdr:cNvSpPr/>
      </xdr:nvSpPr>
      <xdr:spPr>
        <a:xfrm>
          <a:off x="7810500" y="1805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105</xdr:row>
      <xdr:rowOff>21589</xdr:rowOff>
    </xdr:from>
    <xdr:to>
      <xdr:col>36</xdr:col>
      <xdr:colOff>165100</xdr:colOff>
      <xdr:row>105</xdr:row>
      <xdr:rowOff>123189</xdr:rowOff>
    </xdr:to>
    <xdr:sp macro="" textlink="">
      <xdr:nvSpPr>
        <xdr:cNvPr id="467" name="フローチャート: 判断 466">
          <a:extLst>
            <a:ext uri="{FF2B5EF4-FFF2-40B4-BE49-F238E27FC236}">
              <a16:creationId xmlns:a16="http://schemas.microsoft.com/office/drawing/2014/main" id="{90DEADBC-39BB-4A34-B5FA-7579917F7D4E}"/>
            </a:ext>
          </a:extLst>
        </xdr:cNvPr>
        <xdr:cNvSpPr/>
      </xdr:nvSpPr>
      <xdr:spPr>
        <a:xfrm>
          <a:off x="6921500" y="18023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F9775E09-2DC1-496A-849A-2955E0E20367}"/>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ED5CB8B9-2284-4922-9DFA-3D6D90F0C0BA}"/>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AB83ECD-67C9-47D4-BBE0-24BB9C48E18D}"/>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7FA61CC7-41A9-482E-8818-CA9E3A576307}"/>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B6BA6647-49CE-4B4E-BF48-2DCFF449CBE8}"/>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90170</xdr:rowOff>
    </xdr:from>
    <xdr:to>
      <xdr:col>55</xdr:col>
      <xdr:colOff>50800</xdr:colOff>
      <xdr:row>108</xdr:row>
      <xdr:rowOff>20320</xdr:rowOff>
    </xdr:to>
    <xdr:sp macro="" textlink="">
      <xdr:nvSpPr>
        <xdr:cNvPr id="473" name="楕円 472">
          <a:extLst>
            <a:ext uri="{FF2B5EF4-FFF2-40B4-BE49-F238E27FC236}">
              <a16:creationId xmlns:a16="http://schemas.microsoft.com/office/drawing/2014/main" id="{8095CCF2-2983-4FD9-9FD4-88F62AA1F250}"/>
            </a:ext>
          </a:extLst>
        </xdr:cNvPr>
        <xdr:cNvSpPr/>
      </xdr:nvSpPr>
      <xdr:spPr>
        <a:xfrm>
          <a:off x="10426700" y="18435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107</xdr:row>
      <xdr:rowOff>5097</xdr:rowOff>
    </xdr:from>
    <xdr:ext cx="469744" cy="259045"/>
    <xdr:sp macro="" textlink="">
      <xdr:nvSpPr>
        <xdr:cNvPr id="474" name="【市民会館】&#10;一人当たり面積該当値テキスト">
          <a:extLst>
            <a:ext uri="{FF2B5EF4-FFF2-40B4-BE49-F238E27FC236}">
              <a16:creationId xmlns:a16="http://schemas.microsoft.com/office/drawing/2014/main" id="{8E9C9A6D-D7A5-453A-AEF0-93912730AF10}"/>
            </a:ext>
          </a:extLst>
        </xdr:cNvPr>
        <xdr:cNvSpPr txBox="1"/>
      </xdr:nvSpPr>
      <xdr:spPr>
        <a:xfrm>
          <a:off x="10515600" y="1835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97789</xdr:rowOff>
    </xdr:from>
    <xdr:to>
      <xdr:col>50</xdr:col>
      <xdr:colOff>165100</xdr:colOff>
      <xdr:row>108</xdr:row>
      <xdr:rowOff>27939</xdr:rowOff>
    </xdr:to>
    <xdr:sp macro="" textlink="">
      <xdr:nvSpPr>
        <xdr:cNvPr id="475" name="楕円 474">
          <a:extLst>
            <a:ext uri="{FF2B5EF4-FFF2-40B4-BE49-F238E27FC236}">
              <a16:creationId xmlns:a16="http://schemas.microsoft.com/office/drawing/2014/main" id="{1C1B80DC-FC75-461E-995B-AC39A1EC8756}"/>
            </a:ext>
          </a:extLst>
        </xdr:cNvPr>
        <xdr:cNvSpPr/>
      </xdr:nvSpPr>
      <xdr:spPr>
        <a:xfrm>
          <a:off x="9588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140970</xdr:rowOff>
    </xdr:from>
    <xdr:to>
      <xdr:col>55</xdr:col>
      <xdr:colOff>0</xdr:colOff>
      <xdr:row>107</xdr:row>
      <xdr:rowOff>148589</xdr:rowOff>
    </xdr:to>
    <xdr:cxnSp macro="">
      <xdr:nvCxnSpPr>
        <xdr:cNvPr id="476" name="直線コネクタ 475">
          <a:extLst>
            <a:ext uri="{FF2B5EF4-FFF2-40B4-BE49-F238E27FC236}">
              <a16:creationId xmlns:a16="http://schemas.microsoft.com/office/drawing/2014/main" id="{DC320D44-096D-4C3A-B9BA-1BEFFD218455}"/>
            </a:ext>
          </a:extLst>
        </xdr:cNvPr>
        <xdr:cNvCxnSpPr/>
      </xdr:nvCxnSpPr>
      <xdr:spPr>
        <a:xfrm flipV="1">
          <a:off x="9639300" y="18486120"/>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97789</xdr:rowOff>
    </xdr:from>
    <xdr:to>
      <xdr:col>46</xdr:col>
      <xdr:colOff>38100</xdr:colOff>
      <xdr:row>108</xdr:row>
      <xdr:rowOff>27939</xdr:rowOff>
    </xdr:to>
    <xdr:sp macro="" textlink="">
      <xdr:nvSpPr>
        <xdr:cNvPr id="477" name="楕円 476">
          <a:extLst>
            <a:ext uri="{FF2B5EF4-FFF2-40B4-BE49-F238E27FC236}">
              <a16:creationId xmlns:a16="http://schemas.microsoft.com/office/drawing/2014/main" id="{605F5116-289B-4AB5-B7B6-F41F7F6CEA17}"/>
            </a:ext>
          </a:extLst>
        </xdr:cNvPr>
        <xdr:cNvSpPr/>
      </xdr:nvSpPr>
      <xdr:spPr>
        <a:xfrm>
          <a:off x="8699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148589</xdr:rowOff>
    </xdr:from>
    <xdr:to>
      <xdr:col>50</xdr:col>
      <xdr:colOff>114300</xdr:colOff>
      <xdr:row>107</xdr:row>
      <xdr:rowOff>148589</xdr:rowOff>
    </xdr:to>
    <xdr:cxnSp macro="">
      <xdr:nvCxnSpPr>
        <xdr:cNvPr id="478" name="直線コネクタ 477">
          <a:extLst>
            <a:ext uri="{FF2B5EF4-FFF2-40B4-BE49-F238E27FC236}">
              <a16:creationId xmlns:a16="http://schemas.microsoft.com/office/drawing/2014/main" id="{0FD14E2B-13C1-412D-833E-3BB9D12E2C38}"/>
            </a:ext>
          </a:extLst>
        </xdr:cNvPr>
        <xdr:cNvCxnSpPr/>
      </xdr:nvCxnSpPr>
      <xdr:spPr>
        <a:xfrm>
          <a:off x="8750300" y="184937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97789</xdr:rowOff>
    </xdr:from>
    <xdr:to>
      <xdr:col>41</xdr:col>
      <xdr:colOff>101600</xdr:colOff>
      <xdr:row>108</xdr:row>
      <xdr:rowOff>27939</xdr:rowOff>
    </xdr:to>
    <xdr:sp macro="" textlink="">
      <xdr:nvSpPr>
        <xdr:cNvPr id="479" name="楕円 478">
          <a:extLst>
            <a:ext uri="{FF2B5EF4-FFF2-40B4-BE49-F238E27FC236}">
              <a16:creationId xmlns:a16="http://schemas.microsoft.com/office/drawing/2014/main" id="{BD1D8DD7-1251-4A05-A8DC-1C6C5D160799}"/>
            </a:ext>
          </a:extLst>
        </xdr:cNvPr>
        <xdr:cNvSpPr/>
      </xdr:nvSpPr>
      <xdr:spPr>
        <a:xfrm>
          <a:off x="7810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148589</xdr:rowOff>
    </xdr:from>
    <xdr:to>
      <xdr:col>45</xdr:col>
      <xdr:colOff>177800</xdr:colOff>
      <xdr:row>107</xdr:row>
      <xdr:rowOff>148589</xdr:rowOff>
    </xdr:to>
    <xdr:cxnSp macro="">
      <xdr:nvCxnSpPr>
        <xdr:cNvPr id="480" name="直線コネクタ 479">
          <a:extLst>
            <a:ext uri="{FF2B5EF4-FFF2-40B4-BE49-F238E27FC236}">
              <a16:creationId xmlns:a16="http://schemas.microsoft.com/office/drawing/2014/main" id="{2B0D5764-F65D-4833-96FE-92B5FE0B30B0}"/>
            </a:ext>
          </a:extLst>
        </xdr:cNvPr>
        <xdr:cNvCxnSpPr/>
      </xdr:nvCxnSpPr>
      <xdr:spPr>
        <a:xfrm>
          <a:off x="7861300" y="184937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97789</xdr:rowOff>
    </xdr:from>
    <xdr:to>
      <xdr:col>36</xdr:col>
      <xdr:colOff>165100</xdr:colOff>
      <xdr:row>108</xdr:row>
      <xdr:rowOff>27939</xdr:rowOff>
    </xdr:to>
    <xdr:sp macro="" textlink="">
      <xdr:nvSpPr>
        <xdr:cNvPr id="481" name="楕円 480">
          <a:extLst>
            <a:ext uri="{FF2B5EF4-FFF2-40B4-BE49-F238E27FC236}">
              <a16:creationId xmlns:a16="http://schemas.microsoft.com/office/drawing/2014/main" id="{E95ED146-1D73-4033-9011-933D26322B65}"/>
            </a:ext>
          </a:extLst>
        </xdr:cNvPr>
        <xdr:cNvSpPr/>
      </xdr:nvSpPr>
      <xdr:spPr>
        <a:xfrm>
          <a:off x="6921500" y="18442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148589</xdr:rowOff>
    </xdr:from>
    <xdr:to>
      <xdr:col>41</xdr:col>
      <xdr:colOff>50800</xdr:colOff>
      <xdr:row>107</xdr:row>
      <xdr:rowOff>148589</xdr:rowOff>
    </xdr:to>
    <xdr:cxnSp macro="">
      <xdr:nvCxnSpPr>
        <xdr:cNvPr id="482" name="直線コネクタ 481">
          <a:extLst>
            <a:ext uri="{FF2B5EF4-FFF2-40B4-BE49-F238E27FC236}">
              <a16:creationId xmlns:a16="http://schemas.microsoft.com/office/drawing/2014/main" id="{91BEC30F-04EA-457C-8822-C6BD674715CB}"/>
            </a:ext>
          </a:extLst>
        </xdr:cNvPr>
        <xdr:cNvCxnSpPr/>
      </xdr:nvCxnSpPr>
      <xdr:spPr>
        <a:xfrm>
          <a:off x="6972300" y="184937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103</xdr:row>
      <xdr:rowOff>109238</xdr:rowOff>
    </xdr:from>
    <xdr:ext cx="469744" cy="259045"/>
    <xdr:sp macro="" textlink="">
      <xdr:nvSpPr>
        <xdr:cNvPr id="483" name="n_1aveValue【市民会館】&#10;一人当たり面積">
          <a:extLst>
            <a:ext uri="{FF2B5EF4-FFF2-40B4-BE49-F238E27FC236}">
              <a16:creationId xmlns:a16="http://schemas.microsoft.com/office/drawing/2014/main" id="{18339441-7556-458B-8049-1E8F140047BA}"/>
            </a:ext>
          </a:extLst>
        </xdr:cNvPr>
        <xdr:cNvSpPr txBox="1"/>
      </xdr:nvSpPr>
      <xdr:spPr>
        <a:xfrm>
          <a:off x="9391727" y="1776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103</xdr:row>
      <xdr:rowOff>162577</xdr:rowOff>
    </xdr:from>
    <xdr:ext cx="469744" cy="259045"/>
    <xdr:sp macro="" textlink="">
      <xdr:nvSpPr>
        <xdr:cNvPr id="484" name="n_2aveValue【市民会館】&#10;一人当たり面積">
          <a:extLst>
            <a:ext uri="{FF2B5EF4-FFF2-40B4-BE49-F238E27FC236}">
              <a16:creationId xmlns:a16="http://schemas.microsoft.com/office/drawing/2014/main" id="{3287D63F-F667-4CB0-9A15-A742E2920E60}"/>
            </a:ext>
          </a:extLst>
        </xdr:cNvPr>
        <xdr:cNvSpPr txBox="1"/>
      </xdr:nvSpPr>
      <xdr:spPr>
        <a:xfrm>
          <a:off x="8515427" y="1782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103</xdr:row>
      <xdr:rowOff>170197</xdr:rowOff>
    </xdr:from>
    <xdr:ext cx="469744" cy="259045"/>
    <xdr:sp macro="" textlink="">
      <xdr:nvSpPr>
        <xdr:cNvPr id="485" name="n_3aveValue【市民会館】&#10;一人当たり面積">
          <a:extLst>
            <a:ext uri="{FF2B5EF4-FFF2-40B4-BE49-F238E27FC236}">
              <a16:creationId xmlns:a16="http://schemas.microsoft.com/office/drawing/2014/main" id="{C7DDD86B-DB90-449C-8F95-C7D384DF11D0}"/>
            </a:ext>
          </a:extLst>
        </xdr:cNvPr>
        <xdr:cNvSpPr txBox="1"/>
      </xdr:nvSpPr>
      <xdr:spPr>
        <a:xfrm>
          <a:off x="7626427" y="17829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139716</xdr:rowOff>
    </xdr:from>
    <xdr:ext cx="469744" cy="259045"/>
    <xdr:sp macro="" textlink="">
      <xdr:nvSpPr>
        <xdr:cNvPr id="486" name="n_4aveValue【市民会館】&#10;一人当たり面積">
          <a:extLst>
            <a:ext uri="{FF2B5EF4-FFF2-40B4-BE49-F238E27FC236}">
              <a16:creationId xmlns:a16="http://schemas.microsoft.com/office/drawing/2014/main" id="{427A7FE3-270E-4278-8B37-930EE73743E5}"/>
            </a:ext>
          </a:extLst>
        </xdr:cNvPr>
        <xdr:cNvSpPr txBox="1"/>
      </xdr:nvSpPr>
      <xdr:spPr>
        <a:xfrm>
          <a:off x="6737427" y="177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108</xdr:row>
      <xdr:rowOff>19066</xdr:rowOff>
    </xdr:from>
    <xdr:ext cx="469744" cy="259045"/>
    <xdr:sp macro="" textlink="">
      <xdr:nvSpPr>
        <xdr:cNvPr id="487" name="n_1mainValue【市民会館】&#10;一人当たり面積">
          <a:extLst>
            <a:ext uri="{FF2B5EF4-FFF2-40B4-BE49-F238E27FC236}">
              <a16:creationId xmlns:a16="http://schemas.microsoft.com/office/drawing/2014/main" id="{D33FCD09-A671-47FF-BD8E-F14F2440AD64}"/>
            </a:ext>
          </a:extLst>
        </xdr:cNvPr>
        <xdr:cNvSpPr txBox="1"/>
      </xdr:nvSpPr>
      <xdr:spPr>
        <a:xfrm>
          <a:off x="9391727" y="1853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108</xdr:row>
      <xdr:rowOff>19066</xdr:rowOff>
    </xdr:from>
    <xdr:ext cx="469744" cy="259045"/>
    <xdr:sp macro="" textlink="">
      <xdr:nvSpPr>
        <xdr:cNvPr id="488" name="n_2mainValue【市民会館】&#10;一人当たり面積">
          <a:extLst>
            <a:ext uri="{FF2B5EF4-FFF2-40B4-BE49-F238E27FC236}">
              <a16:creationId xmlns:a16="http://schemas.microsoft.com/office/drawing/2014/main" id="{8C4A10BC-4E21-4A1E-9B89-3A341DAEE624}"/>
            </a:ext>
          </a:extLst>
        </xdr:cNvPr>
        <xdr:cNvSpPr txBox="1"/>
      </xdr:nvSpPr>
      <xdr:spPr>
        <a:xfrm>
          <a:off x="8515427" y="1853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108</xdr:row>
      <xdr:rowOff>19066</xdr:rowOff>
    </xdr:from>
    <xdr:ext cx="469744" cy="259045"/>
    <xdr:sp macro="" textlink="">
      <xdr:nvSpPr>
        <xdr:cNvPr id="489" name="n_3mainValue【市民会館】&#10;一人当たり面積">
          <a:extLst>
            <a:ext uri="{FF2B5EF4-FFF2-40B4-BE49-F238E27FC236}">
              <a16:creationId xmlns:a16="http://schemas.microsoft.com/office/drawing/2014/main" id="{157C7F6B-5FB4-400D-BE70-7494EBD1FE04}"/>
            </a:ext>
          </a:extLst>
        </xdr:cNvPr>
        <xdr:cNvSpPr txBox="1"/>
      </xdr:nvSpPr>
      <xdr:spPr>
        <a:xfrm>
          <a:off x="7626427" y="1853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108</xdr:row>
      <xdr:rowOff>19066</xdr:rowOff>
    </xdr:from>
    <xdr:ext cx="469744" cy="259045"/>
    <xdr:sp macro="" textlink="">
      <xdr:nvSpPr>
        <xdr:cNvPr id="490" name="n_4mainValue【市民会館】&#10;一人当たり面積">
          <a:extLst>
            <a:ext uri="{FF2B5EF4-FFF2-40B4-BE49-F238E27FC236}">
              <a16:creationId xmlns:a16="http://schemas.microsoft.com/office/drawing/2014/main" id="{1AD33178-4E84-44D0-B739-65B3EE8AFEAC}"/>
            </a:ext>
          </a:extLst>
        </xdr:cNvPr>
        <xdr:cNvSpPr txBox="1"/>
      </xdr:nvSpPr>
      <xdr:spPr>
        <a:xfrm>
          <a:off x="6737427" y="185356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1" name="正方形/長方形 490">
          <a:extLst>
            <a:ext uri="{FF2B5EF4-FFF2-40B4-BE49-F238E27FC236}">
              <a16:creationId xmlns:a16="http://schemas.microsoft.com/office/drawing/2014/main" id="{7C5F1EDE-E614-4010-96E0-86E914213A13}"/>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2" name="正方形/長方形 491">
          <a:extLst>
            <a:ext uri="{FF2B5EF4-FFF2-40B4-BE49-F238E27FC236}">
              <a16:creationId xmlns:a16="http://schemas.microsoft.com/office/drawing/2014/main" id="{6BBADF5E-17BA-4CDB-9667-1DB921E7D08C}"/>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3" name="正方形/長方形 492">
          <a:extLst>
            <a:ext uri="{FF2B5EF4-FFF2-40B4-BE49-F238E27FC236}">
              <a16:creationId xmlns:a16="http://schemas.microsoft.com/office/drawing/2014/main" id="{09C94394-02F8-41A0-9BD3-ADBEE2D3516A}"/>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4" name="正方形/長方形 493">
          <a:extLst>
            <a:ext uri="{FF2B5EF4-FFF2-40B4-BE49-F238E27FC236}">
              <a16:creationId xmlns:a16="http://schemas.microsoft.com/office/drawing/2014/main" id="{3C56BA79-B6FF-4D6A-B45A-7543CDFF8B63}"/>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5" name="正方形/長方形 494">
          <a:extLst>
            <a:ext uri="{FF2B5EF4-FFF2-40B4-BE49-F238E27FC236}">
              <a16:creationId xmlns:a16="http://schemas.microsoft.com/office/drawing/2014/main" id="{189A4658-A75B-4C26-9844-11C56C5396E3}"/>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6" name="正方形/長方形 495">
          <a:extLst>
            <a:ext uri="{FF2B5EF4-FFF2-40B4-BE49-F238E27FC236}">
              <a16:creationId xmlns:a16="http://schemas.microsoft.com/office/drawing/2014/main" id="{BF68296B-9FB6-4EE5-835C-37F58AB700B8}"/>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7" name="正方形/長方形 496">
          <a:extLst>
            <a:ext uri="{FF2B5EF4-FFF2-40B4-BE49-F238E27FC236}">
              <a16:creationId xmlns:a16="http://schemas.microsoft.com/office/drawing/2014/main" id="{AF3BD5D5-C1D0-4C6A-A8EA-8C2F47D7C846}"/>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8" name="正方形/長方形 497">
          <a:extLst>
            <a:ext uri="{FF2B5EF4-FFF2-40B4-BE49-F238E27FC236}">
              <a16:creationId xmlns:a16="http://schemas.microsoft.com/office/drawing/2014/main" id="{0ECF0CDC-6D4A-48BE-941A-7A938FA7281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9" name="テキスト ボックス 498">
          <a:extLst>
            <a:ext uri="{FF2B5EF4-FFF2-40B4-BE49-F238E27FC236}">
              <a16:creationId xmlns:a16="http://schemas.microsoft.com/office/drawing/2014/main" id="{73940F2C-5640-4970-8ADF-06BE3135C488}"/>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0" name="直線コネクタ 499">
          <a:extLst>
            <a:ext uri="{FF2B5EF4-FFF2-40B4-BE49-F238E27FC236}">
              <a16:creationId xmlns:a16="http://schemas.microsoft.com/office/drawing/2014/main" id="{5B822CF2-DE5F-4E09-82F0-E2A9535A0F53}"/>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501" name="テキスト ボックス 500">
          <a:extLst>
            <a:ext uri="{FF2B5EF4-FFF2-40B4-BE49-F238E27FC236}">
              <a16:creationId xmlns:a16="http://schemas.microsoft.com/office/drawing/2014/main" id="{AA41DD08-04B1-4F7D-965C-DBD0D6A72D92}"/>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502" name="直線コネクタ 501">
          <a:extLst>
            <a:ext uri="{FF2B5EF4-FFF2-40B4-BE49-F238E27FC236}">
              <a16:creationId xmlns:a16="http://schemas.microsoft.com/office/drawing/2014/main" id="{696CD42F-66A6-4304-8CEC-F0728B2FD9E8}"/>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503" name="テキスト ボックス 502">
          <a:extLst>
            <a:ext uri="{FF2B5EF4-FFF2-40B4-BE49-F238E27FC236}">
              <a16:creationId xmlns:a16="http://schemas.microsoft.com/office/drawing/2014/main" id="{84D51FAF-46F3-4F81-BA1F-010C43CF239A}"/>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504" name="直線コネクタ 503">
          <a:extLst>
            <a:ext uri="{FF2B5EF4-FFF2-40B4-BE49-F238E27FC236}">
              <a16:creationId xmlns:a16="http://schemas.microsoft.com/office/drawing/2014/main" id="{B5B94558-B5E6-438F-B17C-2658754D98D3}"/>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505" name="テキスト ボックス 504">
          <a:extLst>
            <a:ext uri="{FF2B5EF4-FFF2-40B4-BE49-F238E27FC236}">
              <a16:creationId xmlns:a16="http://schemas.microsoft.com/office/drawing/2014/main" id="{503B4719-20CF-4DDB-82F6-6CB9A155FD54}"/>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506" name="直線コネクタ 505">
          <a:extLst>
            <a:ext uri="{FF2B5EF4-FFF2-40B4-BE49-F238E27FC236}">
              <a16:creationId xmlns:a16="http://schemas.microsoft.com/office/drawing/2014/main" id="{20BE0C7C-C674-46AA-A23A-96ACCB60D040}"/>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507" name="テキスト ボックス 506">
          <a:extLst>
            <a:ext uri="{FF2B5EF4-FFF2-40B4-BE49-F238E27FC236}">
              <a16:creationId xmlns:a16="http://schemas.microsoft.com/office/drawing/2014/main" id="{CC3469C2-86B1-4C23-A6E7-CC9CD3C486BA}"/>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508" name="直線コネクタ 507">
          <a:extLst>
            <a:ext uri="{FF2B5EF4-FFF2-40B4-BE49-F238E27FC236}">
              <a16:creationId xmlns:a16="http://schemas.microsoft.com/office/drawing/2014/main" id="{BEFE3619-3BB8-4C88-80BC-4AD969847562}"/>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509" name="テキスト ボックス 508">
          <a:extLst>
            <a:ext uri="{FF2B5EF4-FFF2-40B4-BE49-F238E27FC236}">
              <a16:creationId xmlns:a16="http://schemas.microsoft.com/office/drawing/2014/main" id="{44A84A2E-7738-418C-8B34-3A967BDD9D6B}"/>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510" name="直線コネクタ 509">
          <a:extLst>
            <a:ext uri="{FF2B5EF4-FFF2-40B4-BE49-F238E27FC236}">
              <a16:creationId xmlns:a16="http://schemas.microsoft.com/office/drawing/2014/main" id="{07F768E9-F296-459C-86D7-0552C7526416}"/>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511" name="テキスト ボックス 510">
          <a:extLst>
            <a:ext uri="{FF2B5EF4-FFF2-40B4-BE49-F238E27FC236}">
              <a16:creationId xmlns:a16="http://schemas.microsoft.com/office/drawing/2014/main" id="{B7AACDB9-80D3-4320-A5B1-D3BFFA7536B3}"/>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2" name="直線コネクタ 511">
          <a:extLst>
            <a:ext uri="{FF2B5EF4-FFF2-40B4-BE49-F238E27FC236}">
              <a16:creationId xmlns:a16="http://schemas.microsoft.com/office/drawing/2014/main" id="{736DC388-A13D-443A-8D7F-C0E783AF8B1C}"/>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513" name="テキスト ボックス 512">
          <a:extLst>
            <a:ext uri="{FF2B5EF4-FFF2-40B4-BE49-F238E27FC236}">
              <a16:creationId xmlns:a16="http://schemas.microsoft.com/office/drawing/2014/main" id="{7CA3C883-D80A-4463-A54D-6E683DCB41C3}"/>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4" name="【一般廃棄物処理施設】&#10;有形固定資産減価償却率グラフ枠">
          <a:extLst>
            <a:ext uri="{FF2B5EF4-FFF2-40B4-BE49-F238E27FC236}">
              <a16:creationId xmlns:a16="http://schemas.microsoft.com/office/drawing/2014/main" id="{E6A6DC1D-94F6-4B78-AC55-1E82C0B0F63C}"/>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15240</xdr:rowOff>
    </xdr:from>
    <xdr:to>
      <xdr:col>85</xdr:col>
      <xdr:colOff>126364</xdr:colOff>
      <xdr:row>41</xdr:row>
      <xdr:rowOff>123825</xdr:rowOff>
    </xdr:to>
    <xdr:cxnSp macro="">
      <xdr:nvCxnSpPr>
        <xdr:cNvPr id="515" name="直線コネクタ 514">
          <a:extLst>
            <a:ext uri="{FF2B5EF4-FFF2-40B4-BE49-F238E27FC236}">
              <a16:creationId xmlns:a16="http://schemas.microsoft.com/office/drawing/2014/main" id="{8A2C51BD-7234-488E-8366-AB8BD5205CEA}"/>
            </a:ext>
          </a:extLst>
        </xdr:cNvPr>
        <xdr:cNvCxnSpPr/>
      </xdr:nvCxnSpPr>
      <xdr:spPr>
        <a:xfrm flipV="1">
          <a:off x="16318864" y="5844540"/>
          <a:ext cx="0" cy="13087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127652</xdr:rowOff>
    </xdr:from>
    <xdr:ext cx="405111" cy="259045"/>
    <xdr:sp macro="" textlink="">
      <xdr:nvSpPr>
        <xdr:cNvPr id="516" name="【一般廃棄物処理施設】&#10;有形固定資産減価償却率最小値テキスト">
          <a:extLst>
            <a:ext uri="{FF2B5EF4-FFF2-40B4-BE49-F238E27FC236}">
              <a16:creationId xmlns:a16="http://schemas.microsoft.com/office/drawing/2014/main" id="{16CBBE62-11F8-44B6-9A9F-100347E5374D}"/>
            </a:ext>
          </a:extLst>
        </xdr:cNvPr>
        <xdr:cNvSpPr txBox="1"/>
      </xdr:nvSpPr>
      <xdr:spPr>
        <a:xfrm>
          <a:off x="16357600" y="7157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123825</xdr:rowOff>
    </xdr:from>
    <xdr:to>
      <xdr:col>86</xdr:col>
      <xdr:colOff>25400</xdr:colOff>
      <xdr:row>41</xdr:row>
      <xdr:rowOff>123825</xdr:rowOff>
    </xdr:to>
    <xdr:cxnSp macro="">
      <xdr:nvCxnSpPr>
        <xdr:cNvPr id="517" name="直線コネクタ 516">
          <a:extLst>
            <a:ext uri="{FF2B5EF4-FFF2-40B4-BE49-F238E27FC236}">
              <a16:creationId xmlns:a16="http://schemas.microsoft.com/office/drawing/2014/main" id="{F3F6BF8B-208B-4697-8232-726EB5DE2EE9}"/>
            </a:ext>
          </a:extLst>
        </xdr:cNvPr>
        <xdr:cNvCxnSpPr/>
      </xdr:nvCxnSpPr>
      <xdr:spPr>
        <a:xfrm>
          <a:off x="16230600" y="71532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133367</xdr:rowOff>
    </xdr:from>
    <xdr:ext cx="405111" cy="259045"/>
    <xdr:sp macro="" textlink="">
      <xdr:nvSpPr>
        <xdr:cNvPr id="518" name="【一般廃棄物処理施設】&#10;有形固定資産減価償却率最大値テキスト">
          <a:extLst>
            <a:ext uri="{FF2B5EF4-FFF2-40B4-BE49-F238E27FC236}">
              <a16:creationId xmlns:a16="http://schemas.microsoft.com/office/drawing/2014/main" id="{745455E0-E9C0-4A6A-8EAB-49D8EBA232FD}"/>
            </a:ext>
          </a:extLst>
        </xdr:cNvPr>
        <xdr:cNvSpPr txBox="1"/>
      </xdr:nvSpPr>
      <xdr:spPr>
        <a:xfrm>
          <a:off x="16357600" y="5619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15240</xdr:rowOff>
    </xdr:from>
    <xdr:to>
      <xdr:col>86</xdr:col>
      <xdr:colOff>25400</xdr:colOff>
      <xdr:row>34</xdr:row>
      <xdr:rowOff>15240</xdr:rowOff>
    </xdr:to>
    <xdr:cxnSp macro="">
      <xdr:nvCxnSpPr>
        <xdr:cNvPr id="519" name="直線コネクタ 518">
          <a:extLst>
            <a:ext uri="{FF2B5EF4-FFF2-40B4-BE49-F238E27FC236}">
              <a16:creationId xmlns:a16="http://schemas.microsoft.com/office/drawing/2014/main" id="{EC8138DE-34D1-4F58-8467-95E0288BFEC0}"/>
            </a:ext>
          </a:extLst>
        </xdr:cNvPr>
        <xdr:cNvCxnSpPr/>
      </xdr:nvCxnSpPr>
      <xdr:spPr>
        <a:xfrm>
          <a:off x="16230600" y="5844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149242</xdr:rowOff>
    </xdr:from>
    <xdr:ext cx="405111" cy="259045"/>
    <xdr:sp macro="" textlink="">
      <xdr:nvSpPr>
        <xdr:cNvPr id="520" name="【一般廃棄物処理施設】&#10;有形固定資産減価償却率平均値テキスト">
          <a:extLst>
            <a:ext uri="{FF2B5EF4-FFF2-40B4-BE49-F238E27FC236}">
              <a16:creationId xmlns:a16="http://schemas.microsoft.com/office/drawing/2014/main" id="{9DCD08B7-AD5F-4A59-81EF-2A17DB2ED1D6}"/>
            </a:ext>
          </a:extLst>
        </xdr:cNvPr>
        <xdr:cNvSpPr txBox="1"/>
      </xdr:nvSpPr>
      <xdr:spPr>
        <a:xfrm>
          <a:off x="16357600" y="632144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126365</xdr:rowOff>
    </xdr:from>
    <xdr:to>
      <xdr:col>85</xdr:col>
      <xdr:colOff>177800</xdr:colOff>
      <xdr:row>38</xdr:row>
      <xdr:rowOff>56515</xdr:rowOff>
    </xdr:to>
    <xdr:sp macro="" textlink="">
      <xdr:nvSpPr>
        <xdr:cNvPr id="521" name="フローチャート: 判断 520">
          <a:extLst>
            <a:ext uri="{FF2B5EF4-FFF2-40B4-BE49-F238E27FC236}">
              <a16:creationId xmlns:a16="http://schemas.microsoft.com/office/drawing/2014/main" id="{50CA17A4-EE68-4D14-BF2F-74471CE91DF2}"/>
            </a:ext>
          </a:extLst>
        </xdr:cNvPr>
        <xdr:cNvSpPr/>
      </xdr:nvSpPr>
      <xdr:spPr>
        <a:xfrm>
          <a:off x="16268700" y="6470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116840</xdr:rowOff>
    </xdr:from>
    <xdr:to>
      <xdr:col>81</xdr:col>
      <xdr:colOff>101600</xdr:colOff>
      <xdr:row>38</xdr:row>
      <xdr:rowOff>46990</xdr:rowOff>
    </xdr:to>
    <xdr:sp macro="" textlink="">
      <xdr:nvSpPr>
        <xdr:cNvPr id="522" name="フローチャート: 判断 521">
          <a:extLst>
            <a:ext uri="{FF2B5EF4-FFF2-40B4-BE49-F238E27FC236}">
              <a16:creationId xmlns:a16="http://schemas.microsoft.com/office/drawing/2014/main" id="{38677C24-A692-4775-8466-25B65811DC4D}"/>
            </a:ext>
          </a:extLst>
        </xdr:cNvPr>
        <xdr:cNvSpPr/>
      </xdr:nvSpPr>
      <xdr:spPr>
        <a:xfrm>
          <a:off x="15430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63500</xdr:rowOff>
    </xdr:from>
    <xdr:to>
      <xdr:col>76</xdr:col>
      <xdr:colOff>165100</xdr:colOff>
      <xdr:row>37</xdr:row>
      <xdr:rowOff>165100</xdr:rowOff>
    </xdr:to>
    <xdr:sp macro="" textlink="">
      <xdr:nvSpPr>
        <xdr:cNvPr id="523" name="フローチャート: 判断 522">
          <a:extLst>
            <a:ext uri="{FF2B5EF4-FFF2-40B4-BE49-F238E27FC236}">
              <a16:creationId xmlns:a16="http://schemas.microsoft.com/office/drawing/2014/main" id="{62559ABA-90B4-4492-B727-F4F65036D6C5}"/>
            </a:ext>
          </a:extLst>
        </xdr:cNvPr>
        <xdr:cNvSpPr/>
      </xdr:nvSpPr>
      <xdr:spPr>
        <a:xfrm>
          <a:off x="14541500" y="6407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86360</xdr:rowOff>
    </xdr:from>
    <xdr:to>
      <xdr:col>72</xdr:col>
      <xdr:colOff>38100</xdr:colOff>
      <xdr:row>38</xdr:row>
      <xdr:rowOff>16510</xdr:rowOff>
    </xdr:to>
    <xdr:sp macro="" textlink="">
      <xdr:nvSpPr>
        <xdr:cNvPr id="524" name="フローチャート: 判断 523">
          <a:extLst>
            <a:ext uri="{FF2B5EF4-FFF2-40B4-BE49-F238E27FC236}">
              <a16:creationId xmlns:a16="http://schemas.microsoft.com/office/drawing/2014/main" id="{325E67AC-00FD-4B0F-A05C-5A018266D70A}"/>
            </a:ext>
          </a:extLst>
        </xdr:cNvPr>
        <xdr:cNvSpPr/>
      </xdr:nvSpPr>
      <xdr:spPr>
        <a:xfrm>
          <a:off x="13652500" y="6430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57785</xdr:rowOff>
    </xdr:from>
    <xdr:to>
      <xdr:col>67</xdr:col>
      <xdr:colOff>101600</xdr:colOff>
      <xdr:row>37</xdr:row>
      <xdr:rowOff>159385</xdr:rowOff>
    </xdr:to>
    <xdr:sp macro="" textlink="">
      <xdr:nvSpPr>
        <xdr:cNvPr id="525" name="フローチャート: 判断 524">
          <a:extLst>
            <a:ext uri="{FF2B5EF4-FFF2-40B4-BE49-F238E27FC236}">
              <a16:creationId xmlns:a16="http://schemas.microsoft.com/office/drawing/2014/main" id="{11A27CB1-5CED-474B-B795-B45FCA68581F}"/>
            </a:ext>
          </a:extLst>
        </xdr:cNvPr>
        <xdr:cNvSpPr/>
      </xdr:nvSpPr>
      <xdr:spPr>
        <a:xfrm>
          <a:off x="12763500" y="64014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1F154407-D405-44C8-B903-E9A497AF9615}"/>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7" name="テキスト ボックス 526">
          <a:extLst>
            <a:ext uri="{FF2B5EF4-FFF2-40B4-BE49-F238E27FC236}">
              <a16:creationId xmlns:a16="http://schemas.microsoft.com/office/drawing/2014/main" id="{A6149DC4-4EE2-4784-8B91-EB614B41E5E1}"/>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8" name="テキスト ボックス 527">
          <a:extLst>
            <a:ext uri="{FF2B5EF4-FFF2-40B4-BE49-F238E27FC236}">
              <a16:creationId xmlns:a16="http://schemas.microsoft.com/office/drawing/2014/main" id="{E635B9BE-2E91-455F-B27C-717A5314A09B}"/>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9" name="テキスト ボックス 528">
          <a:extLst>
            <a:ext uri="{FF2B5EF4-FFF2-40B4-BE49-F238E27FC236}">
              <a16:creationId xmlns:a16="http://schemas.microsoft.com/office/drawing/2014/main" id="{8F0FD668-FCEC-4258-B701-4EFB23923AB4}"/>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D87B47B5-02D1-46F8-9732-27C83312179B}"/>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143510</xdr:rowOff>
    </xdr:from>
    <xdr:to>
      <xdr:col>85</xdr:col>
      <xdr:colOff>177800</xdr:colOff>
      <xdr:row>39</xdr:row>
      <xdr:rowOff>73660</xdr:rowOff>
    </xdr:to>
    <xdr:sp macro="" textlink="">
      <xdr:nvSpPr>
        <xdr:cNvPr id="531" name="楕円 530">
          <a:extLst>
            <a:ext uri="{FF2B5EF4-FFF2-40B4-BE49-F238E27FC236}">
              <a16:creationId xmlns:a16="http://schemas.microsoft.com/office/drawing/2014/main" id="{979ECEA9-8BC5-4CF1-9D26-C900E2F11419}"/>
            </a:ext>
          </a:extLst>
        </xdr:cNvPr>
        <xdr:cNvSpPr/>
      </xdr:nvSpPr>
      <xdr:spPr>
        <a:xfrm>
          <a:off x="16268700" y="6658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38</xdr:row>
      <xdr:rowOff>121937</xdr:rowOff>
    </xdr:from>
    <xdr:ext cx="405111" cy="259045"/>
    <xdr:sp macro="" textlink="">
      <xdr:nvSpPr>
        <xdr:cNvPr id="532" name="【一般廃棄物処理施設】&#10;有形固定資産減価償却率該当値テキスト">
          <a:extLst>
            <a:ext uri="{FF2B5EF4-FFF2-40B4-BE49-F238E27FC236}">
              <a16:creationId xmlns:a16="http://schemas.microsoft.com/office/drawing/2014/main" id="{A8C6F62F-9BCD-4512-9A5C-09E63C052A5C}"/>
            </a:ext>
          </a:extLst>
        </xdr:cNvPr>
        <xdr:cNvSpPr txBox="1"/>
      </xdr:nvSpPr>
      <xdr:spPr>
        <a:xfrm>
          <a:off x="16357600"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114935</xdr:rowOff>
    </xdr:from>
    <xdr:to>
      <xdr:col>81</xdr:col>
      <xdr:colOff>101600</xdr:colOff>
      <xdr:row>40</xdr:row>
      <xdr:rowOff>45085</xdr:rowOff>
    </xdr:to>
    <xdr:sp macro="" textlink="">
      <xdr:nvSpPr>
        <xdr:cNvPr id="533" name="楕円 532">
          <a:extLst>
            <a:ext uri="{FF2B5EF4-FFF2-40B4-BE49-F238E27FC236}">
              <a16:creationId xmlns:a16="http://schemas.microsoft.com/office/drawing/2014/main" id="{67778C6C-E12A-4880-9E93-D83625690CDA}"/>
            </a:ext>
          </a:extLst>
        </xdr:cNvPr>
        <xdr:cNvSpPr/>
      </xdr:nvSpPr>
      <xdr:spPr>
        <a:xfrm>
          <a:off x="15430500" y="6801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22860</xdr:rowOff>
    </xdr:from>
    <xdr:to>
      <xdr:col>85</xdr:col>
      <xdr:colOff>127000</xdr:colOff>
      <xdr:row>39</xdr:row>
      <xdr:rowOff>165735</xdr:rowOff>
    </xdr:to>
    <xdr:cxnSp macro="">
      <xdr:nvCxnSpPr>
        <xdr:cNvPr id="534" name="直線コネクタ 533">
          <a:extLst>
            <a:ext uri="{FF2B5EF4-FFF2-40B4-BE49-F238E27FC236}">
              <a16:creationId xmlns:a16="http://schemas.microsoft.com/office/drawing/2014/main" id="{C7763D66-AA40-417D-818D-A4FD03DEE038}"/>
            </a:ext>
          </a:extLst>
        </xdr:cNvPr>
        <xdr:cNvCxnSpPr/>
      </xdr:nvCxnSpPr>
      <xdr:spPr>
        <a:xfrm flipV="1">
          <a:off x="15481300" y="6709410"/>
          <a:ext cx="838200" cy="1428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135890</xdr:rowOff>
    </xdr:from>
    <xdr:to>
      <xdr:col>76</xdr:col>
      <xdr:colOff>165100</xdr:colOff>
      <xdr:row>40</xdr:row>
      <xdr:rowOff>66040</xdr:rowOff>
    </xdr:to>
    <xdr:sp macro="" textlink="">
      <xdr:nvSpPr>
        <xdr:cNvPr id="535" name="楕円 534">
          <a:extLst>
            <a:ext uri="{FF2B5EF4-FFF2-40B4-BE49-F238E27FC236}">
              <a16:creationId xmlns:a16="http://schemas.microsoft.com/office/drawing/2014/main" id="{502BCE69-2CFD-4E03-B662-05B91F3E1C0B}"/>
            </a:ext>
          </a:extLst>
        </xdr:cNvPr>
        <xdr:cNvSpPr/>
      </xdr:nvSpPr>
      <xdr:spPr>
        <a:xfrm>
          <a:off x="14541500" y="682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165735</xdr:rowOff>
    </xdr:from>
    <xdr:to>
      <xdr:col>81</xdr:col>
      <xdr:colOff>50800</xdr:colOff>
      <xdr:row>40</xdr:row>
      <xdr:rowOff>15240</xdr:rowOff>
    </xdr:to>
    <xdr:cxnSp macro="">
      <xdr:nvCxnSpPr>
        <xdr:cNvPr id="536" name="直線コネクタ 535">
          <a:extLst>
            <a:ext uri="{FF2B5EF4-FFF2-40B4-BE49-F238E27FC236}">
              <a16:creationId xmlns:a16="http://schemas.microsoft.com/office/drawing/2014/main" id="{FAD038CA-1564-417B-8265-ED19D10A8E54}"/>
            </a:ext>
          </a:extLst>
        </xdr:cNvPr>
        <xdr:cNvCxnSpPr/>
      </xdr:nvCxnSpPr>
      <xdr:spPr>
        <a:xfrm flipV="1">
          <a:off x="14592300" y="6852285"/>
          <a:ext cx="8890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133985</xdr:rowOff>
    </xdr:from>
    <xdr:to>
      <xdr:col>72</xdr:col>
      <xdr:colOff>38100</xdr:colOff>
      <xdr:row>40</xdr:row>
      <xdr:rowOff>64135</xdr:rowOff>
    </xdr:to>
    <xdr:sp macro="" textlink="">
      <xdr:nvSpPr>
        <xdr:cNvPr id="537" name="楕円 536">
          <a:extLst>
            <a:ext uri="{FF2B5EF4-FFF2-40B4-BE49-F238E27FC236}">
              <a16:creationId xmlns:a16="http://schemas.microsoft.com/office/drawing/2014/main" id="{C2DA545C-7ABB-4745-9208-9C4CD0D89288}"/>
            </a:ext>
          </a:extLst>
        </xdr:cNvPr>
        <xdr:cNvSpPr/>
      </xdr:nvSpPr>
      <xdr:spPr>
        <a:xfrm>
          <a:off x="13652500" y="682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13335</xdr:rowOff>
    </xdr:from>
    <xdr:to>
      <xdr:col>76</xdr:col>
      <xdr:colOff>114300</xdr:colOff>
      <xdr:row>40</xdr:row>
      <xdr:rowOff>15240</xdr:rowOff>
    </xdr:to>
    <xdr:cxnSp macro="">
      <xdr:nvCxnSpPr>
        <xdr:cNvPr id="538" name="直線コネクタ 537">
          <a:extLst>
            <a:ext uri="{FF2B5EF4-FFF2-40B4-BE49-F238E27FC236}">
              <a16:creationId xmlns:a16="http://schemas.microsoft.com/office/drawing/2014/main" id="{C477CE9D-DDF8-434D-A0FE-5875DD5A0E4B}"/>
            </a:ext>
          </a:extLst>
        </xdr:cNvPr>
        <xdr:cNvCxnSpPr/>
      </xdr:nvCxnSpPr>
      <xdr:spPr>
        <a:xfrm>
          <a:off x="13703300" y="6871335"/>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124460</xdr:rowOff>
    </xdr:from>
    <xdr:to>
      <xdr:col>67</xdr:col>
      <xdr:colOff>101600</xdr:colOff>
      <xdr:row>40</xdr:row>
      <xdr:rowOff>54610</xdr:rowOff>
    </xdr:to>
    <xdr:sp macro="" textlink="">
      <xdr:nvSpPr>
        <xdr:cNvPr id="539" name="楕円 538">
          <a:extLst>
            <a:ext uri="{FF2B5EF4-FFF2-40B4-BE49-F238E27FC236}">
              <a16:creationId xmlns:a16="http://schemas.microsoft.com/office/drawing/2014/main" id="{43D6203C-62EE-4054-BE48-C50EB7694CC0}"/>
            </a:ext>
          </a:extLst>
        </xdr:cNvPr>
        <xdr:cNvSpPr/>
      </xdr:nvSpPr>
      <xdr:spPr>
        <a:xfrm>
          <a:off x="12763500" y="681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3810</xdr:rowOff>
    </xdr:from>
    <xdr:to>
      <xdr:col>71</xdr:col>
      <xdr:colOff>177800</xdr:colOff>
      <xdr:row>40</xdr:row>
      <xdr:rowOff>13335</xdr:rowOff>
    </xdr:to>
    <xdr:cxnSp macro="">
      <xdr:nvCxnSpPr>
        <xdr:cNvPr id="540" name="直線コネクタ 539">
          <a:extLst>
            <a:ext uri="{FF2B5EF4-FFF2-40B4-BE49-F238E27FC236}">
              <a16:creationId xmlns:a16="http://schemas.microsoft.com/office/drawing/2014/main" id="{34AF2418-C2EC-4D55-85AE-37F5E4B18941}"/>
            </a:ext>
          </a:extLst>
        </xdr:cNvPr>
        <xdr:cNvCxnSpPr/>
      </xdr:nvCxnSpPr>
      <xdr:spPr>
        <a:xfrm>
          <a:off x="12814300" y="686181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63517</xdr:rowOff>
    </xdr:from>
    <xdr:ext cx="405111" cy="259045"/>
    <xdr:sp macro="" textlink="">
      <xdr:nvSpPr>
        <xdr:cNvPr id="541" name="n_1aveValue【一般廃棄物処理施設】&#10;有形固定資産減価償却率">
          <a:extLst>
            <a:ext uri="{FF2B5EF4-FFF2-40B4-BE49-F238E27FC236}">
              <a16:creationId xmlns:a16="http://schemas.microsoft.com/office/drawing/2014/main" id="{B9ADC3C2-F02D-4AE2-AC65-8C083ACF020B}"/>
            </a:ext>
          </a:extLst>
        </xdr:cNvPr>
        <xdr:cNvSpPr txBox="1"/>
      </xdr:nvSpPr>
      <xdr:spPr>
        <a:xfrm>
          <a:off x="152660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10177</xdr:rowOff>
    </xdr:from>
    <xdr:ext cx="405111" cy="259045"/>
    <xdr:sp macro="" textlink="">
      <xdr:nvSpPr>
        <xdr:cNvPr id="542" name="n_2aveValue【一般廃棄物処理施設】&#10;有形固定資産減価償却率">
          <a:extLst>
            <a:ext uri="{FF2B5EF4-FFF2-40B4-BE49-F238E27FC236}">
              <a16:creationId xmlns:a16="http://schemas.microsoft.com/office/drawing/2014/main" id="{AAE7D817-753E-435A-BA66-01E2B40767E7}"/>
            </a:ext>
          </a:extLst>
        </xdr:cNvPr>
        <xdr:cNvSpPr txBox="1"/>
      </xdr:nvSpPr>
      <xdr:spPr>
        <a:xfrm>
          <a:off x="14389744" y="6182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33037</xdr:rowOff>
    </xdr:from>
    <xdr:ext cx="405111" cy="259045"/>
    <xdr:sp macro="" textlink="">
      <xdr:nvSpPr>
        <xdr:cNvPr id="543" name="n_3aveValue【一般廃棄物処理施設】&#10;有形固定資産減価償却率">
          <a:extLst>
            <a:ext uri="{FF2B5EF4-FFF2-40B4-BE49-F238E27FC236}">
              <a16:creationId xmlns:a16="http://schemas.microsoft.com/office/drawing/2014/main" id="{CFA3ED44-78D0-4335-A116-DD4DF2AFED57}"/>
            </a:ext>
          </a:extLst>
        </xdr:cNvPr>
        <xdr:cNvSpPr txBox="1"/>
      </xdr:nvSpPr>
      <xdr:spPr>
        <a:xfrm>
          <a:off x="1350074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4462</xdr:rowOff>
    </xdr:from>
    <xdr:ext cx="405111" cy="259045"/>
    <xdr:sp macro="" textlink="">
      <xdr:nvSpPr>
        <xdr:cNvPr id="544" name="n_4aveValue【一般廃棄物処理施設】&#10;有形固定資産減価償却率">
          <a:extLst>
            <a:ext uri="{FF2B5EF4-FFF2-40B4-BE49-F238E27FC236}">
              <a16:creationId xmlns:a16="http://schemas.microsoft.com/office/drawing/2014/main" id="{95255BCE-8224-403E-BF73-97AB59BE7B89}"/>
            </a:ext>
          </a:extLst>
        </xdr:cNvPr>
        <xdr:cNvSpPr txBox="1"/>
      </xdr:nvSpPr>
      <xdr:spPr>
        <a:xfrm>
          <a:off x="12611744" y="61766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36212</xdr:rowOff>
    </xdr:from>
    <xdr:ext cx="405111" cy="259045"/>
    <xdr:sp macro="" textlink="">
      <xdr:nvSpPr>
        <xdr:cNvPr id="545" name="n_1mainValue【一般廃棄物処理施設】&#10;有形固定資産減価償却率">
          <a:extLst>
            <a:ext uri="{FF2B5EF4-FFF2-40B4-BE49-F238E27FC236}">
              <a16:creationId xmlns:a16="http://schemas.microsoft.com/office/drawing/2014/main" id="{F50FEF80-458B-4003-92C3-B531191CA0FA}"/>
            </a:ext>
          </a:extLst>
        </xdr:cNvPr>
        <xdr:cNvSpPr txBox="1"/>
      </xdr:nvSpPr>
      <xdr:spPr>
        <a:xfrm>
          <a:off x="15266044" y="6894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57167</xdr:rowOff>
    </xdr:from>
    <xdr:ext cx="405111" cy="259045"/>
    <xdr:sp macro="" textlink="">
      <xdr:nvSpPr>
        <xdr:cNvPr id="546" name="n_2mainValue【一般廃棄物処理施設】&#10;有形固定資産減価償却率">
          <a:extLst>
            <a:ext uri="{FF2B5EF4-FFF2-40B4-BE49-F238E27FC236}">
              <a16:creationId xmlns:a16="http://schemas.microsoft.com/office/drawing/2014/main" id="{33BA5996-4B06-425D-811A-2C83503594D5}"/>
            </a:ext>
          </a:extLst>
        </xdr:cNvPr>
        <xdr:cNvSpPr txBox="1"/>
      </xdr:nvSpPr>
      <xdr:spPr>
        <a:xfrm>
          <a:off x="14389744" y="6915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55262</xdr:rowOff>
    </xdr:from>
    <xdr:ext cx="405111" cy="259045"/>
    <xdr:sp macro="" textlink="">
      <xdr:nvSpPr>
        <xdr:cNvPr id="547" name="n_3mainValue【一般廃棄物処理施設】&#10;有形固定資産減価償却率">
          <a:extLst>
            <a:ext uri="{FF2B5EF4-FFF2-40B4-BE49-F238E27FC236}">
              <a16:creationId xmlns:a16="http://schemas.microsoft.com/office/drawing/2014/main" id="{05214835-583F-47B4-8A13-CE0ECE8151FB}"/>
            </a:ext>
          </a:extLst>
        </xdr:cNvPr>
        <xdr:cNvSpPr txBox="1"/>
      </xdr:nvSpPr>
      <xdr:spPr>
        <a:xfrm>
          <a:off x="13500744" y="6913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45737</xdr:rowOff>
    </xdr:from>
    <xdr:ext cx="405111" cy="259045"/>
    <xdr:sp macro="" textlink="">
      <xdr:nvSpPr>
        <xdr:cNvPr id="548" name="n_4mainValue【一般廃棄物処理施設】&#10;有形固定資産減価償却率">
          <a:extLst>
            <a:ext uri="{FF2B5EF4-FFF2-40B4-BE49-F238E27FC236}">
              <a16:creationId xmlns:a16="http://schemas.microsoft.com/office/drawing/2014/main" id="{CBFF4372-F88D-4C68-8426-F143E27C8CBD}"/>
            </a:ext>
          </a:extLst>
        </xdr:cNvPr>
        <xdr:cNvSpPr txBox="1"/>
      </xdr:nvSpPr>
      <xdr:spPr>
        <a:xfrm>
          <a:off x="12611744" y="6903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9" name="正方形/長方形 548">
          <a:extLst>
            <a:ext uri="{FF2B5EF4-FFF2-40B4-BE49-F238E27FC236}">
              <a16:creationId xmlns:a16="http://schemas.microsoft.com/office/drawing/2014/main" id="{0A8D8D9A-C5D5-4665-8EF6-DA39B92FB48E}"/>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0" name="正方形/長方形 549">
          <a:extLst>
            <a:ext uri="{FF2B5EF4-FFF2-40B4-BE49-F238E27FC236}">
              <a16:creationId xmlns:a16="http://schemas.microsoft.com/office/drawing/2014/main" id="{EA37F473-FF84-4169-88B3-9D4474481E2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1" name="正方形/長方形 550">
          <a:extLst>
            <a:ext uri="{FF2B5EF4-FFF2-40B4-BE49-F238E27FC236}">
              <a16:creationId xmlns:a16="http://schemas.microsoft.com/office/drawing/2014/main" id="{DCAA608B-68E7-456F-A8EA-925BC73F36B5}"/>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2" name="正方形/長方形 551">
          <a:extLst>
            <a:ext uri="{FF2B5EF4-FFF2-40B4-BE49-F238E27FC236}">
              <a16:creationId xmlns:a16="http://schemas.microsoft.com/office/drawing/2014/main" id="{5BE255C8-55CA-43F9-B174-7ADEAA9EC0E7}"/>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3" name="正方形/長方形 552">
          <a:extLst>
            <a:ext uri="{FF2B5EF4-FFF2-40B4-BE49-F238E27FC236}">
              <a16:creationId xmlns:a16="http://schemas.microsoft.com/office/drawing/2014/main" id="{36599FED-B90C-47D5-8B3F-78596CAA198A}"/>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4" name="正方形/長方形 553">
          <a:extLst>
            <a:ext uri="{FF2B5EF4-FFF2-40B4-BE49-F238E27FC236}">
              <a16:creationId xmlns:a16="http://schemas.microsoft.com/office/drawing/2014/main" id="{9005605E-BC44-4762-9FFF-9706DBE86E07}"/>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5" name="正方形/長方形 554">
          <a:extLst>
            <a:ext uri="{FF2B5EF4-FFF2-40B4-BE49-F238E27FC236}">
              <a16:creationId xmlns:a16="http://schemas.microsoft.com/office/drawing/2014/main" id="{F3DD120C-5CA4-465F-B3FB-91B8B3042672}"/>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69,216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6" name="正方形/長方形 555">
          <a:extLst>
            <a:ext uri="{FF2B5EF4-FFF2-40B4-BE49-F238E27FC236}">
              <a16:creationId xmlns:a16="http://schemas.microsoft.com/office/drawing/2014/main" id="{36BCCDC3-0D91-4B36-8F85-29D440467B15}"/>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7" name="テキスト ボックス 556">
          <a:extLst>
            <a:ext uri="{FF2B5EF4-FFF2-40B4-BE49-F238E27FC236}">
              <a16:creationId xmlns:a16="http://schemas.microsoft.com/office/drawing/2014/main" id="{F699A83D-5A40-41DB-9753-77B6117EC17F}"/>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8" name="直線コネクタ 557">
          <a:extLst>
            <a:ext uri="{FF2B5EF4-FFF2-40B4-BE49-F238E27FC236}">
              <a16:creationId xmlns:a16="http://schemas.microsoft.com/office/drawing/2014/main" id="{336A5EE5-98BA-4122-BE15-5D4E52D564B3}"/>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133350</xdr:rowOff>
    </xdr:from>
    <xdr:to>
      <xdr:col>120</xdr:col>
      <xdr:colOff>114300</xdr:colOff>
      <xdr:row>42</xdr:row>
      <xdr:rowOff>133350</xdr:rowOff>
    </xdr:to>
    <xdr:cxnSp macro="">
      <xdr:nvCxnSpPr>
        <xdr:cNvPr id="559" name="直線コネクタ 558">
          <a:extLst>
            <a:ext uri="{FF2B5EF4-FFF2-40B4-BE49-F238E27FC236}">
              <a16:creationId xmlns:a16="http://schemas.microsoft.com/office/drawing/2014/main" id="{5B9F222A-3CE3-48C3-9B09-F3D76007BD58}"/>
            </a:ext>
          </a:extLst>
        </xdr:cNvPr>
        <xdr:cNvCxnSpPr/>
      </xdr:nvCxnSpPr>
      <xdr:spPr>
        <a:xfrm>
          <a:off x="18288000" y="733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162577</xdr:rowOff>
    </xdr:from>
    <xdr:ext cx="248786" cy="259045"/>
    <xdr:sp macro="" textlink="">
      <xdr:nvSpPr>
        <xdr:cNvPr id="560" name="テキスト ボックス 559">
          <a:extLst>
            <a:ext uri="{FF2B5EF4-FFF2-40B4-BE49-F238E27FC236}">
              <a16:creationId xmlns:a16="http://schemas.microsoft.com/office/drawing/2014/main" id="{EC2E86C1-8EF8-464E-9D74-A07D26C9A5F6}"/>
            </a:ext>
          </a:extLst>
        </xdr:cNvPr>
        <xdr:cNvSpPr txBox="1"/>
      </xdr:nvSpPr>
      <xdr:spPr>
        <a:xfrm>
          <a:off x="18039214" y="719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19050</xdr:rowOff>
    </xdr:from>
    <xdr:to>
      <xdr:col>120</xdr:col>
      <xdr:colOff>114300</xdr:colOff>
      <xdr:row>41</xdr:row>
      <xdr:rowOff>19050</xdr:rowOff>
    </xdr:to>
    <xdr:cxnSp macro="">
      <xdr:nvCxnSpPr>
        <xdr:cNvPr id="561" name="直線コネクタ 560">
          <a:extLst>
            <a:ext uri="{FF2B5EF4-FFF2-40B4-BE49-F238E27FC236}">
              <a16:creationId xmlns:a16="http://schemas.microsoft.com/office/drawing/2014/main" id="{C2A0EC77-F035-4BC3-AF71-D77A5EFC1D5A}"/>
            </a:ext>
          </a:extLst>
        </xdr:cNvPr>
        <xdr:cNvCxnSpPr/>
      </xdr:nvCxnSpPr>
      <xdr:spPr>
        <a:xfrm>
          <a:off x="18288000" y="704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40</xdr:row>
      <xdr:rowOff>48277</xdr:rowOff>
    </xdr:from>
    <xdr:ext cx="531299" cy="259045"/>
    <xdr:sp macro="" textlink="">
      <xdr:nvSpPr>
        <xdr:cNvPr id="562" name="テキスト ボックス 561">
          <a:extLst>
            <a:ext uri="{FF2B5EF4-FFF2-40B4-BE49-F238E27FC236}">
              <a16:creationId xmlns:a16="http://schemas.microsoft.com/office/drawing/2014/main" id="{14FF209F-CD84-42A3-9EB2-9D1DDBB58082}"/>
            </a:ext>
          </a:extLst>
        </xdr:cNvPr>
        <xdr:cNvSpPr txBox="1"/>
      </xdr:nvSpPr>
      <xdr:spPr>
        <a:xfrm>
          <a:off x="17756701" y="690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76200</xdr:rowOff>
    </xdr:from>
    <xdr:to>
      <xdr:col>120</xdr:col>
      <xdr:colOff>114300</xdr:colOff>
      <xdr:row>39</xdr:row>
      <xdr:rowOff>76200</xdr:rowOff>
    </xdr:to>
    <xdr:cxnSp macro="">
      <xdr:nvCxnSpPr>
        <xdr:cNvPr id="563" name="直線コネクタ 562">
          <a:extLst>
            <a:ext uri="{FF2B5EF4-FFF2-40B4-BE49-F238E27FC236}">
              <a16:creationId xmlns:a16="http://schemas.microsoft.com/office/drawing/2014/main" id="{E8EE8A10-DFA8-4D24-BF39-F0127DBBE817}"/>
            </a:ext>
          </a:extLst>
        </xdr:cNvPr>
        <xdr:cNvCxnSpPr/>
      </xdr:nvCxnSpPr>
      <xdr:spPr>
        <a:xfrm>
          <a:off x="18288000" y="676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38</xdr:row>
      <xdr:rowOff>105427</xdr:rowOff>
    </xdr:from>
    <xdr:ext cx="531299" cy="259045"/>
    <xdr:sp macro="" textlink="">
      <xdr:nvSpPr>
        <xdr:cNvPr id="564" name="テキスト ボックス 563">
          <a:extLst>
            <a:ext uri="{FF2B5EF4-FFF2-40B4-BE49-F238E27FC236}">
              <a16:creationId xmlns:a16="http://schemas.microsoft.com/office/drawing/2014/main" id="{53FC2E38-674C-4AAD-B7F5-FC1EA4BB209A}"/>
            </a:ext>
          </a:extLst>
        </xdr:cNvPr>
        <xdr:cNvSpPr txBox="1"/>
      </xdr:nvSpPr>
      <xdr:spPr>
        <a:xfrm>
          <a:off x="17756701" y="662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133350</xdr:rowOff>
    </xdr:from>
    <xdr:to>
      <xdr:col>120</xdr:col>
      <xdr:colOff>114300</xdr:colOff>
      <xdr:row>37</xdr:row>
      <xdr:rowOff>133350</xdr:rowOff>
    </xdr:to>
    <xdr:cxnSp macro="">
      <xdr:nvCxnSpPr>
        <xdr:cNvPr id="565" name="直線コネクタ 564">
          <a:extLst>
            <a:ext uri="{FF2B5EF4-FFF2-40B4-BE49-F238E27FC236}">
              <a16:creationId xmlns:a16="http://schemas.microsoft.com/office/drawing/2014/main" id="{50397FE8-EC38-4C95-A193-B0AD4BDA0A9E}"/>
            </a:ext>
          </a:extLst>
        </xdr:cNvPr>
        <xdr:cNvCxnSpPr/>
      </xdr:nvCxnSpPr>
      <xdr:spPr>
        <a:xfrm>
          <a:off x="18288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162577</xdr:rowOff>
    </xdr:from>
    <xdr:ext cx="531299" cy="259045"/>
    <xdr:sp macro="" textlink="">
      <xdr:nvSpPr>
        <xdr:cNvPr id="566" name="テキスト ボックス 565">
          <a:extLst>
            <a:ext uri="{FF2B5EF4-FFF2-40B4-BE49-F238E27FC236}">
              <a16:creationId xmlns:a16="http://schemas.microsoft.com/office/drawing/2014/main" id="{2AAE4BD5-5BE8-4A8A-92B0-7F82409F0F1D}"/>
            </a:ext>
          </a:extLst>
        </xdr:cNvPr>
        <xdr:cNvSpPr txBox="1"/>
      </xdr:nvSpPr>
      <xdr:spPr>
        <a:xfrm>
          <a:off x="17756701" y="633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19050</xdr:rowOff>
    </xdr:from>
    <xdr:to>
      <xdr:col>120</xdr:col>
      <xdr:colOff>114300</xdr:colOff>
      <xdr:row>36</xdr:row>
      <xdr:rowOff>19050</xdr:rowOff>
    </xdr:to>
    <xdr:cxnSp macro="">
      <xdr:nvCxnSpPr>
        <xdr:cNvPr id="567" name="直線コネクタ 566">
          <a:extLst>
            <a:ext uri="{FF2B5EF4-FFF2-40B4-BE49-F238E27FC236}">
              <a16:creationId xmlns:a16="http://schemas.microsoft.com/office/drawing/2014/main" id="{9378EFA0-7E13-4E4C-81C2-6E75E8CE5558}"/>
            </a:ext>
          </a:extLst>
        </xdr:cNvPr>
        <xdr:cNvCxnSpPr/>
      </xdr:nvCxnSpPr>
      <xdr:spPr>
        <a:xfrm>
          <a:off x="18288000" y="619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48277</xdr:rowOff>
    </xdr:from>
    <xdr:ext cx="595419" cy="259045"/>
    <xdr:sp macro="" textlink="">
      <xdr:nvSpPr>
        <xdr:cNvPr id="568" name="テキスト ボックス 567">
          <a:extLst>
            <a:ext uri="{FF2B5EF4-FFF2-40B4-BE49-F238E27FC236}">
              <a16:creationId xmlns:a16="http://schemas.microsoft.com/office/drawing/2014/main" id="{B395383E-178D-4D2A-B62D-3C84EEFBCE4E}"/>
            </a:ext>
          </a:extLst>
        </xdr:cNvPr>
        <xdr:cNvSpPr txBox="1"/>
      </xdr:nvSpPr>
      <xdr:spPr>
        <a:xfrm>
          <a:off x="17692581" y="604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76200</xdr:rowOff>
    </xdr:from>
    <xdr:to>
      <xdr:col>120</xdr:col>
      <xdr:colOff>114300</xdr:colOff>
      <xdr:row>34</xdr:row>
      <xdr:rowOff>76200</xdr:rowOff>
    </xdr:to>
    <xdr:cxnSp macro="">
      <xdr:nvCxnSpPr>
        <xdr:cNvPr id="569" name="直線コネクタ 568">
          <a:extLst>
            <a:ext uri="{FF2B5EF4-FFF2-40B4-BE49-F238E27FC236}">
              <a16:creationId xmlns:a16="http://schemas.microsoft.com/office/drawing/2014/main" id="{908B1AA9-7BCC-4273-ABF2-DE33079B338F}"/>
            </a:ext>
          </a:extLst>
        </xdr:cNvPr>
        <xdr:cNvCxnSpPr/>
      </xdr:nvCxnSpPr>
      <xdr:spPr>
        <a:xfrm>
          <a:off x="18288000" y="590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33</xdr:row>
      <xdr:rowOff>105427</xdr:rowOff>
    </xdr:from>
    <xdr:ext cx="595419" cy="259045"/>
    <xdr:sp macro="" textlink="">
      <xdr:nvSpPr>
        <xdr:cNvPr id="570" name="テキスト ボックス 569">
          <a:extLst>
            <a:ext uri="{FF2B5EF4-FFF2-40B4-BE49-F238E27FC236}">
              <a16:creationId xmlns:a16="http://schemas.microsoft.com/office/drawing/2014/main" id="{775C95DC-0F77-4624-942C-D2B4C6947AAD}"/>
            </a:ext>
          </a:extLst>
        </xdr:cNvPr>
        <xdr:cNvSpPr txBox="1"/>
      </xdr:nvSpPr>
      <xdr:spPr>
        <a:xfrm>
          <a:off x="17692581" y="576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133350</xdr:rowOff>
    </xdr:from>
    <xdr:to>
      <xdr:col>120</xdr:col>
      <xdr:colOff>114300</xdr:colOff>
      <xdr:row>32</xdr:row>
      <xdr:rowOff>133350</xdr:rowOff>
    </xdr:to>
    <xdr:cxnSp macro="">
      <xdr:nvCxnSpPr>
        <xdr:cNvPr id="571" name="直線コネクタ 570">
          <a:extLst>
            <a:ext uri="{FF2B5EF4-FFF2-40B4-BE49-F238E27FC236}">
              <a16:creationId xmlns:a16="http://schemas.microsoft.com/office/drawing/2014/main" id="{74AEDF0C-7D51-4E3C-9F79-0AD9B3AF8B21}"/>
            </a:ext>
          </a:extLst>
        </xdr:cNvPr>
        <xdr:cNvCxnSpPr/>
      </xdr:nvCxnSpPr>
      <xdr:spPr>
        <a:xfrm>
          <a:off x="18288000" y="561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31</xdr:row>
      <xdr:rowOff>162577</xdr:rowOff>
    </xdr:from>
    <xdr:ext cx="595419" cy="259045"/>
    <xdr:sp macro="" textlink="">
      <xdr:nvSpPr>
        <xdr:cNvPr id="572" name="テキスト ボックス 571">
          <a:extLst>
            <a:ext uri="{FF2B5EF4-FFF2-40B4-BE49-F238E27FC236}">
              <a16:creationId xmlns:a16="http://schemas.microsoft.com/office/drawing/2014/main" id="{E9E3B255-361A-4784-8BD4-CFA67432FA0D}"/>
            </a:ext>
          </a:extLst>
        </xdr:cNvPr>
        <xdr:cNvSpPr txBox="1"/>
      </xdr:nvSpPr>
      <xdr:spPr>
        <a:xfrm>
          <a:off x="17692581" y="547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3" name="直線コネクタ 572">
          <a:extLst>
            <a:ext uri="{FF2B5EF4-FFF2-40B4-BE49-F238E27FC236}">
              <a16:creationId xmlns:a16="http://schemas.microsoft.com/office/drawing/2014/main" id="{3B5BCBAA-BD5B-4337-BB87-CADAA7DA051D}"/>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4" name="テキスト ボックス 573">
          <a:extLst>
            <a:ext uri="{FF2B5EF4-FFF2-40B4-BE49-F238E27FC236}">
              <a16:creationId xmlns:a16="http://schemas.microsoft.com/office/drawing/2014/main" id="{5FDD86CC-836C-4473-B6BB-772DB0F4044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5" name="【一般廃棄物処理施設】&#10;一人当たり有形固定資産（償却資産）額グラフ枠">
          <a:extLst>
            <a:ext uri="{FF2B5EF4-FFF2-40B4-BE49-F238E27FC236}">
              <a16:creationId xmlns:a16="http://schemas.microsoft.com/office/drawing/2014/main" id="{F95C11BD-1FD2-4E9C-9B02-F51D257D66B1}"/>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126806</xdr:rowOff>
    </xdr:from>
    <xdr:to>
      <xdr:col>116</xdr:col>
      <xdr:colOff>62864</xdr:colOff>
      <xdr:row>41</xdr:row>
      <xdr:rowOff>111938</xdr:rowOff>
    </xdr:to>
    <xdr:cxnSp macro="">
      <xdr:nvCxnSpPr>
        <xdr:cNvPr id="576" name="直線コネクタ 575">
          <a:extLst>
            <a:ext uri="{FF2B5EF4-FFF2-40B4-BE49-F238E27FC236}">
              <a16:creationId xmlns:a16="http://schemas.microsoft.com/office/drawing/2014/main" id="{C2F7BAB0-193A-4D63-8F43-09DA77D87C7E}"/>
            </a:ext>
          </a:extLst>
        </xdr:cNvPr>
        <xdr:cNvCxnSpPr/>
      </xdr:nvCxnSpPr>
      <xdr:spPr>
        <a:xfrm flipV="1">
          <a:off x="22160864" y="5784656"/>
          <a:ext cx="0" cy="13567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115765</xdr:rowOff>
    </xdr:from>
    <xdr:ext cx="534377" cy="259045"/>
    <xdr:sp macro="" textlink="">
      <xdr:nvSpPr>
        <xdr:cNvPr id="577" name="【一般廃棄物処理施設】&#10;一人当たり有形固定資産（償却資産）額最小値テキスト">
          <a:extLst>
            <a:ext uri="{FF2B5EF4-FFF2-40B4-BE49-F238E27FC236}">
              <a16:creationId xmlns:a16="http://schemas.microsoft.com/office/drawing/2014/main" id="{3AFF77BD-92B5-422D-98F8-00C8FE1D661B}"/>
            </a:ext>
          </a:extLst>
        </xdr:cNvPr>
        <xdr:cNvSpPr txBox="1"/>
      </xdr:nvSpPr>
      <xdr:spPr>
        <a:xfrm>
          <a:off x="22199600" y="7145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20,248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111938</xdr:rowOff>
    </xdr:from>
    <xdr:to>
      <xdr:col>116</xdr:col>
      <xdr:colOff>152400</xdr:colOff>
      <xdr:row>41</xdr:row>
      <xdr:rowOff>111938</xdr:rowOff>
    </xdr:to>
    <xdr:cxnSp macro="">
      <xdr:nvCxnSpPr>
        <xdr:cNvPr id="578" name="直線コネクタ 577">
          <a:extLst>
            <a:ext uri="{FF2B5EF4-FFF2-40B4-BE49-F238E27FC236}">
              <a16:creationId xmlns:a16="http://schemas.microsoft.com/office/drawing/2014/main" id="{523F0133-1EFE-4275-9E44-18657911DE75}"/>
            </a:ext>
          </a:extLst>
        </xdr:cNvPr>
        <xdr:cNvCxnSpPr/>
      </xdr:nvCxnSpPr>
      <xdr:spPr>
        <a:xfrm>
          <a:off x="22072600" y="71413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73483</xdr:rowOff>
    </xdr:from>
    <xdr:ext cx="599010" cy="259045"/>
    <xdr:sp macro="" textlink="">
      <xdr:nvSpPr>
        <xdr:cNvPr id="579" name="【一般廃棄物処理施設】&#10;一人当たり有形固定資産（償却資産）額最大値テキスト">
          <a:extLst>
            <a:ext uri="{FF2B5EF4-FFF2-40B4-BE49-F238E27FC236}">
              <a16:creationId xmlns:a16="http://schemas.microsoft.com/office/drawing/2014/main" id="{36CEB3A7-880D-427F-955C-2168FD13085F}"/>
            </a:ext>
          </a:extLst>
        </xdr:cNvPr>
        <xdr:cNvSpPr txBox="1"/>
      </xdr:nvSpPr>
      <xdr:spPr>
        <a:xfrm>
          <a:off x="22199600" y="555988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162,687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126806</xdr:rowOff>
    </xdr:from>
    <xdr:to>
      <xdr:col>116</xdr:col>
      <xdr:colOff>152400</xdr:colOff>
      <xdr:row>33</xdr:row>
      <xdr:rowOff>126806</xdr:rowOff>
    </xdr:to>
    <xdr:cxnSp macro="">
      <xdr:nvCxnSpPr>
        <xdr:cNvPr id="580" name="直線コネクタ 579">
          <a:extLst>
            <a:ext uri="{FF2B5EF4-FFF2-40B4-BE49-F238E27FC236}">
              <a16:creationId xmlns:a16="http://schemas.microsoft.com/office/drawing/2014/main" id="{744D2978-30E0-4956-9616-C7B3CB5BF4E4}"/>
            </a:ext>
          </a:extLst>
        </xdr:cNvPr>
        <xdr:cNvCxnSpPr/>
      </xdr:nvCxnSpPr>
      <xdr:spPr>
        <a:xfrm>
          <a:off x="22072600" y="5784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167333</xdr:rowOff>
    </xdr:from>
    <xdr:ext cx="534377" cy="259045"/>
    <xdr:sp macro="" textlink="">
      <xdr:nvSpPr>
        <xdr:cNvPr id="581" name="【一般廃棄物処理施設】&#10;一人当たり有形固定資産（償却資産）額平均値テキスト">
          <a:extLst>
            <a:ext uri="{FF2B5EF4-FFF2-40B4-BE49-F238E27FC236}">
              <a16:creationId xmlns:a16="http://schemas.microsoft.com/office/drawing/2014/main" id="{B6763F3C-14D9-435D-9354-3B7BAF810422}"/>
            </a:ext>
          </a:extLst>
        </xdr:cNvPr>
        <xdr:cNvSpPr txBox="1"/>
      </xdr:nvSpPr>
      <xdr:spPr>
        <a:xfrm>
          <a:off x="22199600" y="65109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78,834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17456</xdr:rowOff>
    </xdr:from>
    <xdr:to>
      <xdr:col>116</xdr:col>
      <xdr:colOff>114300</xdr:colOff>
      <xdr:row>38</xdr:row>
      <xdr:rowOff>119056</xdr:rowOff>
    </xdr:to>
    <xdr:sp macro="" textlink="">
      <xdr:nvSpPr>
        <xdr:cNvPr id="582" name="フローチャート: 判断 581">
          <a:extLst>
            <a:ext uri="{FF2B5EF4-FFF2-40B4-BE49-F238E27FC236}">
              <a16:creationId xmlns:a16="http://schemas.microsoft.com/office/drawing/2014/main" id="{47CCB76E-2311-40A5-A24F-CDCF2BB2A465}"/>
            </a:ext>
          </a:extLst>
        </xdr:cNvPr>
        <xdr:cNvSpPr/>
      </xdr:nvSpPr>
      <xdr:spPr>
        <a:xfrm>
          <a:off x="22110700" y="653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23619</xdr:rowOff>
    </xdr:from>
    <xdr:to>
      <xdr:col>112</xdr:col>
      <xdr:colOff>38100</xdr:colOff>
      <xdr:row>38</xdr:row>
      <xdr:rowOff>125219</xdr:rowOff>
    </xdr:to>
    <xdr:sp macro="" textlink="">
      <xdr:nvSpPr>
        <xdr:cNvPr id="583" name="フローチャート: 判断 582">
          <a:extLst>
            <a:ext uri="{FF2B5EF4-FFF2-40B4-BE49-F238E27FC236}">
              <a16:creationId xmlns:a16="http://schemas.microsoft.com/office/drawing/2014/main" id="{9427D221-0F59-41A6-B020-FEA752095EAD}"/>
            </a:ext>
          </a:extLst>
        </xdr:cNvPr>
        <xdr:cNvSpPr/>
      </xdr:nvSpPr>
      <xdr:spPr>
        <a:xfrm>
          <a:off x="21272500" y="6538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82274</xdr:rowOff>
    </xdr:from>
    <xdr:to>
      <xdr:col>107</xdr:col>
      <xdr:colOff>101600</xdr:colOff>
      <xdr:row>39</xdr:row>
      <xdr:rowOff>12424</xdr:rowOff>
    </xdr:to>
    <xdr:sp macro="" textlink="">
      <xdr:nvSpPr>
        <xdr:cNvPr id="584" name="フローチャート: 判断 583">
          <a:extLst>
            <a:ext uri="{FF2B5EF4-FFF2-40B4-BE49-F238E27FC236}">
              <a16:creationId xmlns:a16="http://schemas.microsoft.com/office/drawing/2014/main" id="{A5FE37A7-75CE-4184-B53B-B5240A8C0EB4}"/>
            </a:ext>
          </a:extLst>
        </xdr:cNvPr>
        <xdr:cNvSpPr/>
      </xdr:nvSpPr>
      <xdr:spPr>
        <a:xfrm>
          <a:off x="20383500" y="6597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101019</xdr:rowOff>
    </xdr:from>
    <xdr:to>
      <xdr:col>102</xdr:col>
      <xdr:colOff>165100</xdr:colOff>
      <xdr:row>39</xdr:row>
      <xdr:rowOff>31169</xdr:rowOff>
    </xdr:to>
    <xdr:sp macro="" textlink="">
      <xdr:nvSpPr>
        <xdr:cNvPr id="585" name="フローチャート: 判断 584">
          <a:extLst>
            <a:ext uri="{FF2B5EF4-FFF2-40B4-BE49-F238E27FC236}">
              <a16:creationId xmlns:a16="http://schemas.microsoft.com/office/drawing/2014/main" id="{9307AA6F-CF3D-4A23-9713-8DF63A16644D}"/>
            </a:ext>
          </a:extLst>
        </xdr:cNvPr>
        <xdr:cNvSpPr/>
      </xdr:nvSpPr>
      <xdr:spPr>
        <a:xfrm>
          <a:off x="19494500" y="66161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93418</xdr:rowOff>
    </xdr:from>
    <xdr:to>
      <xdr:col>98</xdr:col>
      <xdr:colOff>38100</xdr:colOff>
      <xdr:row>39</xdr:row>
      <xdr:rowOff>23568</xdr:rowOff>
    </xdr:to>
    <xdr:sp macro="" textlink="">
      <xdr:nvSpPr>
        <xdr:cNvPr id="586" name="フローチャート: 判断 585">
          <a:extLst>
            <a:ext uri="{FF2B5EF4-FFF2-40B4-BE49-F238E27FC236}">
              <a16:creationId xmlns:a16="http://schemas.microsoft.com/office/drawing/2014/main" id="{8D935DB6-CF7B-4C9A-8B2B-453F2A265C93}"/>
            </a:ext>
          </a:extLst>
        </xdr:cNvPr>
        <xdr:cNvSpPr/>
      </xdr:nvSpPr>
      <xdr:spPr>
        <a:xfrm>
          <a:off x="18605500" y="660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7" name="テキスト ボックス 586">
          <a:extLst>
            <a:ext uri="{FF2B5EF4-FFF2-40B4-BE49-F238E27FC236}">
              <a16:creationId xmlns:a16="http://schemas.microsoft.com/office/drawing/2014/main" id="{981F25C0-812B-4D34-8843-8235B194B21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8" name="テキスト ボックス 587">
          <a:extLst>
            <a:ext uri="{FF2B5EF4-FFF2-40B4-BE49-F238E27FC236}">
              <a16:creationId xmlns:a16="http://schemas.microsoft.com/office/drawing/2014/main" id="{B9D46713-27D7-4315-BCED-8D7C63E56225}"/>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877B3967-002A-4213-A891-FA5B27AE074D}"/>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B32F2E0F-0C94-438D-9EF6-B7B6FE0F9CD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140286B3-F162-462F-A9B3-805A080A9F5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55718</xdr:rowOff>
    </xdr:from>
    <xdr:to>
      <xdr:col>116</xdr:col>
      <xdr:colOff>114300</xdr:colOff>
      <xdr:row>34</xdr:row>
      <xdr:rowOff>157318</xdr:rowOff>
    </xdr:to>
    <xdr:sp macro="" textlink="">
      <xdr:nvSpPr>
        <xdr:cNvPr id="592" name="楕円 591">
          <a:extLst>
            <a:ext uri="{FF2B5EF4-FFF2-40B4-BE49-F238E27FC236}">
              <a16:creationId xmlns:a16="http://schemas.microsoft.com/office/drawing/2014/main" id="{F3E612CE-6F2F-4E44-B337-C7968B8A125F}"/>
            </a:ext>
          </a:extLst>
        </xdr:cNvPr>
        <xdr:cNvSpPr/>
      </xdr:nvSpPr>
      <xdr:spPr>
        <a:xfrm>
          <a:off x="22110700" y="5885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78595</xdr:rowOff>
    </xdr:from>
    <xdr:ext cx="599010" cy="259045"/>
    <xdr:sp macro="" textlink="">
      <xdr:nvSpPr>
        <xdr:cNvPr id="593" name="【一般廃棄物処理施設】&#10;一人当たり有形固定資産（償却資産）額該当値テキスト">
          <a:extLst>
            <a:ext uri="{FF2B5EF4-FFF2-40B4-BE49-F238E27FC236}">
              <a16:creationId xmlns:a16="http://schemas.microsoft.com/office/drawing/2014/main" id="{FFD442C3-0647-49AC-9A4E-DA566C0576F5}"/>
            </a:ext>
          </a:extLst>
        </xdr:cNvPr>
        <xdr:cNvSpPr txBox="1"/>
      </xdr:nvSpPr>
      <xdr:spPr>
        <a:xfrm>
          <a:off x="22199600" y="57364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35</xdr:row>
      <xdr:rowOff>43078</xdr:rowOff>
    </xdr:from>
    <xdr:to>
      <xdr:col>112</xdr:col>
      <xdr:colOff>38100</xdr:colOff>
      <xdr:row>35</xdr:row>
      <xdr:rowOff>144678</xdr:rowOff>
    </xdr:to>
    <xdr:sp macro="" textlink="">
      <xdr:nvSpPr>
        <xdr:cNvPr id="594" name="楕円 593">
          <a:extLst>
            <a:ext uri="{FF2B5EF4-FFF2-40B4-BE49-F238E27FC236}">
              <a16:creationId xmlns:a16="http://schemas.microsoft.com/office/drawing/2014/main" id="{0267D25A-B009-45BF-AC3F-48400D8A7E83}"/>
            </a:ext>
          </a:extLst>
        </xdr:cNvPr>
        <xdr:cNvSpPr/>
      </xdr:nvSpPr>
      <xdr:spPr>
        <a:xfrm>
          <a:off x="21272500" y="60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34</xdr:row>
      <xdr:rowOff>106518</xdr:rowOff>
    </xdr:from>
    <xdr:to>
      <xdr:col>116</xdr:col>
      <xdr:colOff>63500</xdr:colOff>
      <xdr:row>35</xdr:row>
      <xdr:rowOff>93878</xdr:rowOff>
    </xdr:to>
    <xdr:cxnSp macro="">
      <xdr:nvCxnSpPr>
        <xdr:cNvPr id="595" name="直線コネクタ 594">
          <a:extLst>
            <a:ext uri="{FF2B5EF4-FFF2-40B4-BE49-F238E27FC236}">
              <a16:creationId xmlns:a16="http://schemas.microsoft.com/office/drawing/2014/main" id="{E9769280-6117-4E38-AB75-76034D28F6A4}"/>
            </a:ext>
          </a:extLst>
        </xdr:cNvPr>
        <xdr:cNvCxnSpPr/>
      </xdr:nvCxnSpPr>
      <xdr:spPr>
        <a:xfrm flipV="1">
          <a:off x="21323300" y="5935818"/>
          <a:ext cx="838200" cy="158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35</xdr:row>
      <xdr:rowOff>89227</xdr:rowOff>
    </xdr:from>
    <xdr:to>
      <xdr:col>107</xdr:col>
      <xdr:colOff>101600</xdr:colOff>
      <xdr:row>36</xdr:row>
      <xdr:rowOff>19377</xdr:rowOff>
    </xdr:to>
    <xdr:sp macro="" textlink="">
      <xdr:nvSpPr>
        <xdr:cNvPr id="596" name="楕円 595">
          <a:extLst>
            <a:ext uri="{FF2B5EF4-FFF2-40B4-BE49-F238E27FC236}">
              <a16:creationId xmlns:a16="http://schemas.microsoft.com/office/drawing/2014/main" id="{588F0BF7-816D-43B1-89C7-E1818080FF35}"/>
            </a:ext>
          </a:extLst>
        </xdr:cNvPr>
        <xdr:cNvSpPr/>
      </xdr:nvSpPr>
      <xdr:spPr>
        <a:xfrm>
          <a:off x="20383500" y="60899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35</xdr:row>
      <xdr:rowOff>93878</xdr:rowOff>
    </xdr:from>
    <xdr:to>
      <xdr:col>111</xdr:col>
      <xdr:colOff>177800</xdr:colOff>
      <xdr:row>35</xdr:row>
      <xdr:rowOff>140027</xdr:rowOff>
    </xdr:to>
    <xdr:cxnSp macro="">
      <xdr:nvCxnSpPr>
        <xdr:cNvPr id="597" name="直線コネクタ 596">
          <a:extLst>
            <a:ext uri="{FF2B5EF4-FFF2-40B4-BE49-F238E27FC236}">
              <a16:creationId xmlns:a16="http://schemas.microsoft.com/office/drawing/2014/main" id="{58824461-3EC8-4813-B3C7-8D69A1FC11DA}"/>
            </a:ext>
          </a:extLst>
        </xdr:cNvPr>
        <xdr:cNvCxnSpPr/>
      </xdr:nvCxnSpPr>
      <xdr:spPr>
        <a:xfrm flipV="1">
          <a:off x="20434300" y="6094628"/>
          <a:ext cx="889000" cy="461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35</xdr:row>
      <xdr:rowOff>101781</xdr:rowOff>
    </xdr:from>
    <xdr:to>
      <xdr:col>102</xdr:col>
      <xdr:colOff>165100</xdr:colOff>
      <xdr:row>36</xdr:row>
      <xdr:rowOff>31931</xdr:rowOff>
    </xdr:to>
    <xdr:sp macro="" textlink="">
      <xdr:nvSpPr>
        <xdr:cNvPr id="598" name="楕円 597">
          <a:extLst>
            <a:ext uri="{FF2B5EF4-FFF2-40B4-BE49-F238E27FC236}">
              <a16:creationId xmlns:a16="http://schemas.microsoft.com/office/drawing/2014/main" id="{AD830CAD-0BB9-4AB9-A7BE-96818F69B672}"/>
            </a:ext>
          </a:extLst>
        </xdr:cNvPr>
        <xdr:cNvSpPr/>
      </xdr:nvSpPr>
      <xdr:spPr>
        <a:xfrm>
          <a:off x="19494500" y="61025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35</xdr:row>
      <xdr:rowOff>140027</xdr:rowOff>
    </xdr:from>
    <xdr:to>
      <xdr:col>107</xdr:col>
      <xdr:colOff>50800</xdr:colOff>
      <xdr:row>35</xdr:row>
      <xdr:rowOff>152581</xdr:rowOff>
    </xdr:to>
    <xdr:cxnSp macro="">
      <xdr:nvCxnSpPr>
        <xdr:cNvPr id="599" name="直線コネクタ 598">
          <a:extLst>
            <a:ext uri="{FF2B5EF4-FFF2-40B4-BE49-F238E27FC236}">
              <a16:creationId xmlns:a16="http://schemas.microsoft.com/office/drawing/2014/main" id="{F3FC2085-B493-4401-A04E-CE6478DE846D}"/>
            </a:ext>
          </a:extLst>
        </xdr:cNvPr>
        <xdr:cNvCxnSpPr/>
      </xdr:nvCxnSpPr>
      <xdr:spPr>
        <a:xfrm flipV="1">
          <a:off x="19545300" y="6140777"/>
          <a:ext cx="889000" cy="125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35</xdr:row>
      <xdr:rowOff>117630</xdr:rowOff>
    </xdr:from>
    <xdr:to>
      <xdr:col>98</xdr:col>
      <xdr:colOff>38100</xdr:colOff>
      <xdr:row>36</xdr:row>
      <xdr:rowOff>47780</xdr:rowOff>
    </xdr:to>
    <xdr:sp macro="" textlink="">
      <xdr:nvSpPr>
        <xdr:cNvPr id="600" name="楕円 599">
          <a:extLst>
            <a:ext uri="{FF2B5EF4-FFF2-40B4-BE49-F238E27FC236}">
              <a16:creationId xmlns:a16="http://schemas.microsoft.com/office/drawing/2014/main" id="{75F6AF41-677F-4ADA-9ED8-85F250AC470A}"/>
            </a:ext>
          </a:extLst>
        </xdr:cNvPr>
        <xdr:cNvSpPr/>
      </xdr:nvSpPr>
      <xdr:spPr>
        <a:xfrm>
          <a:off x="18605500" y="611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35</xdr:row>
      <xdr:rowOff>152581</xdr:rowOff>
    </xdr:from>
    <xdr:to>
      <xdr:col>102</xdr:col>
      <xdr:colOff>114300</xdr:colOff>
      <xdr:row>35</xdr:row>
      <xdr:rowOff>168430</xdr:rowOff>
    </xdr:to>
    <xdr:cxnSp macro="">
      <xdr:nvCxnSpPr>
        <xdr:cNvPr id="601" name="直線コネクタ 600">
          <a:extLst>
            <a:ext uri="{FF2B5EF4-FFF2-40B4-BE49-F238E27FC236}">
              <a16:creationId xmlns:a16="http://schemas.microsoft.com/office/drawing/2014/main" id="{162B1775-0953-419E-8629-AF2F9EE4B97E}"/>
            </a:ext>
          </a:extLst>
        </xdr:cNvPr>
        <xdr:cNvCxnSpPr/>
      </xdr:nvCxnSpPr>
      <xdr:spPr>
        <a:xfrm flipV="1">
          <a:off x="18656300" y="6153331"/>
          <a:ext cx="889000" cy="158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38</xdr:row>
      <xdr:rowOff>116346</xdr:rowOff>
    </xdr:from>
    <xdr:ext cx="534377" cy="259045"/>
    <xdr:sp macro="" textlink="">
      <xdr:nvSpPr>
        <xdr:cNvPr id="602" name="n_1aveValue【一般廃棄物処理施設】&#10;一人当たり有形固定資産（償却資産）額">
          <a:extLst>
            <a:ext uri="{FF2B5EF4-FFF2-40B4-BE49-F238E27FC236}">
              <a16:creationId xmlns:a16="http://schemas.microsoft.com/office/drawing/2014/main" id="{C3D4111F-2F34-411F-A2EB-51351370E305}"/>
            </a:ext>
          </a:extLst>
        </xdr:cNvPr>
        <xdr:cNvSpPr txBox="1"/>
      </xdr:nvSpPr>
      <xdr:spPr>
        <a:xfrm>
          <a:off x="21043411" y="66314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3551</xdr:rowOff>
    </xdr:from>
    <xdr:ext cx="534377" cy="259045"/>
    <xdr:sp macro="" textlink="">
      <xdr:nvSpPr>
        <xdr:cNvPr id="603" name="n_2aveValue【一般廃棄物処理施設】&#10;一人当たり有形固定資産（償却資産）額">
          <a:extLst>
            <a:ext uri="{FF2B5EF4-FFF2-40B4-BE49-F238E27FC236}">
              <a16:creationId xmlns:a16="http://schemas.microsoft.com/office/drawing/2014/main" id="{02FB5765-9617-4413-979D-A0A8D0CDC784}"/>
            </a:ext>
          </a:extLst>
        </xdr:cNvPr>
        <xdr:cNvSpPr txBox="1"/>
      </xdr:nvSpPr>
      <xdr:spPr>
        <a:xfrm>
          <a:off x="20167111" y="66901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22296</xdr:rowOff>
    </xdr:from>
    <xdr:ext cx="534377" cy="259045"/>
    <xdr:sp macro="" textlink="">
      <xdr:nvSpPr>
        <xdr:cNvPr id="604" name="n_3aveValue【一般廃棄物処理施設】&#10;一人当たり有形固定資産（償却資産）額">
          <a:extLst>
            <a:ext uri="{FF2B5EF4-FFF2-40B4-BE49-F238E27FC236}">
              <a16:creationId xmlns:a16="http://schemas.microsoft.com/office/drawing/2014/main" id="{C42C85D4-11A8-45DC-BF1D-EF0F72D697A5}"/>
            </a:ext>
          </a:extLst>
        </xdr:cNvPr>
        <xdr:cNvSpPr txBox="1"/>
      </xdr:nvSpPr>
      <xdr:spPr>
        <a:xfrm>
          <a:off x="19278111" y="67088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39</xdr:row>
      <xdr:rowOff>14695</xdr:rowOff>
    </xdr:from>
    <xdr:ext cx="534377" cy="259045"/>
    <xdr:sp macro="" textlink="">
      <xdr:nvSpPr>
        <xdr:cNvPr id="605" name="n_4aveValue【一般廃棄物処理施設】&#10;一人当たり有形固定資産（償却資産）額">
          <a:extLst>
            <a:ext uri="{FF2B5EF4-FFF2-40B4-BE49-F238E27FC236}">
              <a16:creationId xmlns:a16="http://schemas.microsoft.com/office/drawing/2014/main" id="{CC55CAF2-094D-4439-BE05-166E6E88B559}"/>
            </a:ext>
          </a:extLst>
        </xdr:cNvPr>
        <xdr:cNvSpPr txBox="1"/>
      </xdr:nvSpPr>
      <xdr:spPr>
        <a:xfrm>
          <a:off x="18389111" y="6701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70,859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33</xdr:row>
      <xdr:rowOff>161205</xdr:rowOff>
    </xdr:from>
    <xdr:ext cx="599010" cy="259045"/>
    <xdr:sp macro="" textlink="">
      <xdr:nvSpPr>
        <xdr:cNvPr id="606" name="n_1mainValue【一般廃棄物処理施設】&#10;一人当たり有形固定資産（償却資産）額">
          <a:extLst>
            <a:ext uri="{FF2B5EF4-FFF2-40B4-BE49-F238E27FC236}">
              <a16:creationId xmlns:a16="http://schemas.microsoft.com/office/drawing/2014/main" id="{926244A8-5A6C-467A-A015-6FD63EF85129}"/>
            </a:ext>
          </a:extLst>
        </xdr:cNvPr>
        <xdr:cNvSpPr txBox="1"/>
      </xdr:nvSpPr>
      <xdr:spPr>
        <a:xfrm>
          <a:off x="21011095" y="58190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34</xdr:row>
      <xdr:rowOff>35904</xdr:rowOff>
    </xdr:from>
    <xdr:ext cx="599010" cy="259045"/>
    <xdr:sp macro="" textlink="">
      <xdr:nvSpPr>
        <xdr:cNvPr id="607" name="n_2mainValue【一般廃棄物処理施設】&#10;一人当たり有形固定資産（償却資産）額">
          <a:extLst>
            <a:ext uri="{FF2B5EF4-FFF2-40B4-BE49-F238E27FC236}">
              <a16:creationId xmlns:a16="http://schemas.microsoft.com/office/drawing/2014/main" id="{AC8451BE-4BF3-46C8-8518-164CDA92FDA7}"/>
            </a:ext>
          </a:extLst>
        </xdr:cNvPr>
        <xdr:cNvSpPr txBox="1"/>
      </xdr:nvSpPr>
      <xdr:spPr>
        <a:xfrm>
          <a:off x="20134795" y="586520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34</xdr:row>
      <xdr:rowOff>48458</xdr:rowOff>
    </xdr:from>
    <xdr:ext cx="599010" cy="259045"/>
    <xdr:sp macro="" textlink="">
      <xdr:nvSpPr>
        <xdr:cNvPr id="608" name="n_3mainValue【一般廃棄物処理施設】&#10;一人当たり有形固定資産（償却資産）額">
          <a:extLst>
            <a:ext uri="{FF2B5EF4-FFF2-40B4-BE49-F238E27FC236}">
              <a16:creationId xmlns:a16="http://schemas.microsoft.com/office/drawing/2014/main" id="{780B7555-65BF-4046-B7E5-003E6F88B217}"/>
            </a:ext>
          </a:extLst>
        </xdr:cNvPr>
        <xdr:cNvSpPr txBox="1"/>
      </xdr:nvSpPr>
      <xdr:spPr>
        <a:xfrm>
          <a:off x="19245795" y="58777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34</xdr:row>
      <xdr:rowOff>64307</xdr:rowOff>
    </xdr:from>
    <xdr:ext cx="599010" cy="259045"/>
    <xdr:sp macro="" textlink="">
      <xdr:nvSpPr>
        <xdr:cNvPr id="609" name="n_4mainValue【一般廃棄物処理施設】&#10;一人当たり有形固定資産（償却資産）額">
          <a:extLst>
            <a:ext uri="{FF2B5EF4-FFF2-40B4-BE49-F238E27FC236}">
              <a16:creationId xmlns:a16="http://schemas.microsoft.com/office/drawing/2014/main" id="{4C7E447D-7AF2-4871-B901-49654EE5E493}"/>
            </a:ext>
          </a:extLst>
        </xdr:cNvPr>
        <xdr:cNvSpPr txBox="1"/>
      </xdr:nvSpPr>
      <xdr:spPr>
        <a:xfrm>
          <a:off x="18356795" y="5893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0" name="正方形/長方形 609">
          <a:extLst>
            <a:ext uri="{FF2B5EF4-FFF2-40B4-BE49-F238E27FC236}">
              <a16:creationId xmlns:a16="http://schemas.microsoft.com/office/drawing/2014/main" id="{C2ABCA77-08C5-468F-8BC6-D92E265F2DE6}"/>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1" name="正方形/長方形 610">
          <a:extLst>
            <a:ext uri="{FF2B5EF4-FFF2-40B4-BE49-F238E27FC236}">
              <a16:creationId xmlns:a16="http://schemas.microsoft.com/office/drawing/2014/main" id="{2813DDA2-2D41-4504-BE58-A265D851FA15}"/>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2" name="正方形/長方形 611">
          <a:extLst>
            <a:ext uri="{FF2B5EF4-FFF2-40B4-BE49-F238E27FC236}">
              <a16:creationId xmlns:a16="http://schemas.microsoft.com/office/drawing/2014/main" id="{4E5E7DCF-3FE8-4741-A3AC-D8947F692DE2}"/>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3" name="正方形/長方形 612">
          <a:extLst>
            <a:ext uri="{FF2B5EF4-FFF2-40B4-BE49-F238E27FC236}">
              <a16:creationId xmlns:a16="http://schemas.microsoft.com/office/drawing/2014/main" id="{2D24B279-0F2C-49C6-991D-93842FB19992}"/>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4" name="正方形/長方形 613">
          <a:extLst>
            <a:ext uri="{FF2B5EF4-FFF2-40B4-BE49-F238E27FC236}">
              <a16:creationId xmlns:a16="http://schemas.microsoft.com/office/drawing/2014/main" id="{29274967-8F0F-4DF2-91A6-383A8735AB2B}"/>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5" name="正方形/長方形 614">
          <a:extLst>
            <a:ext uri="{FF2B5EF4-FFF2-40B4-BE49-F238E27FC236}">
              <a16:creationId xmlns:a16="http://schemas.microsoft.com/office/drawing/2014/main" id="{0CA81F60-1DFF-451F-A665-02FE97B69CC6}"/>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6" name="正方形/長方形 615">
          <a:extLst>
            <a:ext uri="{FF2B5EF4-FFF2-40B4-BE49-F238E27FC236}">
              <a16:creationId xmlns:a16="http://schemas.microsoft.com/office/drawing/2014/main" id="{9A159C0E-2A56-4FC9-BFF3-0601E213FDD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7" name="正方形/長方形 616">
          <a:extLst>
            <a:ext uri="{FF2B5EF4-FFF2-40B4-BE49-F238E27FC236}">
              <a16:creationId xmlns:a16="http://schemas.microsoft.com/office/drawing/2014/main" id="{CD2D32C5-0E23-479F-BC88-1F7DDA72A6FF}"/>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8" name="テキスト ボックス 617">
          <a:extLst>
            <a:ext uri="{FF2B5EF4-FFF2-40B4-BE49-F238E27FC236}">
              <a16:creationId xmlns:a16="http://schemas.microsoft.com/office/drawing/2014/main" id="{49D26EB9-06BD-44BE-9E59-E0E1AD63BA1F}"/>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9" name="直線コネクタ 618">
          <a:extLst>
            <a:ext uri="{FF2B5EF4-FFF2-40B4-BE49-F238E27FC236}">
              <a16:creationId xmlns:a16="http://schemas.microsoft.com/office/drawing/2014/main" id="{55BE4A39-FBF1-435E-A7B2-8BBE892A2CFA}"/>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0" name="テキスト ボックス 619">
          <a:extLst>
            <a:ext uri="{FF2B5EF4-FFF2-40B4-BE49-F238E27FC236}">
              <a16:creationId xmlns:a16="http://schemas.microsoft.com/office/drawing/2014/main" id="{EAB0E04F-C394-4D1F-8FAA-7B592E84B5B8}"/>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1" name="直線コネクタ 620">
          <a:extLst>
            <a:ext uri="{FF2B5EF4-FFF2-40B4-BE49-F238E27FC236}">
              <a16:creationId xmlns:a16="http://schemas.microsoft.com/office/drawing/2014/main" id="{CBA45ACC-0A9F-4286-B450-787CAACD31F8}"/>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2" name="テキスト ボックス 621">
          <a:extLst>
            <a:ext uri="{FF2B5EF4-FFF2-40B4-BE49-F238E27FC236}">
              <a16:creationId xmlns:a16="http://schemas.microsoft.com/office/drawing/2014/main" id="{6ACB3553-B6CA-412C-A830-FA290C5EE237}"/>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3" name="直線コネクタ 622">
          <a:extLst>
            <a:ext uri="{FF2B5EF4-FFF2-40B4-BE49-F238E27FC236}">
              <a16:creationId xmlns:a16="http://schemas.microsoft.com/office/drawing/2014/main" id="{6D7610C1-7DF2-4F03-AEF9-4C60ECB00A94}"/>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4" name="テキスト ボックス 623">
          <a:extLst>
            <a:ext uri="{FF2B5EF4-FFF2-40B4-BE49-F238E27FC236}">
              <a16:creationId xmlns:a16="http://schemas.microsoft.com/office/drawing/2014/main" id="{BAA90B06-C6AB-4478-9FDF-405ED9590A83}"/>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5" name="直線コネクタ 624">
          <a:extLst>
            <a:ext uri="{FF2B5EF4-FFF2-40B4-BE49-F238E27FC236}">
              <a16:creationId xmlns:a16="http://schemas.microsoft.com/office/drawing/2014/main" id="{C9510BC6-B78E-4B1A-8734-833E866B2571}"/>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6" name="テキスト ボックス 625">
          <a:extLst>
            <a:ext uri="{FF2B5EF4-FFF2-40B4-BE49-F238E27FC236}">
              <a16:creationId xmlns:a16="http://schemas.microsoft.com/office/drawing/2014/main" id="{88C8D2B9-FB2E-4AB2-8417-C7CFD6FAEE4B}"/>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7" name="直線コネクタ 626">
          <a:extLst>
            <a:ext uri="{FF2B5EF4-FFF2-40B4-BE49-F238E27FC236}">
              <a16:creationId xmlns:a16="http://schemas.microsoft.com/office/drawing/2014/main" id="{50F71194-C565-41FF-9AB7-1DF9AFA60342}"/>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28" name="テキスト ボックス 627">
          <a:extLst>
            <a:ext uri="{FF2B5EF4-FFF2-40B4-BE49-F238E27FC236}">
              <a16:creationId xmlns:a16="http://schemas.microsoft.com/office/drawing/2014/main" id="{1D8F8CE7-4EA5-49FA-8695-F5D23B412A96}"/>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29" name="直線コネクタ 628">
          <a:extLst>
            <a:ext uri="{FF2B5EF4-FFF2-40B4-BE49-F238E27FC236}">
              <a16:creationId xmlns:a16="http://schemas.microsoft.com/office/drawing/2014/main" id="{7EB1B2CB-44F7-4C38-8023-6A83F79E6CA1}"/>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0" name="テキスト ボックス 629">
          <a:extLst>
            <a:ext uri="{FF2B5EF4-FFF2-40B4-BE49-F238E27FC236}">
              <a16:creationId xmlns:a16="http://schemas.microsoft.com/office/drawing/2014/main" id="{5B667559-151C-4D11-A13B-C5352353343A}"/>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1" name="直線コネクタ 630">
          <a:extLst>
            <a:ext uri="{FF2B5EF4-FFF2-40B4-BE49-F238E27FC236}">
              <a16:creationId xmlns:a16="http://schemas.microsoft.com/office/drawing/2014/main" id="{4BDC07A1-96F7-4CB3-B109-55C9DCAE3426}"/>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632" name="テキスト ボックス 631">
          <a:extLst>
            <a:ext uri="{FF2B5EF4-FFF2-40B4-BE49-F238E27FC236}">
              <a16:creationId xmlns:a16="http://schemas.microsoft.com/office/drawing/2014/main" id="{0F544B6B-3558-4B43-8F0A-08AC5095480B}"/>
            </a:ext>
          </a:extLst>
        </xdr:cNvPr>
        <xdr:cNvSpPr txBox="1"/>
      </xdr:nvSpPr>
      <xdr:spPr>
        <a:xfrm>
          <a:off x="12107061" y="932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3" name="直線コネクタ 632">
          <a:extLst>
            <a:ext uri="{FF2B5EF4-FFF2-40B4-BE49-F238E27FC236}">
              <a16:creationId xmlns:a16="http://schemas.microsoft.com/office/drawing/2014/main" id="{6B14F4F8-4C46-4C50-BFB6-AB2FE5E19112}"/>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634" name="【保健センター・保健所】&#10;有形固定資産減価償却率グラフ枠">
          <a:extLst>
            <a:ext uri="{FF2B5EF4-FFF2-40B4-BE49-F238E27FC236}">
              <a16:creationId xmlns:a16="http://schemas.microsoft.com/office/drawing/2014/main" id="{C0928035-8EB0-42AA-AB61-9CB8AB71ED6F}"/>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128996</xdr:rowOff>
    </xdr:from>
    <xdr:to>
      <xdr:col>85</xdr:col>
      <xdr:colOff>126364</xdr:colOff>
      <xdr:row>64</xdr:row>
      <xdr:rowOff>0</xdr:rowOff>
    </xdr:to>
    <xdr:cxnSp macro="">
      <xdr:nvCxnSpPr>
        <xdr:cNvPr id="635" name="直線コネクタ 634">
          <a:extLst>
            <a:ext uri="{FF2B5EF4-FFF2-40B4-BE49-F238E27FC236}">
              <a16:creationId xmlns:a16="http://schemas.microsoft.com/office/drawing/2014/main" id="{CC69E526-2C40-4428-AB8D-EA4155486360}"/>
            </a:ext>
          </a:extLst>
        </xdr:cNvPr>
        <xdr:cNvCxnSpPr/>
      </xdr:nvCxnSpPr>
      <xdr:spPr>
        <a:xfrm flipV="1">
          <a:off x="16318864" y="9558746"/>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3827</xdr:rowOff>
    </xdr:from>
    <xdr:ext cx="405111" cy="259045"/>
    <xdr:sp macro="" textlink="">
      <xdr:nvSpPr>
        <xdr:cNvPr id="636" name="【保健センター・保健所】&#10;有形固定資産減価償却率最小値テキスト">
          <a:extLst>
            <a:ext uri="{FF2B5EF4-FFF2-40B4-BE49-F238E27FC236}">
              <a16:creationId xmlns:a16="http://schemas.microsoft.com/office/drawing/2014/main" id="{8D1BEC1C-3F22-4A94-B8E4-CB1320E1F124}"/>
            </a:ext>
          </a:extLst>
        </xdr:cNvPr>
        <xdr:cNvSpPr txBox="1"/>
      </xdr:nvSpPr>
      <xdr:spPr>
        <a:xfrm>
          <a:off x="16357600" y="10976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0</xdr:rowOff>
    </xdr:from>
    <xdr:to>
      <xdr:col>86</xdr:col>
      <xdr:colOff>25400</xdr:colOff>
      <xdr:row>64</xdr:row>
      <xdr:rowOff>0</xdr:rowOff>
    </xdr:to>
    <xdr:cxnSp macro="">
      <xdr:nvCxnSpPr>
        <xdr:cNvPr id="637" name="直線コネクタ 636">
          <a:extLst>
            <a:ext uri="{FF2B5EF4-FFF2-40B4-BE49-F238E27FC236}">
              <a16:creationId xmlns:a16="http://schemas.microsoft.com/office/drawing/2014/main" id="{37FE8537-7FDF-4099-B6EF-1AF71AE0CA40}"/>
            </a:ext>
          </a:extLst>
        </xdr:cNvPr>
        <xdr:cNvCxnSpPr/>
      </xdr:nvCxnSpPr>
      <xdr:spPr>
        <a:xfrm>
          <a:off x="16230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75673</xdr:rowOff>
    </xdr:from>
    <xdr:ext cx="340478" cy="259045"/>
    <xdr:sp macro="" textlink="">
      <xdr:nvSpPr>
        <xdr:cNvPr id="638" name="【保健センター・保健所】&#10;有形固定資産減価償却率最大値テキスト">
          <a:extLst>
            <a:ext uri="{FF2B5EF4-FFF2-40B4-BE49-F238E27FC236}">
              <a16:creationId xmlns:a16="http://schemas.microsoft.com/office/drawing/2014/main" id="{8C999039-455B-4446-8B78-3B0D3983E928}"/>
            </a:ext>
          </a:extLst>
        </xdr:cNvPr>
        <xdr:cNvSpPr txBox="1"/>
      </xdr:nvSpPr>
      <xdr:spPr>
        <a:xfrm>
          <a:off x="16357600" y="9333973"/>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128996</xdr:rowOff>
    </xdr:from>
    <xdr:to>
      <xdr:col>86</xdr:col>
      <xdr:colOff>25400</xdr:colOff>
      <xdr:row>55</xdr:row>
      <xdr:rowOff>128996</xdr:rowOff>
    </xdr:to>
    <xdr:cxnSp macro="">
      <xdr:nvCxnSpPr>
        <xdr:cNvPr id="639" name="直線コネクタ 638">
          <a:extLst>
            <a:ext uri="{FF2B5EF4-FFF2-40B4-BE49-F238E27FC236}">
              <a16:creationId xmlns:a16="http://schemas.microsoft.com/office/drawing/2014/main" id="{CCF16583-E3BD-4B2E-8A4B-932268753547}"/>
            </a:ext>
          </a:extLst>
        </xdr:cNvPr>
        <xdr:cNvCxnSpPr/>
      </xdr:nvCxnSpPr>
      <xdr:spPr>
        <a:xfrm>
          <a:off x="16230600" y="95587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6004</xdr:rowOff>
    </xdr:from>
    <xdr:ext cx="405111" cy="259045"/>
    <xdr:sp macro="" textlink="">
      <xdr:nvSpPr>
        <xdr:cNvPr id="640" name="【保健センター・保健所】&#10;有形固定資産減価償却率平均値テキスト">
          <a:extLst>
            <a:ext uri="{FF2B5EF4-FFF2-40B4-BE49-F238E27FC236}">
              <a16:creationId xmlns:a16="http://schemas.microsoft.com/office/drawing/2014/main" id="{9DD48309-2FF4-4167-A154-BD7E68BEBAFC}"/>
            </a:ext>
          </a:extLst>
        </xdr:cNvPr>
        <xdr:cNvSpPr txBox="1"/>
      </xdr:nvSpPr>
      <xdr:spPr>
        <a:xfrm>
          <a:off x="16357600" y="102930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27577</xdr:rowOff>
    </xdr:from>
    <xdr:to>
      <xdr:col>85</xdr:col>
      <xdr:colOff>177800</xdr:colOff>
      <xdr:row>60</xdr:row>
      <xdr:rowOff>129177</xdr:rowOff>
    </xdr:to>
    <xdr:sp macro="" textlink="">
      <xdr:nvSpPr>
        <xdr:cNvPr id="641" name="フローチャート: 判断 640">
          <a:extLst>
            <a:ext uri="{FF2B5EF4-FFF2-40B4-BE49-F238E27FC236}">
              <a16:creationId xmlns:a16="http://schemas.microsoft.com/office/drawing/2014/main" id="{36F7DFD4-44E5-435D-9625-3E6C666C5818}"/>
            </a:ext>
          </a:extLst>
        </xdr:cNvPr>
        <xdr:cNvSpPr/>
      </xdr:nvSpPr>
      <xdr:spPr>
        <a:xfrm>
          <a:off x="16268700" y="10314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84727</xdr:rowOff>
    </xdr:from>
    <xdr:to>
      <xdr:col>81</xdr:col>
      <xdr:colOff>101600</xdr:colOff>
      <xdr:row>61</xdr:row>
      <xdr:rowOff>14877</xdr:rowOff>
    </xdr:to>
    <xdr:sp macro="" textlink="">
      <xdr:nvSpPr>
        <xdr:cNvPr id="642" name="フローチャート: 判断 641">
          <a:extLst>
            <a:ext uri="{FF2B5EF4-FFF2-40B4-BE49-F238E27FC236}">
              <a16:creationId xmlns:a16="http://schemas.microsoft.com/office/drawing/2014/main" id="{EE58F34B-AE5D-4289-9B80-9031EBFF4809}"/>
            </a:ext>
          </a:extLst>
        </xdr:cNvPr>
        <xdr:cNvSpPr/>
      </xdr:nvSpPr>
      <xdr:spPr>
        <a:xfrm>
          <a:off x="15430500" y="10371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53703</xdr:rowOff>
    </xdr:from>
    <xdr:to>
      <xdr:col>76</xdr:col>
      <xdr:colOff>165100</xdr:colOff>
      <xdr:row>60</xdr:row>
      <xdr:rowOff>155303</xdr:rowOff>
    </xdr:to>
    <xdr:sp macro="" textlink="">
      <xdr:nvSpPr>
        <xdr:cNvPr id="643" name="フローチャート: 判断 642">
          <a:extLst>
            <a:ext uri="{FF2B5EF4-FFF2-40B4-BE49-F238E27FC236}">
              <a16:creationId xmlns:a16="http://schemas.microsoft.com/office/drawing/2014/main" id="{B9B367A6-177B-4F01-BD6C-0D9E3DE48544}"/>
            </a:ext>
          </a:extLst>
        </xdr:cNvPr>
        <xdr:cNvSpPr/>
      </xdr:nvSpPr>
      <xdr:spPr>
        <a:xfrm>
          <a:off x="14541500" y="103407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60</xdr:row>
      <xdr:rowOff>30843</xdr:rowOff>
    </xdr:from>
    <xdr:to>
      <xdr:col>72</xdr:col>
      <xdr:colOff>38100</xdr:colOff>
      <xdr:row>60</xdr:row>
      <xdr:rowOff>132443</xdr:rowOff>
    </xdr:to>
    <xdr:sp macro="" textlink="">
      <xdr:nvSpPr>
        <xdr:cNvPr id="644" name="フローチャート: 判断 643">
          <a:extLst>
            <a:ext uri="{FF2B5EF4-FFF2-40B4-BE49-F238E27FC236}">
              <a16:creationId xmlns:a16="http://schemas.microsoft.com/office/drawing/2014/main" id="{3BA5B60D-B647-499E-A611-1BB090539D17}"/>
            </a:ext>
          </a:extLst>
        </xdr:cNvPr>
        <xdr:cNvSpPr/>
      </xdr:nvSpPr>
      <xdr:spPr>
        <a:xfrm>
          <a:off x="13652500" y="103178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168003</xdr:rowOff>
    </xdr:from>
    <xdr:to>
      <xdr:col>67</xdr:col>
      <xdr:colOff>101600</xdr:colOff>
      <xdr:row>60</xdr:row>
      <xdr:rowOff>98153</xdr:rowOff>
    </xdr:to>
    <xdr:sp macro="" textlink="">
      <xdr:nvSpPr>
        <xdr:cNvPr id="645" name="フローチャート: 判断 644">
          <a:extLst>
            <a:ext uri="{FF2B5EF4-FFF2-40B4-BE49-F238E27FC236}">
              <a16:creationId xmlns:a16="http://schemas.microsoft.com/office/drawing/2014/main" id="{C9F7CA25-FBD5-4028-A59E-CEFC29A31B75}"/>
            </a:ext>
          </a:extLst>
        </xdr:cNvPr>
        <xdr:cNvSpPr/>
      </xdr:nvSpPr>
      <xdr:spPr>
        <a:xfrm>
          <a:off x="12763500" y="10283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6" name="テキスト ボックス 645">
          <a:extLst>
            <a:ext uri="{FF2B5EF4-FFF2-40B4-BE49-F238E27FC236}">
              <a16:creationId xmlns:a16="http://schemas.microsoft.com/office/drawing/2014/main" id="{68D48D8B-6FC7-4438-9DBA-D3EE28450ADB}"/>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7" name="テキスト ボックス 646">
          <a:extLst>
            <a:ext uri="{FF2B5EF4-FFF2-40B4-BE49-F238E27FC236}">
              <a16:creationId xmlns:a16="http://schemas.microsoft.com/office/drawing/2014/main" id="{DDFAB301-4B9F-4B6C-A16E-7C69C636B67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8" name="テキスト ボックス 647">
          <a:extLst>
            <a:ext uri="{FF2B5EF4-FFF2-40B4-BE49-F238E27FC236}">
              <a16:creationId xmlns:a16="http://schemas.microsoft.com/office/drawing/2014/main" id="{4172A251-6DD3-42A2-98D7-FD5B80F71224}"/>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EFB26B4-7882-4265-AE30-BB76284E7FBF}"/>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421945C2-C0BF-49C2-8BA7-264C0435A54B}"/>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130447</xdr:rowOff>
    </xdr:from>
    <xdr:to>
      <xdr:col>85</xdr:col>
      <xdr:colOff>177800</xdr:colOff>
      <xdr:row>59</xdr:row>
      <xdr:rowOff>60597</xdr:rowOff>
    </xdr:to>
    <xdr:sp macro="" textlink="">
      <xdr:nvSpPr>
        <xdr:cNvPr id="651" name="楕円 650">
          <a:extLst>
            <a:ext uri="{FF2B5EF4-FFF2-40B4-BE49-F238E27FC236}">
              <a16:creationId xmlns:a16="http://schemas.microsoft.com/office/drawing/2014/main" id="{3A5536CC-7209-472E-AE7D-157297C695D9}"/>
            </a:ext>
          </a:extLst>
        </xdr:cNvPr>
        <xdr:cNvSpPr/>
      </xdr:nvSpPr>
      <xdr:spPr>
        <a:xfrm>
          <a:off x="16268700" y="100745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153324</xdr:rowOff>
    </xdr:from>
    <xdr:ext cx="405111" cy="259045"/>
    <xdr:sp macro="" textlink="">
      <xdr:nvSpPr>
        <xdr:cNvPr id="652" name="【保健センター・保健所】&#10;有形固定資産減価償却率該当値テキスト">
          <a:extLst>
            <a:ext uri="{FF2B5EF4-FFF2-40B4-BE49-F238E27FC236}">
              <a16:creationId xmlns:a16="http://schemas.microsoft.com/office/drawing/2014/main" id="{7EFB21DB-1A7A-4643-8B87-80E38449A62C}"/>
            </a:ext>
          </a:extLst>
        </xdr:cNvPr>
        <xdr:cNvSpPr txBox="1"/>
      </xdr:nvSpPr>
      <xdr:spPr>
        <a:xfrm>
          <a:off x="16357600" y="99259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89626</xdr:rowOff>
    </xdr:from>
    <xdr:to>
      <xdr:col>81</xdr:col>
      <xdr:colOff>101600</xdr:colOff>
      <xdr:row>59</xdr:row>
      <xdr:rowOff>19776</xdr:rowOff>
    </xdr:to>
    <xdr:sp macro="" textlink="">
      <xdr:nvSpPr>
        <xdr:cNvPr id="653" name="楕円 652">
          <a:extLst>
            <a:ext uri="{FF2B5EF4-FFF2-40B4-BE49-F238E27FC236}">
              <a16:creationId xmlns:a16="http://schemas.microsoft.com/office/drawing/2014/main" id="{33434342-1988-4775-B1C5-255C68EF707B}"/>
            </a:ext>
          </a:extLst>
        </xdr:cNvPr>
        <xdr:cNvSpPr/>
      </xdr:nvSpPr>
      <xdr:spPr>
        <a:xfrm>
          <a:off x="15430500" y="10033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140426</xdr:rowOff>
    </xdr:from>
    <xdr:to>
      <xdr:col>85</xdr:col>
      <xdr:colOff>127000</xdr:colOff>
      <xdr:row>59</xdr:row>
      <xdr:rowOff>9797</xdr:rowOff>
    </xdr:to>
    <xdr:cxnSp macro="">
      <xdr:nvCxnSpPr>
        <xdr:cNvPr id="654" name="直線コネクタ 653">
          <a:extLst>
            <a:ext uri="{FF2B5EF4-FFF2-40B4-BE49-F238E27FC236}">
              <a16:creationId xmlns:a16="http://schemas.microsoft.com/office/drawing/2014/main" id="{ECD5E5F3-405D-466B-A72D-C11585B43B8C}"/>
            </a:ext>
          </a:extLst>
        </xdr:cNvPr>
        <xdr:cNvCxnSpPr/>
      </xdr:nvCxnSpPr>
      <xdr:spPr>
        <a:xfrm>
          <a:off x="15481300" y="10084526"/>
          <a:ext cx="838200" cy="408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48804</xdr:rowOff>
    </xdr:from>
    <xdr:to>
      <xdr:col>76</xdr:col>
      <xdr:colOff>165100</xdr:colOff>
      <xdr:row>58</xdr:row>
      <xdr:rowOff>150404</xdr:rowOff>
    </xdr:to>
    <xdr:sp macro="" textlink="">
      <xdr:nvSpPr>
        <xdr:cNvPr id="655" name="楕円 654">
          <a:extLst>
            <a:ext uri="{FF2B5EF4-FFF2-40B4-BE49-F238E27FC236}">
              <a16:creationId xmlns:a16="http://schemas.microsoft.com/office/drawing/2014/main" id="{D9A3775C-39BF-4D98-8FD9-4399F1AACE61}"/>
            </a:ext>
          </a:extLst>
        </xdr:cNvPr>
        <xdr:cNvSpPr/>
      </xdr:nvSpPr>
      <xdr:spPr>
        <a:xfrm>
          <a:off x="14541500" y="9992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99604</xdr:rowOff>
    </xdr:from>
    <xdr:to>
      <xdr:col>81</xdr:col>
      <xdr:colOff>50800</xdr:colOff>
      <xdr:row>58</xdr:row>
      <xdr:rowOff>140426</xdr:rowOff>
    </xdr:to>
    <xdr:cxnSp macro="">
      <xdr:nvCxnSpPr>
        <xdr:cNvPr id="656" name="直線コネクタ 655">
          <a:extLst>
            <a:ext uri="{FF2B5EF4-FFF2-40B4-BE49-F238E27FC236}">
              <a16:creationId xmlns:a16="http://schemas.microsoft.com/office/drawing/2014/main" id="{E79881D5-B619-4EA8-8799-5C70B9C8F032}"/>
            </a:ext>
          </a:extLst>
        </xdr:cNvPr>
        <xdr:cNvCxnSpPr/>
      </xdr:nvCxnSpPr>
      <xdr:spPr>
        <a:xfrm>
          <a:off x="14592300" y="10043704"/>
          <a:ext cx="889000" cy="40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11249</xdr:rowOff>
    </xdr:from>
    <xdr:to>
      <xdr:col>72</xdr:col>
      <xdr:colOff>38100</xdr:colOff>
      <xdr:row>58</xdr:row>
      <xdr:rowOff>112849</xdr:rowOff>
    </xdr:to>
    <xdr:sp macro="" textlink="">
      <xdr:nvSpPr>
        <xdr:cNvPr id="657" name="楕円 656">
          <a:extLst>
            <a:ext uri="{FF2B5EF4-FFF2-40B4-BE49-F238E27FC236}">
              <a16:creationId xmlns:a16="http://schemas.microsoft.com/office/drawing/2014/main" id="{6C6C61CD-E669-437E-A86D-9B624C778788}"/>
            </a:ext>
          </a:extLst>
        </xdr:cNvPr>
        <xdr:cNvSpPr/>
      </xdr:nvSpPr>
      <xdr:spPr>
        <a:xfrm>
          <a:off x="13652500" y="99553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62049</xdr:rowOff>
    </xdr:from>
    <xdr:to>
      <xdr:col>76</xdr:col>
      <xdr:colOff>114300</xdr:colOff>
      <xdr:row>58</xdr:row>
      <xdr:rowOff>99604</xdr:rowOff>
    </xdr:to>
    <xdr:cxnSp macro="">
      <xdr:nvCxnSpPr>
        <xdr:cNvPr id="658" name="直線コネクタ 657">
          <a:extLst>
            <a:ext uri="{FF2B5EF4-FFF2-40B4-BE49-F238E27FC236}">
              <a16:creationId xmlns:a16="http://schemas.microsoft.com/office/drawing/2014/main" id="{31F5E3FE-CBC6-465F-A2C1-BA63BD15BEB0}"/>
            </a:ext>
          </a:extLst>
        </xdr:cNvPr>
        <xdr:cNvCxnSpPr/>
      </xdr:nvCxnSpPr>
      <xdr:spPr>
        <a:xfrm>
          <a:off x="13703300" y="10006149"/>
          <a:ext cx="8890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146776</xdr:rowOff>
    </xdr:from>
    <xdr:to>
      <xdr:col>67</xdr:col>
      <xdr:colOff>101600</xdr:colOff>
      <xdr:row>58</xdr:row>
      <xdr:rowOff>76926</xdr:rowOff>
    </xdr:to>
    <xdr:sp macro="" textlink="">
      <xdr:nvSpPr>
        <xdr:cNvPr id="659" name="楕円 658">
          <a:extLst>
            <a:ext uri="{FF2B5EF4-FFF2-40B4-BE49-F238E27FC236}">
              <a16:creationId xmlns:a16="http://schemas.microsoft.com/office/drawing/2014/main" id="{9205076C-565D-4889-A911-B57F62F061BF}"/>
            </a:ext>
          </a:extLst>
        </xdr:cNvPr>
        <xdr:cNvSpPr/>
      </xdr:nvSpPr>
      <xdr:spPr>
        <a:xfrm>
          <a:off x="12763500" y="9919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26126</xdr:rowOff>
    </xdr:from>
    <xdr:to>
      <xdr:col>71</xdr:col>
      <xdr:colOff>177800</xdr:colOff>
      <xdr:row>58</xdr:row>
      <xdr:rowOff>62049</xdr:rowOff>
    </xdr:to>
    <xdr:cxnSp macro="">
      <xdr:nvCxnSpPr>
        <xdr:cNvPr id="660" name="直線コネクタ 659">
          <a:extLst>
            <a:ext uri="{FF2B5EF4-FFF2-40B4-BE49-F238E27FC236}">
              <a16:creationId xmlns:a16="http://schemas.microsoft.com/office/drawing/2014/main" id="{C78DF3B5-E031-455F-8823-2D58E80D108F}"/>
            </a:ext>
          </a:extLst>
        </xdr:cNvPr>
        <xdr:cNvCxnSpPr/>
      </xdr:nvCxnSpPr>
      <xdr:spPr>
        <a:xfrm>
          <a:off x="12814300" y="9970226"/>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61</xdr:row>
      <xdr:rowOff>6004</xdr:rowOff>
    </xdr:from>
    <xdr:ext cx="405111" cy="259045"/>
    <xdr:sp macro="" textlink="">
      <xdr:nvSpPr>
        <xdr:cNvPr id="661" name="n_1aveValue【保健センター・保健所】&#10;有形固定資産減価償却率">
          <a:extLst>
            <a:ext uri="{FF2B5EF4-FFF2-40B4-BE49-F238E27FC236}">
              <a16:creationId xmlns:a16="http://schemas.microsoft.com/office/drawing/2014/main" id="{165C8193-97C9-412D-9AF4-AF1922874BCE}"/>
            </a:ext>
          </a:extLst>
        </xdr:cNvPr>
        <xdr:cNvSpPr txBox="1"/>
      </xdr:nvSpPr>
      <xdr:spPr>
        <a:xfrm>
          <a:off x="15266044" y="1046445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146430</xdr:rowOff>
    </xdr:from>
    <xdr:ext cx="405111" cy="259045"/>
    <xdr:sp macro="" textlink="">
      <xdr:nvSpPr>
        <xdr:cNvPr id="662" name="n_2aveValue【保健センター・保健所】&#10;有形固定資産減価償却率">
          <a:extLst>
            <a:ext uri="{FF2B5EF4-FFF2-40B4-BE49-F238E27FC236}">
              <a16:creationId xmlns:a16="http://schemas.microsoft.com/office/drawing/2014/main" id="{45DD513C-D2C4-4AF2-942E-330F9C2A7F28}"/>
            </a:ext>
          </a:extLst>
        </xdr:cNvPr>
        <xdr:cNvSpPr txBox="1"/>
      </xdr:nvSpPr>
      <xdr:spPr>
        <a:xfrm>
          <a:off x="14389744" y="104334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123570</xdr:rowOff>
    </xdr:from>
    <xdr:ext cx="405111" cy="259045"/>
    <xdr:sp macro="" textlink="">
      <xdr:nvSpPr>
        <xdr:cNvPr id="663" name="n_3aveValue【保健センター・保健所】&#10;有形固定資産減価償却率">
          <a:extLst>
            <a:ext uri="{FF2B5EF4-FFF2-40B4-BE49-F238E27FC236}">
              <a16:creationId xmlns:a16="http://schemas.microsoft.com/office/drawing/2014/main" id="{9C610CDC-DB6A-4AA2-A926-5839AC717E62}"/>
            </a:ext>
          </a:extLst>
        </xdr:cNvPr>
        <xdr:cNvSpPr txBox="1"/>
      </xdr:nvSpPr>
      <xdr:spPr>
        <a:xfrm>
          <a:off x="13500744" y="104105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89280</xdr:rowOff>
    </xdr:from>
    <xdr:ext cx="405111" cy="259045"/>
    <xdr:sp macro="" textlink="">
      <xdr:nvSpPr>
        <xdr:cNvPr id="664" name="n_4aveValue【保健センター・保健所】&#10;有形固定資産減価償却率">
          <a:extLst>
            <a:ext uri="{FF2B5EF4-FFF2-40B4-BE49-F238E27FC236}">
              <a16:creationId xmlns:a16="http://schemas.microsoft.com/office/drawing/2014/main" id="{ED9FF5B9-3F75-43D9-B324-163D5A404394}"/>
            </a:ext>
          </a:extLst>
        </xdr:cNvPr>
        <xdr:cNvSpPr txBox="1"/>
      </xdr:nvSpPr>
      <xdr:spPr>
        <a:xfrm>
          <a:off x="12611744" y="10376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36303</xdr:rowOff>
    </xdr:from>
    <xdr:ext cx="405111" cy="259045"/>
    <xdr:sp macro="" textlink="">
      <xdr:nvSpPr>
        <xdr:cNvPr id="665" name="n_1mainValue【保健センター・保健所】&#10;有形固定資産減価償却率">
          <a:extLst>
            <a:ext uri="{FF2B5EF4-FFF2-40B4-BE49-F238E27FC236}">
              <a16:creationId xmlns:a16="http://schemas.microsoft.com/office/drawing/2014/main" id="{F7D2AB84-624A-498B-90F6-C4E392EE4AA3}"/>
            </a:ext>
          </a:extLst>
        </xdr:cNvPr>
        <xdr:cNvSpPr txBox="1"/>
      </xdr:nvSpPr>
      <xdr:spPr>
        <a:xfrm>
          <a:off x="15266044" y="9808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166931</xdr:rowOff>
    </xdr:from>
    <xdr:ext cx="405111" cy="259045"/>
    <xdr:sp macro="" textlink="">
      <xdr:nvSpPr>
        <xdr:cNvPr id="666" name="n_2mainValue【保健センター・保健所】&#10;有形固定資産減価償却率">
          <a:extLst>
            <a:ext uri="{FF2B5EF4-FFF2-40B4-BE49-F238E27FC236}">
              <a16:creationId xmlns:a16="http://schemas.microsoft.com/office/drawing/2014/main" id="{182804BC-9AA5-46B6-82F2-765988E12DEE}"/>
            </a:ext>
          </a:extLst>
        </xdr:cNvPr>
        <xdr:cNvSpPr txBox="1"/>
      </xdr:nvSpPr>
      <xdr:spPr>
        <a:xfrm>
          <a:off x="14389744" y="97681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129376</xdr:rowOff>
    </xdr:from>
    <xdr:ext cx="405111" cy="259045"/>
    <xdr:sp macro="" textlink="">
      <xdr:nvSpPr>
        <xdr:cNvPr id="667" name="n_3mainValue【保健センター・保健所】&#10;有形固定資産減価償却率">
          <a:extLst>
            <a:ext uri="{FF2B5EF4-FFF2-40B4-BE49-F238E27FC236}">
              <a16:creationId xmlns:a16="http://schemas.microsoft.com/office/drawing/2014/main" id="{91EC9B4F-180B-4559-9775-923EA09693ED}"/>
            </a:ext>
          </a:extLst>
        </xdr:cNvPr>
        <xdr:cNvSpPr txBox="1"/>
      </xdr:nvSpPr>
      <xdr:spPr>
        <a:xfrm>
          <a:off x="13500744" y="97305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93453</xdr:rowOff>
    </xdr:from>
    <xdr:ext cx="405111" cy="259045"/>
    <xdr:sp macro="" textlink="">
      <xdr:nvSpPr>
        <xdr:cNvPr id="668" name="n_4mainValue【保健センター・保健所】&#10;有形固定資産減価償却率">
          <a:extLst>
            <a:ext uri="{FF2B5EF4-FFF2-40B4-BE49-F238E27FC236}">
              <a16:creationId xmlns:a16="http://schemas.microsoft.com/office/drawing/2014/main" id="{792E6164-DD0E-4C36-A9B0-B6F01347BDB0}"/>
            </a:ext>
          </a:extLst>
        </xdr:cNvPr>
        <xdr:cNvSpPr txBox="1"/>
      </xdr:nvSpPr>
      <xdr:spPr>
        <a:xfrm>
          <a:off x="12611744" y="96946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9" name="正方形/長方形 668">
          <a:extLst>
            <a:ext uri="{FF2B5EF4-FFF2-40B4-BE49-F238E27FC236}">
              <a16:creationId xmlns:a16="http://schemas.microsoft.com/office/drawing/2014/main" id="{DEAF9B80-1CA3-4177-9F7F-4F8633A41819}"/>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0" name="正方形/長方形 669">
          <a:extLst>
            <a:ext uri="{FF2B5EF4-FFF2-40B4-BE49-F238E27FC236}">
              <a16:creationId xmlns:a16="http://schemas.microsoft.com/office/drawing/2014/main" id="{35937488-9766-4534-A630-DE9CA05DCC05}"/>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1" name="正方形/長方形 670">
          <a:extLst>
            <a:ext uri="{FF2B5EF4-FFF2-40B4-BE49-F238E27FC236}">
              <a16:creationId xmlns:a16="http://schemas.microsoft.com/office/drawing/2014/main" id="{CA0EC11C-3891-423D-BD31-CA7F194589CC}"/>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2" name="正方形/長方形 671">
          <a:extLst>
            <a:ext uri="{FF2B5EF4-FFF2-40B4-BE49-F238E27FC236}">
              <a16:creationId xmlns:a16="http://schemas.microsoft.com/office/drawing/2014/main" id="{96834B5B-742E-4949-8391-D1E8DAF36B3E}"/>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3" name="正方形/長方形 672">
          <a:extLst>
            <a:ext uri="{FF2B5EF4-FFF2-40B4-BE49-F238E27FC236}">
              <a16:creationId xmlns:a16="http://schemas.microsoft.com/office/drawing/2014/main" id="{57660E9E-5C3D-40D8-ACCC-714E4DF76479}"/>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4" name="正方形/長方形 673">
          <a:extLst>
            <a:ext uri="{FF2B5EF4-FFF2-40B4-BE49-F238E27FC236}">
              <a16:creationId xmlns:a16="http://schemas.microsoft.com/office/drawing/2014/main" id="{5BD9C2E0-F639-45FB-B1FA-569E3F88704B}"/>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5" name="正方形/長方形 674">
          <a:extLst>
            <a:ext uri="{FF2B5EF4-FFF2-40B4-BE49-F238E27FC236}">
              <a16:creationId xmlns:a16="http://schemas.microsoft.com/office/drawing/2014/main" id="{9B6DFA43-3F0E-4F42-A73F-E988D678A2ED}"/>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6" name="正方形/長方形 675">
          <a:extLst>
            <a:ext uri="{FF2B5EF4-FFF2-40B4-BE49-F238E27FC236}">
              <a16:creationId xmlns:a16="http://schemas.microsoft.com/office/drawing/2014/main" id="{3EF4DFCD-0E6C-49EC-BF71-B97863E5C1AA}"/>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7" name="テキスト ボックス 676">
          <a:extLst>
            <a:ext uri="{FF2B5EF4-FFF2-40B4-BE49-F238E27FC236}">
              <a16:creationId xmlns:a16="http://schemas.microsoft.com/office/drawing/2014/main" id="{B2B2EBC9-5FA8-4123-9353-FF1E8467D624}"/>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8" name="直線コネクタ 677">
          <a:extLst>
            <a:ext uri="{FF2B5EF4-FFF2-40B4-BE49-F238E27FC236}">
              <a16:creationId xmlns:a16="http://schemas.microsoft.com/office/drawing/2014/main" id="{BF033302-A1C6-46A3-8EB2-D3A9FA66D90E}"/>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65</xdr:row>
      <xdr:rowOff>0</xdr:rowOff>
    </xdr:from>
    <xdr:to>
      <xdr:col>120</xdr:col>
      <xdr:colOff>114300</xdr:colOff>
      <xdr:row>65</xdr:row>
      <xdr:rowOff>0</xdr:rowOff>
    </xdr:to>
    <xdr:cxnSp macro="">
      <xdr:nvCxnSpPr>
        <xdr:cNvPr id="679" name="直線コネクタ 678">
          <a:extLst>
            <a:ext uri="{FF2B5EF4-FFF2-40B4-BE49-F238E27FC236}">
              <a16:creationId xmlns:a16="http://schemas.microsoft.com/office/drawing/2014/main" id="{A089C2D9-32AA-4814-A3DC-28FC063F583E}"/>
            </a:ext>
          </a:extLst>
        </xdr:cNvPr>
        <xdr:cNvCxnSpPr/>
      </xdr:nvCxnSpPr>
      <xdr:spPr>
        <a:xfrm>
          <a:off x="18288000" y="1114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64</xdr:row>
      <xdr:rowOff>29227</xdr:rowOff>
    </xdr:from>
    <xdr:ext cx="467179" cy="259045"/>
    <xdr:sp macro="" textlink="">
      <xdr:nvSpPr>
        <xdr:cNvPr id="680" name="テキスト ボックス 679">
          <a:extLst>
            <a:ext uri="{FF2B5EF4-FFF2-40B4-BE49-F238E27FC236}">
              <a16:creationId xmlns:a16="http://schemas.microsoft.com/office/drawing/2014/main" id="{F5D60F3F-E62A-4508-B919-60CA8F9CBA50}"/>
            </a:ext>
          </a:extLst>
        </xdr:cNvPr>
        <xdr:cNvSpPr txBox="1"/>
      </xdr:nvSpPr>
      <xdr:spPr>
        <a:xfrm>
          <a:off x="17820821" y="1100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63</xdr:row>
      <xdr:rowOff>57150</xdr:rowOff>
    </xdr:to>
    <xdr:cxnSp macro="">
      <xdr:nvCxnSpPr>
        <xdr:cNvPr id="681" name="直線コネクタ 680">
          <a:extLst>
            <a:ext uri="{FF2B5EF4-FFF2-40B4-BE49-F238E27FC236}">
              <a16:creationId xmlns:a16="http://schemas.microsoft.com/office/drawing/2014/main" id="{3BBDFEAC-7FDE-40E7-87FA-FF47D0C5C975}"/>
            </a:ext>
          </a:extLst>
        </xdr:cNvPr>
        <xdr:cNvCxnSpPr/>
      </xdr:nvCxnSpPr>
      <xdr:spPr>
        <a:xfrm>
          <a:off x="18288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62</xdr:row>
      <xdr:rowOff>86377</xdr:rowOff>
    </xdr:from>
    <xdr:ext cx="467179" cy="259045"/>
    <xdr:sp macro="" textlink="">
      <xdr:nvSpPr>
        <xdr:cNvPr id="682" name="テキスト ボックス 681">
          <a:extLst>
            <a:ext uri="{FF2B5EF4-FFF2-40B4-BE49-F238E27FC236}">
              <a16:creationId xmlns:a16="http://schemas.microsoft.com/office/drawing/2014/main" id="{7038374C-17C1-461E-AFB2-485E44A2910E}"/>
            </a:ext>
          </a:extLst>
        </xdr:cNvPr>
        <xdr:cNvSpPr txBox="1"/>
      </xdr:nvSpPr>
      <xdr:spPr>
        <a:xfrm>
          <a:off x="17820821" y="1071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114300</xdr:rowOff>
    </xdr:from>
    <xdr:to>
      <xdr:col>120</xdr:col>
      <xdr:colOff>114300</xdr:colOff>
      <xdr:row>61</xdr:row>
      <xdr:rowOff>114300</xdr:rowOff>
    </xdr:to>
    <xdr:cxnSp macro="">
      <xdr:nvCxnSpPr>
        <xdr:cNvPr id="683" name="直線コネクタ 682">
          <a:extLst>
            <a:ext uri="{FF2B5EF4-FFF2-40B4-BE49-F238E27FC236}">
              <a16:creationId xmlns:a16="http://schemas.microsoft.com/office/drawing/2014/main" id="{F57744B3-A305-4476-B341-B50BDA18D3A1}"/>
            </a:ext>
          </a:extLst>
        </xdr:cNvPr>
        <xdr:cNvCxnSpPr/>
      </xdr:nvCxnSpPr>
      <xdr:spPr>
        <a:xfrm>
          <a:off x="18288000" y="1057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143527</xdr:rowOff>
    </xdr:from>
    <xdr:ext cx="467179" cy="259045"/>
    <xdr:sp macro="" textlink="">
      <xdr:nvSpPr>
        <xdr:cNvPr id="684" name="テキスト ボックス 683">
          <a:extLst>
            <a:ext uri="{FF2B5EF4-FFF2-40B4-BE49-F238E27FC236}">
              <a16:creationId xmlns:a16="http://schemas.microsoft.com/office/drawing/2014/main" id="{D9F677E8-C87F-47B6-98BB-1D08AE820301}"/>
            </a:ext>
          </a:extLst>
        </xdr:cNvPr>
        <xdr:cNvSpPr txBox="1"/>
      </xdr:nvSpPr>
      <xdr:spPr>
        <a:xfrm>
          <a:off x="17820821" y="1043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85" name="直線コネクタ 684">
          <a:extLst>
            <a:ext uri="{FF2B5EF4-FFF2-40B4-BE49-F238E27FC236}">
              <a16:creationId xmlns:a16="http://schemas.microsoft.com/office/drawing/2014/main" id="{FAEA5263-14FD-4294-974E-1FC4D4A9548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86" name="テキスト ボックス 685">
          <a:extLst>
            <a:ext uri="{FF2B5EF4-FFF2-40B4-BE49-F238E27FC236}">
              <a16:creationId xmlns:a16="http://schemas.microsoft.com/office/drawing/2014/main" id="{6C446AC4-A04C-4083-9F46-8552A611099D}"/>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57150</xdr:rowOff>
    </xdr:from>
    <xdr:to>
      <xdr:col>120</xdr:col>
      <xdr:colOff>114300</xdr:colOff>
      <xdr:row>58</xdr:row>
      <xdr:rowOff>57150</xdr:rowOff>
    </xdr:to>
    <xdr:cxnSp macro="">
      <xdr:nvCxnSpPr>
        <xdr:cNvPr id="687" name="直線コネクタ 686">
          <a:extLst>
            <a:ext uri="{FF2B5EF4-FFF2-40B4-BE49-F238E27FC236}">
              <a16:creationId xmlns:a16="http://schemas.microsoft.com/office/drawing/2014/main" id="{420AD105-FD9E-4190-AA58-E8B2608A105F}"/>
            </a:ext>
          </a:extLst>
        </xdr:cNvPr>
        <xdr:cNvCxnSpPr/>
      </xdr:nvCxnSpPr>
      <xdr:spPr>
        <a:xfrm>
          <a:off x="18288000" y="1000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86377</xdr:rowOff>
    </xdr:from>
    <xdr:ext cx="467179" cy="259045"/>
    <xdr:sp macro="" textlink="">
      <xdr:nvSpPr>
        <xdr:cNvPr id="688" name="テキスト ボックス 687">
          <a:extLst>
            <a:ext uri="{FF2B5EF4-FFF2-40B4-BE49-F238E27FC236}">
              <a16:creationId xmlns:a16="http://schemas.microsoft.com/office/drawing/2014/main" id="{DE3F2157-70AB-4E69-8427-91724D2E85BD}"/>
            </a:ext>
          </a:extLst>
        </xdr:cNvPr>
        <xdr:cNvSpPr txBox="1"/>
      </xdr:nvSpPr>
      <xdr:spPr>
        <a:xfrm>
          <a:off x="17820821" y="9859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114300</xdr:rowOff>
    </xdr:from>
    <xdr:to>
      <xdr:col>120</xdr:col>
      <xdr:colOff>114300</xdr:colOff>
      <xdr:row>56</xdr:row>
      <xdr:rowOff>114300</xdr:rowOff>
    </xdr:to>
    <xdr:cxnSp macro="">
      <xdr:nvCxnSpPr>
        <xdr:cNvPr id="689" name="直線コネクタ 688">
          <a:extLst>
            <a:ext uri="{FF2B5EF4-FFF2-40B4-BE49-F238E27FC236}">
              <a16:creationId xmlns:a16="http://schemas.microsoft.com/office/drawing/2014/main" id="{BC896C14-C69E-4D2B-830E-F02A27DE19E0}"/>
            </a:ext>
          </a:extLst>
        </xdr:cNvPr>
        <xdr:cNvCxnSpPr/>
      </xdr:nvCxnSpPr>
      <xdr:spPr>
        <a:xfrm>
          <a:off x="18288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143527</xdr:rowOff>
    </xdr:from>
    <xdr:ext cx="467179" cy="259045"/>
    <xdr:sp macro="" textlink="">
      <xdr:nvSpPr>
        <xdr:cNvPr id="690" name="テキスト ボックス 689">
          <a:extLst>
            <a:ext uri="{FF2B5EF4-FFF2-40B4-BE49-F238E27FC236}">
              <a16:creationId xmlns:a16="http://schemas.microsoft.com/office/drawing/2014/main" id="{E59DD266-67AC-436A-A5C4-8A9AB3D32B68}"/>
            </a:ext>
          </a:extLst>
        </xdr:cNvPr>
        <xdr:cNvSpPr txBox="1"/>
      </xdr:nvSpPr>
      <xdr:spPr>
        <a:xfrm>
          <a:off x="17820821" y="9573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0</xdr:rowOff>
    </xdr:from>
    <xdr:to>
      <xdr:col>120</xdr:col>
      <xdr:colOff>114300</xdr:colOff>
      <xdr:row>55</xdr:row>
      <xdr:rowOff>0</xdr:rowOff>
    </xdr:to>
    <xdr:cxnSp macro="">
      <xdr:nvCxnSpPr>
        <xdr:cNvPr id="691" name="直線コネクタ 690">
          <a:extLst>
            <a:ext uri="{FF2B5EF4-FFF2-40B4-BE49-F238E27FC236}">
              <a16:creationId xmlns:a16="http://schemas.microsoft.com/office/drawing/2014/main" id="{F0731A19-9BB4-4001-85F2-56B32F7B6355}"/>
            </a:ext>
          </a:extLst>
        </xdr:cNvPr>
        <xdr:cNvCxnSpPr/>
      </xdr:nvCxnSpPr>
      <xdr:spPr>
        <a:xfrm>
          <a:off x="18288000" y="942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29227</xdr:rowOff>
    </xdr:from>
    <xdr:ext cx="467179" cy="259045"/>
    <xdr:sp macro="" textlink="">
      <xdr:nvSpPr>
        <xdr:cNvPr id="692" name="テキスト ボックス 691">
          <a:extLst>
            <a:ext uri="{FF2B5EF4-FFF2-40B4-BE49-F238E27FC236}">
              <a16:creationId xmlns:a16="http://schemas.microsoft.com/office/drawing/2014/main" id="{7A3A09D6-07C9-4E5C-8E71-6DEA5140E519}"/>
            </a:ext>
          </a:extLst>
        </xdr:cNvPr>
        <xdr:cNvSpPr txBox="1"/>
      </xdr:nvSpPr>
      <xdr:spPr>
        <a:xfrm>
          <a:off x="17820821" y="9287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3" name="直線コネクタ 692">
          <a:extLst>
            <a:ext uri="{FF2B5EF4-FFF2-40B4-BE49-F238E27FC236}">
              <a16:creationId xmlns:a16="http://schemas.microsoft.com/office/drawing/2014/main" id="{2A700AEB-CEEA-4464-BC6B-F52BB758419E}"/>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4" name="テキスト ボックス 693">
          <a:extLst>
            <a:ext uri="{FF2B5EF4-FFF2-40B4-BE49-F238E27FC236}">
              <a16:creationId xmlns:a16="http://schemas.microsoft.com/office/drawing/2014/main" id="{26FE97A0-6118-45A5-A2EC-6758DCEA1B49}"/>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5" name="【保健センター・保健所】&#10;一人当たり面積グラフ枠">
          <a:extLst>
            <a:ext uri="{FF2B5EF4-FFF2-40B4-BE49-F238E27FC236}">
              <a16:creationId xmlns:a16="http://schemas.microsoft.com/office/drawing/2014/main" id="{31D95159-6E37-48C7-8154-8CCA203F765E}"/>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0</xdr:rowOff>
    </xdr:from>
    <xdr:to>
      <xdr:col>116</xdr:col>
      <xdr:colOff>62864</xdr:colOff>
      <xdr:row>64</xdr:row>
      <xdr:rowOff>0</xdr:rowOff>
    </xdr:to>
    <xdr:cxnSp macro="">
      <xdr:nvCxnSpPr>
        <xdr:cNvPr id="696" name="直線コネクタ 695">
          <a:extLst>
            <a:ext uri="{FF2B5EF4-FFF2-40B4-BE49-F238E27FC236}">
              <a16:creationId xmlns:a16="http://schemas.microsoft.com/office/drawing/2014/main" id="{E0FD84F0-ABB0-4E17-B028-2A801DBD00D2}"/>
            </a:ext>
          </a:extLst>
        </xdr:cNvPr>
        <xdr:cNvCxnSpPr/>
      </xdr:nvCxnSpPr>
      <xdr:spPr>
        <a:xfrm flipV="1">
          <a:off x="22160864" y="9601200"/>
          <a:ext cx="0" cy="13716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3827</xdr:rowOff>
    </xdr:from>
    <xdr:ext cx="469744" cy="259045"/>
    <xdr:sp macro="" textlink="">
      <xdr:nvSpPr>
        <xdr:cNvPr id="697" name="【保健センター・保健所】&#10;一人当たり面積最小値テキスト">
          <a:extLst>
            <a:ext uri="{FF2B5EF4-FFF2-40B4-BE49-F238E27FC236}">
              <a16:creationId xmlns:a16="http://schemas.microsoft.com/office/drawing/2014/main" id="{29E2F3D7-D328-404E-9FF6-A9576301BE1A}"/>
            </a:ext>
          </a:extLst>
        </xdr:cNvPr>
        <xdr:cNvSpPr txBox="1"/>
      </xdr:nvSpPr>
      <xdr:spPr>
        <a:xfrm>
          <a:off x="22199600" y="1097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0</xdr:rowOff>
    </xdr:from>
    <xdr:to>
      <xdr:col>116</xdr:col>
      <xdr:colOff>152400</xdr:colOff>
      <xdr:row>64</xdr:row>
      <xdr:rowOff>0</xdr:rowOff>
    </xdr:to>
    <xdr:cxnSp macro="">
      <xdr:nvCxnSpPr>
        <xdr:cNvPr id="698" name="直線コネクタ 697">
          <a:extLst>
            <a:ext uri="{FF2B5EF4-FFF2-40B4-BE49-F238E27FC236}">
              <a16:creationId xmlns:a16="http://schemas.microsoft.com/office/drawing/2014/main" id="{87AB998D-03F2-4924-9A26-71D33DB0DCA6}"/>
            </a:ext>
          </a:extLst>
        </xdr:cNvPr>
        <xdr:cNvCxnSpPr/>
      </xdr:nvCxnSpPr>
      <xdr:spPr>
        <a:xfrm>
          <a:off x="22072600" y="1097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118127</xdr:rowOff>
    </xdr:from>
    <xdr:ext cx="469744" cy="259045"/>
    <xdr:sp macro="" textlink="">
      <xdr:nvSpPr>
        <xdr:cNvPr id="699" name="【保健センター・保健所】&#10;一人当たり面積最大値テキスト">
          <a:extLst>
            <a:ext uri="{FF2B5EF4-FFF2-40B4-BE49-F238E27FC236}">
              <a16:creationId xmlns:a16="http://schemas.microsoft.com/office/drawing/2014/main" id="{58A14FA3-93EC-4F9B-85A0-F6697AA401B2}"/>
            </a:ext>
          </a:extLst>
        </xdr:cNvPr>
        <xdr:cNvSpPr txBox="1"/>
      </xdr:nvSpPr>
      <xdr:spPr>
        <a:xfrm>
          <a:off x="22199600" y="937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0</xdr:rowOff>
    </xdr:from>
    <xdr:to>
      <xdr:col>116</xdr:col>
      <xdr:colOff>152400</xdr:colOff>
      <xdr:row>56</xdr:row>
      <xdr:rowOff>0</xdr:rowOff>
    </xdr:to>
    <xdr:cxnSp macro="">
      <xdr:nvCxnSpPr>
        <xdr:cNvPr id="700" name="直線コネクタ 699">
          <a:extLst>
            <a:ext uri="{FF2B5EF4-FFF2-40B4-BE49-F238E27FC236}">
              <a16:creationId xmlns:a16="http://schemas.microsoft.com/office/drawing/2014/main" id="{67DB6E80-922C-4F38-A2D0-DBCF916AC72B}"/>
            </a:ext>
          </a:extLst>
        </xdr:cNvPr>
        <xdr:cNvCxnSpPr/>
      </xdr:nvCxnSpPr>
      <xdr:spPr>
        <a:xfrm>
          <a:off x="22072600" y="9601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70502</xdr:rowOff>
    </xdr:from>
    <xdr:ext cx="469744" cy="259045"/>
    <xdr:sp macro="" textlink="">
      <xdr:nvSpPr>
        <xdr:cNvPr id="701" name="【保健センター・保健所】&#10;一人当たり面積平均値テキスト">
          <a:extLst>
            <a:ext uri="{FF2B5EF4-FFF2-40B4-BE49-F238E27FC236}">
              <a16:creationId xmlns:a16="http://schemas.microsoft.com/office/drawing/2014/main" id="{EC59C9F6-2FAB-4BF5-9C9D-671F74B2D747}"/>
            </a:ext>
          </a:extLst>
        </xdr:cNvPr>
        <xdr:cNvSpPr txBox="1"/>
      </xdr:nvSpPr>
      <xdr:spPr>
        <a:xfrm>
          <a:off x="22199600" y="1035750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92075</xdr:rowOff>
    </xdr:from>
    <xdr:to>
      <xdr:col>116</xdr:col>
      <xdr:colOff>114300</xdr:colOff>
      <xdr:row>61</xdr:row>
      <xdr:rowOff>22225</xdr:rowOff>
    </xdr:to>
    <xdr:sp macro="" textlink="">
      <xdr:nvSpPr>
        <xdr:cNvPr id="702" name="フローチャート: 判断 701">
          <a:extLst>
            <a:ext uri="{FF2B5EF4-FFF2-40B4-BE49-F238E27FC236}">
              <a16:creationId xmlns:a16="http://schemas.microsoft.com/office/drawing/2014/main" id="{A130538C-CBDA-445D-9DDD-EAC693A755D9}"/>
            </a:ext>
          </a:extLst>
        </xdr:cNvPr>
        <xdr:cNvSpPr/>
      </xdr:nvSpPr>
      <xdr:spPr>
        <a:xfrm>
          <a:off x="221107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92075</xdr:rowOff>
    </xdr:from>
    <xdr:to>
      <xdr:col>112</xdr:col>
      <xdr:colOff>38100</xdr:colOff>
      <xdr:row>61</xdr:row>
      <xdr:rowOff>22225</xdr:rowOff>
    </xdr:to>
    <xdr:sp macro="" textlink="">
      <xdr:nvSpPr>
        <xdr:cNvPr id="703" name="フローチャート: 判断 702">
          <a:extLst>
            <a:ext uri="{FF2B5EF4-FFF2-40B4-BE49-F238E27FC236}">
              <a16:creationId xmlns:a16="http://schemas.microsoft.com/office/drawing/2014/main" id="{76549489-9CFC-4F28-BB8B-759ADC18B492}"/>
            </a:ext>
          </a:extLst>
        </xdr:cNvPr>
        <xdr:cNvSpPr/>
      </xdr:nvSpPr>
      <xdr:spPr>
        <a:xfrm>
          <a:off x="21272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92075</xdr:rowOff>
    </xdr:from>
    <xdr:to>
      <xdr:col>107</xdr:col>
      <xdr:colOff>101600</xdr:colOff>
      <xdr:row>61</xdr:row>
      <xdr:rowOff>22225</xdr:rowOff>
    </xdr:to>
    <xdr:sp macro="" textlink="">
      <xdr:nvSpPr>
        <xdr:cNvPr id="704" name="フローチャート: 判断 703">
          <a:extLst>
            <a:ext uri="{FF2B5EF4-FFF2-40B4-BE49-F238E27FC236}">
              <a16:creationId xmlns:a16="http://schemas.microsoft.com/office/drawing/2014/main" id="{C952486A-F9E6-4FC2-A058-E9A9E5F5211D}"/>
            </a:ext>
          </a:extLst>
        </xdr:cNvPr>
        <xdr:cNvSpPr/>
      </xdr:nvSpPr>
      <xdr:spPr>
        <a:xfrm>
          <a:off x="20383500" y="103790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149225</xdr:rowOff>
    </xdr:from>
    <xdr:to>
      <xdr:col>102</xdr:col>
      <xdr:colOff>165100</xdr:colOff>
      <xdr:row>61</xdr:row>
      <xdr:rowOff>79375</xdr:rowOff>
    </xdr:to>
    <xdr:sp macro="" textlink="">
      <xdr:nvSpPr>
        <xdr:cNvPr id="705" name="フローチャート: 判断 704">
          <a:extLst>
            <a:ext uri="{FF2B5EF4-FFF2-40B4-BE49-F238E27FC236}">
              <a16:creationId xmlns:a16="http://schemas.microsoft.com/office/drawing/2014/main" id="{FF5DF5CD-01C5-484F-8BBE-90FB2849AE45}"/>
            </a:ext>
          </a:extLst>
        </xdr:cNvPr>
        <xdr:cNvSpPr/>
      </xdr:nvSpPr>
      <xdr:spPr>
        <a:xfrm>
          <a:off x="19494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149225</xdr:rowOff>
    </xdr:from>
    <xdr:to>
      <xdr:col>98</xdr:col>
      <xdr:colOff>38100</xdr:colOff>
      <xdr:row>61</xdr:row>
      <xdr:rowOff>79375</xdr:rowOff>
    </xdr:to>
    <xdr:sp macro="" textlink="">
      <xdr:nvSpPr>
        <xdr:cNvPr id="706" name="フローチャート: 判断 705">
          <a:extLst>
            <a:ext uri="{FF2B5EF4-FFF2-40B4-BE49-F238E27FC236}">
              <a16:creationId xmlns:a16="http://schemas.microsoft.com/office/drawing/2014/main" id="{4BE89B1C-5CF3-4BA0-B84F-14C261406F8D}"/>
            </a:ext>
          </a:extLst>
        </xdr:cNvPr>
        <xdr:cNvSpPr/>
      </xdr:nvSpPr>
      <xdr:spPr>
        <a:xfrm>
          <a:off x="18605500" y="104362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7929BF32-7D98-4904-8B33-B2FC40167E4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612A15EB-15DA-4204-816E-05FFA5A678C4}"/>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BEBBDC8F-3A7B-49E6-83AD-3261CD25283A}"/>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10" name="テキスト ボックス 709">
          <a:extLst>
            <a:ext uri="{FF2B5EF4-FFF2-40B4-BE49-F238E27FC236}">
              <a16:creationId xmlns:a16="http://schemas.microsoft.com/office/drawing/2014/main" id="{53EF8204-2643-4E44-8A30-37FF58618823}"/>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11" name="テキスト ボックス 710">
          <a:extLst>
            <a:ext uri="{FF2B5EF4-FFF2-40B4-BE49-F238E27FC236}">
              <a16:creationId xmlns:a16="http://schemas.microsoft.com/office/drawing/2014/main" id="{13BAFE0B-3FF0-4F11-8ED5-272F73D01616}"/>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59</xdr:row>
      <xdr:rowOff>6350</xdr:rowOff>
    </xdr:from>
    <xdr:to>
      <xdr:col>116</xdr:col>
      <xdr:colOff>114300</xdr:colOff>
      <xdr:row>59</xdr:row>
      <xdr:rowOff>107950</xdr:rowOff>
    </xdr:to>
    <xdr:sp macro="" textlink="">
      <xdr:nvSpPr>
        <xdr:cNvPr id="712" name="楕円 711">
          <a:extLst>
            <a:ext uri="{FF2B5EF4-FFF2-40B4-BE49-F238E27FC236}">
              <a16:creationId xmlns:a16="http://schemas.microsoft.com/office/drawing/2014/main" id="{4B10C41E-730E-41E5-A470-C9C9620EE09B}"/>
            </a:ext>
          </a:extLst>
        </xdr:cNvPr>
        <xdr:cNvSpPr/>
      </xdr:nvSpPr>
      <xdr:spPr>
        <a:xfrm>
          <a:off x="221107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58</xdr:row>
      <xdr:rowOff>29227</xdr:rowOff>
    </xdr:from>
    <xdr:ext cx="469744" cy="259045"/>
    <xdr:sp macro="" textlink="">
      <xdr:nvSpPr>
        <xdr:cNvPr id="713" name="【保健センター・保健所】&#10;一人当たり面積該当値テキスト">
          <a:extLst>
            <a:ext uri="{FF2B5EF4-FFF2-40B4-BE49-F238E27FC236}">
              <a16:creationId xmlns:a16="http://schemas.microsoft.com/office/drawing/2014/main" id="{170C620C-7474-4A10-893A-F24DCDE76923}"/>
            </a:ext>
          </a:extLst>
        </xdr:cNvPr>
        <xdr:cNvSpPr txBox="1"/>
      </xdr:nvSpPr>
      <xdr:spPr>
        <a:xfrm>
          <a:off x="22199600" y="9973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59</xdr:row>
      <xdr:rowOff>6350</xdr:rowOff>
    </xdr:from>
    <xdr:to>
      <xdr:col>112</xdr:col>
      <xdr:colOff>38100</xdr:colOff>
      <xdr:row>59</xdr:row>
      <xdr:rowOff>107950</xdr:rowOff>
    </xdr:to>
    <xdr:sp macro="" textlink="">
      <xdr:nvSpPr>
        <xdr:cNvPr id="714" name="楕円 713">
          <a:extLst>
            <a:ext uri="{FF2B5EF4-FFF2-40B4-BE49-F238E27FC236}">
              <a16:creationId xmlns:a16="http://schemas.microsoft.com/office/drawing/2014/main" id="{C47FD621-5BEE-4F30-906E-48BC4980B7A7}"/>
            </a:ext>
          </a:extLst>
        </xdr:cNvPr>
        <xdr:cNvSpPr/>
      </xdr:nvSpPr>
      <xdr:spPr>
        <a:xfrm>
          <a:off x="21272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59</xdr:row>
      <xdr:rowOff>57150</xdr:rowOff>
    </xdr:from>
    <xdr:to>
      <xdr:col>116</xdr:col>
      <xdr:colOff>63500</xdr:colOff>
      <xdr:row>59</xdr:row>
      <xdr:rowOff>57150</xdr:rowOff>
    </xdr:to>
    <xdr:cxnSp macro="">
      <xdr:nvCxnSpPr>
        <xdr:cNvPr id="715" name="直線コネクタ 714">
          <a:extLst>
            <a:ext uri="{FF2B5EF4-FFF2-40B4-BE49-F238E27FC236}">
              <a16:creationId xmlns:a16="http://schemas.microsoft.com/office/drawing/2014/main" id="{112803EB-9581-40B4-B3CB-F96A888B1786}"/>
            </a:ext>
          </a:extLst>
        </xdr:cNvPr>
        <xdr:cNvCxnSpPr/>
      </xdr:nvCxnSpPr>
      <xdr:spPr>
        <a:xfrm>
          <a:off x="21323300" y="101727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59</xdr:row>
      <xdr:rowOff>6350</xdr:rowOff>
    </xdr:from>
    <xdr:to>
      <xdr:col>107</xdr:col>
      <xdr:colOff>101600</xdr:colOff>
      <xdr:row>59</xdr:row>
      <xdr:rowOff>107950</xdr:rowOff>
    </xdr:to>
    <xdr:sp macro="" textlink="">
      <xdr:nvSpPr>
        <xdr:cNvPr id="716" name="楕円 715">
          <a:extLst>
            <a:ext uri="{FF2B5EF4-FFF2-40B4-BE49-F238E27FC236}">
              <a16:creationId xmlns:a16="http://schemas.microsoft.com/office/drawing/2014/main" id="{EE65AF96-1891-4191-A936-D4C7CCDB23C1}"/>
            </a:ext>
          </a:extLst>
        </xdr:cNvPr>
        <xdr:cNvSpPr/>
      </xdr:nvSpPr>
      <xdr:spPr>
        <a:xfrm>
          <a:off x="20383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59</xdr:row>
      <xdr:rowOff>57150</xdr:rowOff>
    </xdr:from>
    <xdr:to>
      <xdr:col>111</xdr:col>
      <xdr:colOff>177800</xdr:colOff>
      <xdr:row>59</xdr:row>
      <xdr:rowOff>57150</xdr:rowOff>
    </xdr:to>
    <xdr:cxnSp macro="">
      <xdr:nvCxnSpPr>
        <xdr:cNvPr id="717" name="直線コネクタ 716">
          <a:extLst>
            <a:ext uri="{FF2B5EF4-FFF2-40B4-BE49-F238E27FC236}">
              <a16:creationId xmlns:a16="http://schemas.microsoft.com/office/drawing/2014/main" id="{D64CE9D8-5E9C-4C6B-A7BA-7038BFA66A36}"/>
            </a:ext>
          </a:extLst>
        </xdr:cNvPr>
        <xdr:cNvCxnSpPr/>
      </xdr:nvCxnSpPr>
      <xdr:spPr>
        <a:xfrm>
          <a:off x="20434300" y="10172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59</xdr:row>
      <xdr:rowOff>6350</xdr:rowOff>
    </xdr:from>
    <xdr:to>
      <xdr:col>102</xdr:col>
      <xdr:colOff>165100</xdr:colOff>
      <xdr:row>59</xdr:row>
      <xdr:rowOff>107950</xdr:rowOff>
    </xdr:to>
    <xdr:sp macro="" textlink="">
      <xdr:nvSpPr>
        <xdr:cNvPr id="718" name="楕円 717">
          <a:extLst>
            <a:ext uri="{FF2B5EF4-FFF2-40B4-BE49-F238E27FC236}">
              <a16:creationId xmlns:a16="http://schemas.microsoft.com/office/drawing/2014/main" id="{047A99C9-6238-4463-8A16-5843E6E06F10}"/>
            </a:ext>
          </a:extLst>
        </xdr:cNvPr>
        <xdr:cNvSpPr/>
      </xdr:nvSpPr>
      <xdr:spPr>
        <a:xfrm>
          <a:off x="19494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59</xdr:row>
      <xdr:rowOff>57150</xdr:rowOff>
    </xdr:from>
    <xdr:to>
      <xdr:col>107</xdr:col>
      <xdr:colOff>50800</xdr:colOff>
      <xdr:row>59</xdr:row>
      <xdr:rowOff>57150</xdr:rowOff>
    </xdr:to>
    <xdr:cxnSp macro="">
      <xdr:nvCxnSpPr>
        <xdr:cNvPr id="719" name="直線コネクタ 718">
          <a:extLst>
            <a:ext uri="{FF2B5EF4-FFF2-40B4-BE49-F238E27FC236}">
              <a16:creationId xmlns:a16="http://schemas.microsoft.com/office/drawing/2014/main" id="{1AE4B211-44FE-4624-BD05-9C2CF30D418B}"/>
            </a:ext>
          </a:extLst>
        </xdr:cNvPr>
        <xdr:cNvCxnSpPr/>
      </xdr:nvCxnSpPr>
      <xdr:spPr>
        <a:xfrm>
          <a:off x="19545300" y="10172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59</xdr:row>
      <xdr:rowOff>6350</xdr:rowOff>
    </xdr:from>
    <xdr:to>
      <xdr:col>98</xdr:col>
      <xdr:colOff>38100</xdr:colOff>
      <xdr:row>59</xdr:row>
      <xdr:rowOff>107950</xdr:rowOff>
    </xdr:to>
    <xdr:sp macro="" textlink="">
      <xdr:nvSpPr>
        <xdr:cNvPr id="720" name="楕円 719">
          <a:extLst>
            <a:ext uri="{FF2B5EF4-FFF2-40B4-BE49-F238E27FC236}">
              <a16:creationId xmlns:a16="http://schemas.microsoft.com/office/drawing/2014/main" id="{1D9BC8F1-AA8A-430B-BC16-9520662B89D9}"/>
            </a:ext>
          </a:extLst>
        </xdr:cNvPr>
        <xdr:cNvSpPr/>
      </xdr:nvSpPr>
      <xdr:spPr>
        <a:xfrm>
          <a:off x="18605500" y="1012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59</xdr:row>
      <xdr:rowOff>57150</xdr:rowOff>
    </xdr:from>
    <xdr:to>
      <xdr:col>102</xdr:col>
      <xdr:colOff>114300</xdr:colOff>
      <xdr:row>59</xdr:row>
      <xdr:rowOff>57150</xdr:rowOff>
    </xdr:to>
    <xdr:cxnSp macro="">
      <xdr:nvCxnSpPr>
        <xdr:cNvPr id="721" name="直線コネクタ 720">
          <a:extLst>
            <a:ext uri="{FF2B5EF4-FFF2-40B4-BE49-F238E27FC236}">
              <a16:creationId xmlns:a16="http://schemas.microsoft.com/office/drawing/2014/main" id="{86E78BBC-D282-459C-8897-2ABE8D6EB793}"/>
            </a:ext>
          </a:extLst>
        </xdr:cNvPr>
        <xdr:cNvCxnSpPr/>
      </xdr:nvCxnSpPr>
      <xdr:spPr>
        <a:xfrm>
          <a:off x="18656300" y="101727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61</xdr:row>
      <xdr:rowOff>13352</xdr:rowOff>
    </xdr:from>
    <xdr:ext cx="469744" cy="259045"/>
    <xdr:sp macro="" textlink="">
      <xdr:nvSpPr>
        <xdr:cNvPr id="722" name="n_1aveValue【保健センター・保健所】&#10;一人当たり面積">
          <a:extLst>
            <a:ext uri="{FF2B5EF4-FFF2-40B4-BE49-F238E27FC236}">
              <a16:creationId xmlns:a16="http://schemas.microsoft.com/office/drawing/2014/main" id="{675AA0E8-FBA5-4EA2-AEC5-6BFCD0E356D2}"/>
            </a:ext>
          </a:extLst>
        </xdr:cNvPr>
        <xdr:cNvSpPr txBox="1"/>
      </xdr:nvSpPr>
      <xdr:spPr>
        <a:xfrm>
          <a:off x="21075727"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13352</xdr:rowOff>
    </xdr:from>
    <xdr:ext cx="469744" cy="259045"/>
    <xdr:sp macro="" textlink="">
      <xdr:nvSpPr>
        <xdr:cNvPr id="723" name="n_2aveValue【保健センター・保健所】&#10;一人当たり面積">
          <a:extLst>
            <a:ext uri="{FF2B5EF4-FFF2-40B4-BE49-F238E27FC236}">
              <a16:creationId xmlns:a16="http://schemas.microsoft.com/office/drawing/2014/main" id="{3E614BF7-08B9-4607-8BEF-02D385E8ADE0}"/>
            </a:ext>
          </a:extLst>
        </xdr:cNvPr>
        <xdr:cNvSpPr txBox="1"/>
      </xdr:nvSpPr>
      <xdr:spPr>
        <a:xfrm>
          <a:off x="20199427" y="10471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61</xdr:row>
      <xdr:rowOff>70502</xdr:rowOff>
    </xdr:from>
    <xdr:ext cx="469744" cy="259045"/>
    <xdr:sp macro="" textlink="">
      <xdr:nvSpPr>
        <xdr:cNvPr id="724" name="n_3aveValue【保健センター・保健所】&#10;一人当たり面積">
          <a:extLst>
            <a:ext uri="{FF2B5EF4-FFF2-40B4-BE49-F238E27FC236}">
              <a16:creationId xmlns:a16="http://schemas.microsoft.com/office/drawing/2014/main" id="{1B01C5DB-37B0-45DD-9FDB-40BC1C9432BD}"/>
            </a:ext>
          </a:extLst>
        </xdr:cNvPr>
        <xdr:cNvSpPr txBox="1"/>
      </xdr:nvSpPr>
      <xdr:spPr>
        <a:xfrm>
          <a:off x="1931042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70502</xdr:rowOff>
    </xdr:from>
    <xdr:ext cx="469744" cy="259045"/>
    <xdr:sp macro="" textlink="">
      <xdr:nvSpPr>
        <xdr:cNvPr id="725" name="n_4aveValue【保健センター・保健所】&#10;一人当たり面積">
          <a:extLst>
            <a:ext uri="{FF2B5EF4-FFF2-40B4-BE49-F238E27FC236}">
              <a16:creationId xmlns:a16="http://schemas.microsoft.com/office/drawing/2014/main" id="{7745CF96-DE63-486F-AADA-C6927C810373}"/>
            </a:ext>
          </a:extLst>
        </xdr:cNvPr>
        <xdr:cNvSpPr txBox="1"/>
      </xdr:nvSpPr>
      <xdr:spPr>
        <a:xfrm>
          <a:off x="18421427" y="105289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57</xdr:row>
      <xdr:rowOff>124477</xdr:rowOff>
    </xdr:from>
    <xdr:ext cx="469744" cy="259045"/>
    <xdr:sp macro="" textlink="">
      <xdr:nvSpPr>
        <xdr:cNvPr id="726" name="n_1mainValue【保健センター・保健所】&#10;一人当たり面積">
          <a:extLst>
            <a:ext uri="{FF2B5EF4-FFF2-40B4-BE49-F238E27FC236}">
              <a16:creationId xmlns:a16="http://schemas.microsoft.com/office/drawing/2014/main" id="{FA46F8FA-96C3-44BD-B6A7-8B6AEA2F950B}"/>
            </a:ext>
          </a:extLst>
        </xdr:cNvPr>
        <xdr:cNvSpPr txBox="1"/>
      </xdr:nvSpPr>
      <xdr:spPr>
        <a:xfrm>
          <a:off x="21075727" y="989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57</xdr:row>
      <xdr:rowOff>124477</xdr:rowOff>
    </xdr:from>
    <xdr:ext cx="469744" cy="259045"/>
    <xdr:sp macro="" textlink="">
      <xdr:nvSpPr>
        <xdr:cNvPr id="727" name="n_2mainValue【保健センター・保健所】&#10;一人当たり面積">
          <a:extLst>
            <a:ext uri="{FF2B5EF4-FFF2-40B4-BE49-F238E27FC236}">
              <a16:creationId xmlns:a16="http://schemas.microsoft.com/office/drawing/2014/main" id="{B5067622-FF33-4185-A25C-3954D8BDDF4D}"/>
            </a:ext>
          </a:extLst>
        </xdr:cNvPr>
        <xdr:cNvSpPr txBox="1"/>
      </xdr:nvSpPr>
      <xdr:spPr>
        <a:xfrm>
          <a:off x="20199427" y="989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57</xdr:row>
      <xdr:rowOff>124477</xdr:rowOff>
    </xdr:from>
    <xdr:ext cx="469744" cy="259045"/>
    <xdr:sp macro="" textlink="">
      <xdr:nvSpPr>
        <xdr:cNvPr id="728" name="n_3mainValue【保健センター・保健所】&#10;一人当たり面積">
          <a:extLst>
            <a:ext uri="{FF2B5EF4-FFF2-40B4-BE49-F238E27FC236}">
              <a16:creationId xmlns:a16="http://schemas.microsoft.com/office/drawing/2014/main" id="{DFDC3965-9A73-4A35-9C66-50A6DF23E678}"/>
            </a:ext>
          </a:extLst>
        </xdr:cNvPr>
        <xdr:cNvSpPr txBox="1"/>
      </xdr:nvSpPr>
      <xdr:spPr>
        <a:xfrm>
          <a:off x="19310427" y="989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57</xdr:row>
      <xdr:rowOff>124477</xdr:rowOff>
    </xdr:from>
    <xdr:ext cx="469744" cy="259045"/>
    <xdr:sp macro="" textlink="">
      <xdr:nvSpPr>
        <xdr:cNvPr id="729" name="n_4mainValue【保健センター・保健所】&#10;一人当たり面積">
          <a:extLst>
            <a:ext uri="{FF2B5EF4-FFF2-40B4-BE49-F238E27FC236}">
              <a16:creationId xmlns:a16="http://schemas.microsoft.com/office/drawing/2014/main" id="{DB752E0B-2931-44E3-915F-9E62FEC37DBB}"/>
            </a:ext>
          </a:extLst>
        </xdr:cNvPr>
        <xdr:cNvSpPr txBox="1"/>
      </xdr:nvSpPr>
      <xdr:spPr>
        <a:xfrm>
          <a:off x="18421427" y="989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30" name="正方形/長方形 729">
          <a:extLst>
            <a:ext uri="{FF2B5EF4-FFF2-40B4-BE49-F238E27FC236}">
              <a16:creationId xmlns:a16="http://schemas.microsoft.com/office/drawing/2014/main" id="{5E29EFCE-18C8-4871-956F-89992CA4D211}"/>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31" name="正方形/長方形 730">
          <a:extLst>
            <a:ext uri="{FF2B5EF4-FFF2-40B4-BE49-F238E27FC236}">
              <a16:creationId xmlns:a16="http://schemas.microsoft.com/office/drawing/2014/main" id="{8017DCB2-C860-413C-8F0B-FD607B5B11F6}"/>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2" name="正方形/長方形 731">
          <a:extLst>
            <a:ext uri="{FF2B5EF4-FFF2-40B4-BE49-F238E27FC236}">
              <a16:creationId xmlns:a16="http://schemas.microsoft.com/office/drawing/2014/main" id="{34005E00-3AF7-4A5B-B3A7-B916F0108A5A}"/>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3" name="正方形/長方形 732">
          <a:extLst>
            <a:ext uri="{FF2B5EF4-FFF2-40B4-BE49-F238E27FC236}">
              <a16:creationId xmlns:a16="http://schemas.microsoft.com/office/drawing/2014/main" id="{2D3E984D-2E15-4031-9CDB-EFA69852812E}"/>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4" name="正方形/長方形 733">
          <a:extLst>
            <a:ext uri="{FF2B5EF4-FFF2-40B4-BE49-F238E27FC236}">
              <a16:creationId xmlns:a16="http://schemas.microsoft.com/office/drawing/2014/main" id="{60BBBC60-6652-40A4-A842-DCC2CD32E03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5" name="正方形/長方形 734">
          <a:extLst>
            <a:ext uri="{FF2B5EF4-FFF2-40B4-BE49-F238E27FC236}">
              <a16:creationId xmlns:a16="http://schemas.microsoft.com/office/drawing/2014/main" id="{D1269825-6B36-43C4-843B-72EBD2ADEBA9}"/>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6" name="正方形/長方形 735">
          <a:extLst>
            <a:ext uri="{FF2B5EF4-FFF2-40B4-BE49-F238E27FC236}">
              <a16:creationId xmlns:a16="http://schemas.microsoft.com/office/drawing/2014/main" id="{3DD37989-5AA5-47EB-AB14-B6C9E863F071}"/>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7" name="正方形/長方形 736">
          <a:extLst>
            <a:ext uri="{FF2B5EF4-FFF2-40B4-BE49-F238E27FC236}">
              <a16:creationId xmlns:a16="http://schemas.microsoft.com/office/drawing/2014/main" id="{AEECF8C2-B8B5-4672-9985-56DF55A6305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8" name="テキスト ボックス 737">
          <a:extLst>
            <a:ext uri="{FF2B5EF4-FFF2-40B4-BE49-F238E27FC236}">
              <a16:creationId xmlns:a16="http://schemas.microsoft.com/office/drawing/2014/main" id="{1E2603DB-964D-4F43-BAA0-00AE81FC9AE1}"/>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9" name="直線コネクタ 738">
          <a:extLst>
            <a:ext uri="{FF2B5EF4-FFF2-40B4-BE49-F238E27FC236}">
              <a16:creationId xmlns:a16="http://schemas.microsoft.com/office/drawing/2014/main" id="{EA6E6DDF-E6E2-4070-A110-C374A3254F7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40" name="テキスト ボックス 739">
          <a:extLst>
            <a:ext uri="{FF2B5EF4-FFF2-40B4-BE49-F238E27FC236}">
              <a16:creationId xmlns:a16="http://schemas.microsoft.com/office/drawing/2014/main" id="{6BC0A9C5-77B3-41F3-B21A-A590766E269A}"/>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41" name="直線コネクタ 740">
          <a:extLst>
            <a:ext uri="{FF2B5EF4-FFF2-40B4-BE49-F238E27FC236}">
              <a16:creationId xmlns:a16="http://schemas.microsoft.com/office/drawing/2014/main" id="{F34680E6-2035-460C-BABD-BF0A07125CBF}"/>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2" name="テキスト ボックス 741">
          <a:extLst>
            <a:ext uri="{FF2B5EF4-FFF2-40B4-BE49-F238E27FC236}">
              <a16:creationId xmlns:a16="http://schemas.microsoft.com/office/drawing/2014/main" id="{5AE7D54E-EE97-4B1E-8E94-FF76E61A3102}"/>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3" name="直線コネクタ 742">
          <a:extLst>
            <a:ext uri="{FF2B5EF4-FFF2-40B4-BE49-F238E27FC236}">
              <a16:creationId xmlns:a16="http://schemas.microsoft.com/office/drawing/2014/main" id="{FBF77BFB-4BCA-482E-AA2B-6AA8DF5CE147}"/>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4" name="テキスト ボックス 743">
          <a:extLst>
            <a:ext uri="{FF2B5EF4-FFF2-40B4-BE49-F238E27FC236}">
              <a16:creationId xmlns:a16="http://schemas.microsoft.com/office/drawing/2014/main" id="{27A6C898-0651-4D74-8A51-CF2CA1F43D61}"/>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5" name="直線コネクタ 744">
          <a:extLst>
            <a:ext uri="{FF2B5EF4-FFF2-40B4-BE49-F238E27FC236}">
              <a16:creationId xmlns:a16="http://schemas.microsoft.com/office/drawing/2014/main" id="{B1E8DC60-B427-4BCE-A987-26AEBE4C711D}"/>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6" name="テキスト ボックス 745">
          <a:extLst>
            <a:ext uri="{FF2B5EF4-FFF2-40B4-BE49-F238E27FC236}">
              <a16:creationId xmlns:a16="http://schemas.microsoft.com/office/drawing/2014/main" id="{4984973A-79B1-46E0-A140-BB4E3C782248}"/>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7" name="直線コネクタ 746">
          <a:extLst>
            <a:ext uri="{FF2B5EF4-FFF2-40B4-BE49-F238E27FC236}">
              <a16:creationId xmlns:a16="http://schemas.microsoft.com/office/drawing/2014/main" id="{5F21C510-FC4A-4AC8-9E46-2CABA256ACDB}"/>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8" name="テキスト ボックス 747">
          <a:extLst>
            <a:ext uri="{FF2B5EF4-FFF2-40B4-BE49-F238E27FC236}">
              <a16:creationId xmlns:a16="http://schemas.microsoft.com/office/drawing/2014/main" id="{9B152D12-56A6-4816-B50A-F640C204D845}"/>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9" name="直線コネクタ 748">
          <a:extLst>
            <a:ext uri="{FF2B5EF4-FFF2-40B4-BE49-F238E27FC236}">
              <a16:creationId xmlns:a16="http://schemas.microsoft.com/office/drawing/2014/main" id="{B623BC13-B7C0-4802-9F08-B7664127F31B}"/>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750" name="テキスト ボックス 749">
          <a:extLst>
            <a:ext uri="{FF2B5EF4-FFF2-40B4-BE49-F238E27FC236}">
              <a16:creationId xmlns:a16="http://schemas.microsoft.com/office/drawing/2014/main" id="{9E0135B5-CF28-4068-913C-935E676300C2}"/>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51" name="【消防施設】&#10;有形固定資産減価償却率グラフ枠">
          <a:extLst>
            <a:ext uri="{FF2B5EF4-FFF2-40B4-BE49-F238E27FC236}">
              <a16:creationId xmlns:a16="http://schemas.microsoft.com/office/drawing/2014/main" id="{FB92E84F-AE30-48D7-9F90-2C54C1C09474}"/>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79</xdr:row>
      <xdr:rowOff>1524</xdr:rowOff>
    </xdr:from>
    <xdr:to>
      <xdr:col>85</xdr:col>
      <xdr:colOff>126364</xdr:colOff>
      <xdr:row>86</xdr:row>
      <xdr:rowOff>136398</xdr:rowOff>
    </xdr:to>
    <xdr:cxnSp macro="">
      <xdr:nvCxnSpPr>
        <xdr:cNvPr id="752" name="直線コネクタ 751">
          <a:extLst>
            <a:ext uri="{FF2B5EF4-FFF2-40B4-BE49-F238E27FC236}">
              <a16:creationId xmlns:a16="http://schemas.microsoft.com/office/drawing/2014/main" id="{E3C6823F-8ADF-41A5-AFFF-CAC6034C8C82}"/>
            </a:ext>
          </a:extLst>
        </xdr:cNvPr>
        <xdr:cNvCxnSpPr/>
      </xdr:nvCxnSpPr>
      <xdr:spPr>
        <a:xfrm flipV="1">
          <a:off x="16318864" y="13546074"/>
          <a:ext cx="0" cy="13350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140225</xdr:rowOff>
    </xdr:from>
    <xdr:ext cx="405111" cy="259045"/>
    <xdr:sp macro="" textlink="">
      <xdr:nvSpPr>
        <xdr:cNvPr id="753" name="【消防施設】&#10;有形固定資産減価償却率最小値テキスト">
          <a:extLst>
            <a:ext uri="{FF2B5EF4-FFF2-40B4-BE49-F238E27FC236}">
              <a16:creationId xmlns:a16="http://schemas.microsoft.com/office/drawing/2014/main" id="{277C1A2E-5C83-43EE-8A7F-31A987A7949F}"/>
            </a:ext>
          </a:extLst>
        </xdr:cNvPr>
        <xdr:cNvSpPr txBox="1"/>
      </xdr:nvSpPr>
      <xdr:spPr>
        <a:xfrm>
          <a:off x="16357600" y="14884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136398</xdr:rowOff>
    </xdr:from>
    <xdr:to>
      <xdr:col>86</xdr:col>
      <xdr:colOff>25400</xdr:colOff>
      <xdr:row>86</xdr:row>
      <xdr:rowOff>136398</xdr:rowOff>
    </xdr:to>
    <xdr:cxnSp macro="">
      <xdr:nvCxnSpPr>
        <xdr:cNvPr id="754" name="直線コネクタ 753">
          <a:extLst>
            <a:ext uri="{FF2B5EF4-FFF2-40B4-BE49-F238E27FC236}">
              <a16:creationId xmlns:a16="http://schemas.microsoft.com/office/drawing/2014/main" id="{657E841F-9185-44FE-97E5-8B54F7D36CF6}"/>
            </a:ext>
          </a:extLst>
        </xdr:cNvPr>
        <xdr:cNvCxnSpPr/>
      </xdr:nvCxnSpPr>
      <xdr:spPr>
        <a:xfrm>
          <a:off x="16230600" y="14881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77</xdr:row>
      <xdr:rowOff>119651</xdr:rowOff>
    </xdr:from>
    <xdr:ext cx="405111" cy="259045"/>
    <xdr:sp macro="" textlink="">
      <xdr:nvSpPr>
        <xdr:cNvPr id="755" name="【消防施設】&#10;有形固定資産減価償却率最大値テキスト">
          <a:extLst>
            <a:ext uri="{FF2B5EF4-FFF2-40B4-BE49-F238E27FC236}">
              <a16:creationId xmlns:a16="http://schemas.microsoft.com/office/drawing/2014/main" id="{41C34AA2-937D-4957-8593-45633CC50302}"/>
            </a:ext>
          </a:extLst>
        </xdr:cNvPr>
        <xdr:cNvSpPr txBox="1"/>
      </xdr:nvSpPr>
      <xdr:spPr>
        <a:xfrm>
          <a:off x="16357600" y="13321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1524</xdr:rowOff>
    </xdr:from>
    <xdr:to>
      <xdr:col>86</xdr:col>
      <xdr:colOff>25400</xdr:colOff>
      <xdr:row>79</xdr:row>
      <xdr:rowOff>1524</xdr:rowOff>
    </xdr:to>
    <xdr:cxnSp macro="">
      <xdr:nvCxnSpPr>
        <xdr:cNvPr id="756" name="直線コネクタ 755">
          <a:extLst>
            <a:ext uri="{FF2B5EF4-FFF2-40B4-BE49-F238E27FC236}">
              <a16:creationId xmlns:a16="http://schemas.microsoft.com/office/drawing/2014/main" id="{61992FAA-3D97-4D44-8604-F6FE2D462CFF}"/>
            </a:ext>
          </a:extLst>
        </xdr:cNvPr>
        <xdr:cNvCxnSpPr/>
      </xdr:nvCxnSpPr>
      <xdr:spPr>
        <a:xfrm>
          <a:off x="16230600" y="135460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100601</xdr:rowOff>
    </xdr:from>
    <xdr:ext cx="405111" cy="259045"/>
    <xdr:sp macro="" textlink="">
      <xdr:nvSpPr>
        <xdr:cNvPr id="757" name="【消防施設】&#10;有形固定資産減価償却率平均値テキスト">
          <a:extLst>
            <a:ext uri="{FF2B5EF4-FFF2-40B4-BE49-F238E27FC236}">
              <a16:creationId xmlns:a16="http://schemas.microsoft.com/office/drawing/2014/main" id="{20E5A0C9-73E3-41C7-A3E2-00F3E0A7C744}"/>
            </a:ext>
          </a:extLst>
        </xdr:cNvPr>
        <xdr:cNvSpPr txBox="1"/>
      </xdr:nvSpPr>
      <xdr:spPr>
        <a:xfrm>
          <a:off x="16357600" y="1433095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122174</xdr:rowOff>
    </xdr:from>
    <xdr:to>
      <xdr:col>85</xdr:col>
      <xdr:colOff>177800</xdr:colOff>
      <xdr:row>84</xdr:row>
      <xdr:rowOff>52324</xdr:rowOff>
    </xdr:to>
    <xdr:sp macro="" textlink="">
      <xdr:nvSpPr>
        <xdr:cNvPr id="758" name="フローチャート: 判断 757">
          <a:extLst>
            <a:ext uri="{FF2B5EF4-FFF2-40B4-BE49-F238E27FC236}">
              <a16:creationId xmlns:a16="http://schemas.microsoft.com/office/drawing/2014/main" id="{52F12435-1B19-488D-B204-1232674727D2}"/>
            </a:ext>
          </a:extLst>
        </xdr:cNvPr>
        <xdr:cNvSpPr/>
      </xdr:nvSpPr>
      <xdr:spPr>
        <a:xfrm>
          <a:off x="16268700" y="14352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115315</xdr:rowOff>
    </xdr:from>
    <xdr:to>
      <xdr:col>81</xdr:col>
      <xdr:colOff>101600</xdr:colOff>
      <xdr:row>84</xdr:row>
      <xdr:rowOff>45465</xdr:rowOff>
    </xdr:to>
    <xdr:sp macro="" textlink="">
      <xdr:nvSpPr>
        <xdr:cNvPr id="759" name="フローチャート: 判断 758">
          <a:extLst>
            <a:ext uri="{FF2B5EF4-FFF2-40B4-BE49-F238E27FC236}">
              <a16:creationId xmlns:a16="http://schemas.microsoft.com/office/drawing/2014/main" id="{0602ED47-7B99-448E-9BC1-BE7251E7F2AF}"/>
            </a:ext>
          </a:extLst>
        </xdr:cNvPr>
        <xdr:cNvSpPr/>
      </xdr:nvSpPr>
      <xdr:spPr>
        <a:xfrm>
          <a:off x="15430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83</xdr:row>
      <xdr:rowOff>115315</xdr:rowOff>
    </xdr:from>
    <xdr:to>
      <xdr:col>76</xdr:col>
      <xdr:colOff>165100</xdr:colOff>
      <xdr:row>84</xdr:row>
      <xdr:rowOff>45465</xdr:rowOff>
    </xdr:to>
    <xdr:sp macro="" textlink="">
      <xdr:nvSpPr>
        <xdr:cNvPr id="760" name="フローチャート: 判断 759">
          <a:extLst>
            <a:ext uri="{FF2B5EF4-FFF2-40B4-BE49-F238E27FC236}">
              <a16:creationId xmlns:a16="http://schemas.microsoft.com/office/drawing/2014/main" id="{EE2AFB0E-D02F-414F-9C5E-DF594A3308AB}"/>
            </a:ext>
          </a:extLst>
        </xdr:cNvPr>
        <xdr:cNvSpPr/>
      </xdr:nvSpPr>
      <xdr:spPr>
        <a:xfrm>
          <a:off x="14541500" y="14345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83</xdr:row>
      <xdr:rowOff>76454</xdr:rowOff>
    </xdr:from>
    <xdr:to>
      <xdr:col>72</xdr:col>
      <xdr:colOff>38100</xdr:colOff>
      <xdr:row>84</xdr:row>
      <xdr:rowOff>6604</xdr:rowOff>
    </xdr:to>
    <xdr:sp macro="" textlink="">
      <xdr:nvSpPr>
        <xdr:cNvPr id="761" name="フローチャート: 判断 760">
          <a:extLst>
            <a:ext uri="{FF2B5EF4-FFF2-40B4-BE49-F238E27FC236}">
              <a16:creationId xmlns:a16="http://schemas.microsoft.com/office/drawing/2014/main" id="{10BAD44B-71E2-4853-80ED-D4593D7916FE}"/>
            </a:ext>
          </a:extLst>
        </xdr:cNvPr>
        <xdr:cNvSpPr/>
      </xdr:nvSpPr>
      <xdr:spPr>
        <a:xfrm>
          <a:off x="13652500" y="14306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83</xdr:row>
      <xdr:rowOff>83313</xdr:rowOff>
    </xdr:from>
    <xdr:to>
      <xdr:col>67</xdr:col>
      <xdr:colOff>101600</xdr:colOff>
      <xdr:row>84</xdr:row>
      <xdr:rowOff>13463</xdr:rowOff>
    </xdr:to>
    <xdr:sp macro="" textlink="">
      <xdr:nvSpPr>
        <xdr:cNvPr id="762" name="フローチャート: 判断 761">
          <a:extLst>
            <a:ext uri="{FF2B5EF4-FFF2-40B4-BE49-F238E27FC236}">
              <a16:creationId xmlns:a16="http://schemas.microsoft.com/office/drawing/2014/main" id="{2B948CC2-E979-4AFB-8565-C99819CA6A04}"/>
            </a:ext>
          </a:extLst>
        </xdr:cNvPr>
        <xdr:cNvSpPr/>
      </xdr:nvSpPr>
      <xdr:spPr>
        <a:xfrm>
          <a:off x="12763500" y="143136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4B881861-C0A9-49BE-BA46-B6941D18A42D}"/>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4B5F0754-D247-4703-96C2-62FE96C2AF2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C95A8E78-948B-42D3-B71C-0548AFE64EE5}"/>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6" name="テキスト ボックス 765">
          <a:extLst>
            <a:ext uri="{FF2B5EF4-FFF2-40B4-BE49-F238E27FC236}">
              <a16:creationId xmlns:a16="http://schemas.microsoft.com/office/drawing/2014/main" id="{88559822-A090-4F3C-8A87-9AE488577C04}"/>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7" name="テキスト ボックス 766">
          <a:extLst>
            <a:ext uri="{FF2B5EF4-FFF2-40B4-BE49-F238E27FC236}">
              <a16:creationId xmlns:a16="http://schemas.microsoft.com/office/drawing/2014/main" id="{11500185-5D0F-40BD-81F0-0AD15D0A311B}"/>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122174</xdr:rowOff>
    </xdr:from>
    <xdr:to>
      <xdr:col>85</xdr:col>
      <xdr:colOff>177800</xdr:colOff>
      <xdr:row>79</xdr:row>
      <xdr:rowOff>52324</xdr:rowOff>
    </xdr:to>
    <xdr:sp macro="" textlink="">
      <xdr:nvSpPr>
        <xdr:cNvPr id="768" name="楕円 767">
          <a:extLst>
            <a:ext uri="{FF2B5EF4-FFF2-40B4-BE49-F238E27FC236}">
              <a16:creationId xmlns:a16="http://schemas.microsoft.com/office/drawing/2014/main" id="{382C1856-56B0-4CF3-968F-9A005BB963CE}"/>
            </a:ext>
          </a:extLst>
        </xdr:cNvPr>
        <xdr:cNvSpPr/>
      </xdr:nvSpPr>
      <xdr:spPr>
        <a:xfrm>
          <a:off x="16268700" y="134952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78</xdr:row>
      <xdr:rowOff>75201</xdr:rowOff>
    </xdr:from>
    <xdr:ext cx="405111" cy="259045"/>
    <xdr:sp macro="" textlink="">
      <xdr:nvSpPr>
        <xdr:cNvPr id="769" name="【消防施設】&#10;有形固定資産減価償却率該当値テキスト">
          <a:extLst>
            <a:ext uri="{FF2B5EF4-FFF2-40B4-BE49-F238E27FC236}">
              <a16:creationId xmlns:a16="http://schemas.microsoft.com/office/drawing/2014/main" id="{6756BEFD-F9D9-4CC4-A02A-68841DA57A54}"/>
            </a:ext>
          </a:extLst>
        </xdr:cNvPr>
        <xdr:cNvSpPr txBox="1"/>
      </xdr:nvSpPr>
      <xdr:spPr>
        <a:xfrm>
          <a:off x="16357600" y="134483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67311</xdr:rowOff>
    </xdr:from>
    <xdr:to>
      <xdr:col>81</xdr:col>
      <xdr:colOff>101600</xdr:colOff>
      <xdr:row>80</xdr:row>
      <xdr:rowOff>168911</xdr:rowOff>
    </xdr:to>
    <xdr:sp macro="" textlink="">
      <xdr:nvSpPr>
        <xdr:cNvPr id="770" name="楕円 769">
          <a:extLst>
            <a:ext uri="{FF2B5EF4-FFF2-40B4-BE49-F238E27FC236}">
              <a16:creationId xmlns:a16="http://schemas.microsoft.com/office/drawing/2014/main" id="{A51235C7-A75E-4BF5-ACCF-EAB5F71B4DFA}"/>
            </a:ext>
          </a:extLst>
        </xdr:cNvPr>
        <xdr:cNvSpPr/>
      </xdr:nvSpPr>
      <xdr:spPr>
        <a:xfrm>
          <a:off x="15430500" y="13783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79</xdr:row>
      <xdr:rowOff>1524</xdr:rowOff>
    </xdr:from>
    <xdr:to>
      <xdr:col>85</xdr:col>
      <xdr:colOff>127000</xdr:colOff>
      <xdr:row>80</xdr:row>
      <xdr:rowOff>118111</xdr:rowOff>
    </xdr:to>
    <xdr:cxnSp macro="">
      <xdr:nvCxnSpPr>
        <xdr:cNvPr id="771" name="直線コネクタ 770">
          <a:extLst>
            <a:ext uri="{FF2B5EF4-FFF2-40B4-BE49-F238E27FC236}">
              <a16:creationId xmlns:a16="http://schemas.microsoft.com/office/drawing/2014/main" id="{6FF5EDCE-31B7-4188-8C06-2BD83EC5807C}"/>
            </a:ext>
          </a:extLst>
        </xdr:cNvPr>
        <xdr:cNvCxnSpPr/>
      </xdr:nvCxnSpPr>
      <xdr:spPr>
        <a:xfrm flipV="1">
          <a:off x="15481300" y="13546074"/>
          <a:ext cx="838200" cy="288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85</xdr:row>
      <xdr:rowOff>1015</xdr:rowOff>
    </xdr:from>
    <xdr:to>
      <xdr:col>76</xdr:col>
      <xdr:colOff>165100</xdr:colOff>
      <xdr:row>85</xdr:row>
      <xdr:rowOff>102615</xdr:rowOff>
    </xdr:to>
    <xdr:sp macro="" textlink="">
      <xdr:nvSpPr>
        <xdr:cNvPr id="772" name="楕円 771">
          <a:extLst>
            <a:ext uri="{FF2B5EF4-FFF2-40B4-BE49-F238E27FC236}">
              <a16:creationId xmlns:a16="http://schemas.microsoft.com/office/drawing/2014/main" id="{6C239ABD-3453-4FBF-AD9C-93003B8291DE}"/>
            </a:ext>
          </a:extLst>
        </xdr:cNvPr>
        <xdr:cNvSpPr/>
      </xdr:nvSpPr>
      <xdr:spPr>
        <a:xfrm>
          <a:off x="14541500" y="1457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118111</xdr:rowOff>
    </xdr:from>
    <xdr:to>
      <xdr:col>81</xdr:col>
      <xdr:colOff>50800</xdr:colOff>
      <xdr:row>85</xdr:row>
      <xdr:rowOff>51815</xdr:rowOff>
    </xdr:to>
    <xdr:cxnSp macro="">
      <xdr:nvCxnSpPr>
        <xdr:cNvPr id="773" name="直線コネクタ 772">
          <a:extLst>
            <a:ext uri="{FF2B5EF4-FFF2-40B4-BE49-F238E27FC236}">
              <a16:creationId xmlns:a16="http://schemas.microsoft.com/office/drawing/2014/main" id="{1C916353-4CA8-43C1-A919-0E0BFB5C488A}"/>
            </a:ext>
          </a:extLst>
        </xdr:cNvPr>
        <xdr:cNvCxnSpPr/>
      </xdr:nvCxnSpPr>
      <xdr:spPr>
        <a:xfrm flipV="1">
          <a:off x="14592300" y="13834111"/>
          <a:ext cx="889000" cy="7909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84</xdr:row>
      <xdr:rowOff>135889</xdr:rowOff>
    </xdr:from>
    <xdr:to>
      <xdr:col>72</xdr:col>
      <xdr:colOff>38100</xdr:colOff>
      <xdr:row>85</xdr:row>
      <xdr:rowOff>66039</xdr:rowOff>
    </xdr:to>
    <xdr:sp macro="" textlink="">
      <xdr:nvSpPr>
        <xdr:cNvPr id="774" name="楕円 773">
          <a:extLst>
            <a:ext uri="{FF2B5EF4-FFF2-40B4-BE49-F238E27FC236}">
              <a16:creationId xmlns:a16="http://schemas.microsoft.com/office/drawing/2014/main" id="{4AC4F59E-68A1-4712-BCEC-66B9C7125B45}"/>
            </a:ext>
          </a:extLst>
        </xdr:cNvPr>
        <xdr:cNvSpPr/>
      </xdr:nvSpPr>
      <xdr:spPr>
        <a:xfrm>
          <a:off x="13652500" y="1453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85</xdr:row>
      <xdr:rowOff>15239</xdr:rowOff>
    </xdr:from>
    <xdr:to>
      <xdr:col>76</xdr:col>
      <xdr:colOff>114300</xdr:colOff>
      <xdr:row>85</xdr:row>
      <xdr:rowOff>51815</xdr:rowOff>
    </xdr:to>
    <xdr:cxnSp macro="">
      <xdr:nvCxnSpPr>
        <xdr:cNvPr id="775" name="直線コネクタ 774">
          <a:extLst>
            <a:ext uri="{FF2B5EF4-FFF2-40B4-BE49-F238E27FC236}">
              <a16:creationId xmlns:a16="http://schemas.microsoft.com/office/drawing/2014/main" id="{F1524F2C-B303-4903-A401-3DA0FF911ED4}"/>
            </a:ext>
          </a:extLst>
        </xdr:cNvPr>
        <xdr:cNvCxnSpPr/>
      </xdr:nvCxnSpPr>
      <xdr:spPr>
        <a:xfrm>
          <a:off x="13703300" y="14588489"/>
          <a:ext cx="889000" cy="36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86</xdr:row>
      <xdr:rowOff>37592</xdr:rowOff>
    </xdr:from>
    <xdr:to>
      <xdr:col>67</xdr:col>
      <xdr:colOff>101600</xdr:colOff>
      <xdr:row>86</xdr:row>
      <xdr:rowOff>139192</xdr:rowOff>
    </xdr:to>
    <xdr:sp macro="" textlink="">
      <xdr:nvSpPr>
        <xdr:cNvPr id="776" name="楕円 775">
          <a:extLst>
            <a:ext uri="{FF2B5EF4-FFF2-40B4-BE49-F238E27FC236}">
              <a16:creationId xmlns:a16="http://schemas.microsoft.com/office/drawing/2014/main" id="{8E76095F-E647-4AEE-A533-895241CCE0ED}"/>
            </a:ext>
          </a:extLst>
        </xdr:cNvPr>
        <xdr:cNvSpPr/>
      </xdr:nvSpPr>
      <xdr:spPr>
        <a:xfrm>
          <a:off x="12763500" y="147822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85</xdr:row>
      <xdr:rowOff>15239</xdr:rowOff>
    </xdr:from>
    <xdr:to>
      <xdr:col>71</xdr:col>
      <xdr:colOff>177800</xdr:colOff>
      <xdr:row>86</xdr:row>
      <xdr:rowOff>88392</xdr:rowOff>
    </xdr:to>
    <xdr:cxnSp macro="">
      <xdr:nvCxnSpPr>
        <xdr:cNvPr id="777" name="直線コネクタ 776">
          <a:extLst>
            <a:ext uri="{FF2B5EF4-FFF2-40B4-BE49-F238E27FC236}">
              <a16:creationId xmlns:a16="http://schemas.microsoft.com/office/drawing/2014/main" id="{84835357-4C1B-47A2-8058-32ADC19A7B19}"/>
            </a:ext>
          </a:extLst>
        </xdr:cNvPr>
        <xdr:cNvCxnSpPr/>
      </xdr:nvCxnSpPr>
      <xdr:spPr>
        <a:xfrm flipV="1">
          <a:off x="12814300" y="14588489"/>
          <a:ext cx="889000" cy="244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84</xdr:row>
      <xdr:rowOff>36592</xdr:rowOff>
    </xdr:from>
    <xdr:ext cx="405111" cy="259045"/>
    <xdr:sp macro="" textlink="">
      <xdr:nvSpPr>
        <xdr:cNvPr id="778" name="n_1aveValue【消防施設】&#10;有形固定資産減価償却率">
          <a:extLst>
            <a:ext uri="{FF2B5EF4-FFF2-40B4-BE49-F238E27FC236}">
              <a16:creationId xmlns:a16="http://schemas.microsoft.com/office/drawing/2014/main" id="{798A1EFA-83D7-47D4-82AE-03CA42578E1F}"/>
            </a:ext>
          </a:extLst>
        </xdr:cNvPr>
        <xdr:cNvSpPr txBox="1"/>
      </xdr:nvSpPr>
      <xdr:spPr>
        <a:xfrm>
          <a:off x="15266044" y="144383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61992</xdr:rowOff>
    </xdr:from>
    <xdr:ext cx="405111" cy="259045"/>
    <xdr:sp macro="" textlink="">
      <xdr:nvSpPr>
        <xdr:cNvPr id="779" name="n_2aveValue【消防施設】&#10;有形固定資産減価償却率">
          <a:extLst>
            <a:ext uri="{FF2B5EF4-FFF2-40B4-BE49-F238E27FC236}">
              <a16:creationId xmlns:a16="http://schemas.microsoft.com/office/drawing/2014/main" id="{7C3278F0-1386-406B-9149-6280DB0875C4}"/>
            </a:ext>
          </a:extLst>
        </xdr:cNvPr>
        <xdr:cNvSpPr txBox="1"/>
      </xdr:nvSpPr>
      <xdr:spPr>
        <a:xfrm>
          <a:off x="14389744" y="141208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23131</xdr:rowOff>
    </xdr:from>
    <xdr:ext cx="405111" cy="259045"/>
    <xdr:sp macro="" textlink="">
      <xdr:nvSpPr>
        <xdr:cNvPr id="780" name="n_3aveValue【消防施設】&#10;有形固定資産減価償却率">
          <a:extLst>
            <a:ext uri="{FF2B5EF4-FFF2-40B4-BE49-F238E27FC236}">
              <a16:creationId xmlns:a16="http://schemas.microsoft.com/office/drawing/2014/main" id="{C0F6DE7A-8A05-4C18-A28D-FA1EE849347E}"/>
            </a:ext>
          </a:extLst>
        </xdr:cNvPr>
        <xdr:cNvSpPr txBox="1"/>
      </xdr:nvSpPr>
      <xdr:spPr>
        <a:xfrm>
          <a:off x="13500744" y="140820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29990</xdr:rowOff>
    </xdr:from>
    <xdr:ext cx="405111" cy="259045"/>
    <xdr:sp macro="" textlink="">
      <xdr:nvSpPr>
        <xdr:cNvPr id="781" name="n_4aveValue【消防施設】&#10;有形固定資産減価償却率">
          <a:extLst>
            <a:ext uri="{FF2B5EF4-FFF2-40B4-BE49-F238E27FC236}">
              <a16:creationId xmlns:a16="http://schemas.microsoft.com/office/drawing/2014/main" id="{147BD134-ACAE-48C7-A998-E6CA2CF39393}"/>
            </a:ext>
          </a:extLst>
        </xdr:cNvPr>
        <xdr:cNvSpPr txBox="1"/>
      </xdr:nvSpPr>
      <xdr:spPr>
        <a:xfrm>
          <a:off x="12611744" y="140888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13988</xdr:rowOff>
    </xdr:from>
    <xdr:ext cx="405111" cy="259045"/>
    <xdr:sp macro="" textlink="">
      <xdr:nvSpPr>
        <xdr:cNvPr id="782" name="n_1mainValue【消防施設】&#10;有形固定資産減価償却率">
          <a:extLst>
            <a:ext uri="{FF2B5EF4-FFF2-40B4-BE49-F238E27FC236}">
              <a16:creationId xmlns:a16="http://schemas.microsoft.com/office/drawing/2014/main" id="{0534BA8D-57EC-4296-B6A7-B464D96B5FF6}"/>
            </a:ext>
          </a:extLst>
        </xdr:cNvPr>
        <xdr:cNvSpPr txBox="1"/>
      </xdr:nvSpPr>
      <xdr:spPr>
        <a:xfrm>
          <a:off x="15266044" y="13558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85</xdr:row>
      <xdr:rowOff>93742</xdr:rowOff>
    </xdr:from>
    <xdr:ext cx="405111" cy="259045"/>
    <xdr:sp macro="" textlink="">
      <xdr:nvSpPr>
        <xdr:cNvPr id="783" name="n_2mainValue【消防施設】&#10;有形固定資産減価償却率">
          <a:extLst>
            <a:ext uri="{FF2B5EF4-FFF2-40B4-BE49-F238E27FC236}">
              <a16:creationId xmlns:a16="http://schemas.microsoft.com/office/drawing/2014/main" id="{52C90465-5D66-44D4-8464-5FCD62911C09}"/>
            </a:ext>
          </a:extLst>
        </xdr:cNvPr>
        <xdr:cNvSpPr txBox="1"/>
      </xdr:nvSpPr>
      <xdr:spPr>
        <a:xfrm>
          <a:off x="14389744" y="146669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85</xdr:row>
      <xdr:rowOff>57166</xdr:rowOff>
    </xdr:from>
    <xdr:ext cx="405111" cy="259045"/>
    <xdr:sp macro="" textlink="">
      <xdr:nvSpPr>
        <xdr:cNvPr id="784" name="n_3mainValue【消防施設】&#10;有形固定資産減価償却率">
          <a:extLst>
            <a:ext uri="{FF2B5EF4-FFF2-40B4-BE49-F238E27FC236}">
              <a16:creationId xmlns:a16="http://schemas.microsoft.com/office/drawing/2014/main" id="{CE84523B-5BB2-4A99-8AF8-1FE8EAE33B19}"/>
            </a:ext>
          </a:extLst>
        </xdr:cNvPr>
        <xdr:cNvSpPr txBox="1"/>
      </xdr:nvSpPr>
      <xdr:spPr>
        <a:xfrm>
          <a:off x="13500744" y="146304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86</xdr:row>
      <xdr:rowOff>130319</xdr:rowOff>
    </xdr:from>
    <xdr:ext cx="405111" cy="259045"/>
    <xdr:sp macro="" textlink="">
      <xdr:nvSpPr>
        <xdr:cNvPr id="785" name="n_4mainValue【消防施設】&#10;有形固定資産減価償却率">
          <a:extLst>
            <a:ext uri="{FF2B5EF4-FFF2-40B4-BE49-F238E27FC236}">
              <a16:creationId xmlns:a16="http://schemas.microsoft.com/office/drawing/2014/main" id="{915D1216-1EB5-4850-A678-3792402581AB}"/>
            </a:ext>
          </a:extLst>
        </xdr:cNvPr>
        <xdr:cNvSpPr txBox="1"/>
      </xdr:nvSpPr>
      <xdr:spPr>
        <a:xfrm>
          <a:off x="12611744" y="148750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6" name="正方形/長方形 785">
          <a:extLst>
            <a:ext uri="{FF2B5EF4-FFF2-40B4-BE49-F238E27FC236}">
              <a16:creationId xmlns:a16="http://schemas.microsoft.com/office/drawing/2014/main" id="{C198450A-C6C0-4F2D-98D7-078AB376124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7" name="正方形/長方形 786">
          <a:extLst>
            <a:ext uri="{FF2B5EF4-FFF2-40B4-BE49-F238E27FC236}">
              <a16:creationId xmlns:a16="http://schemas.microsoft.com/office/drawing/2014/main" id="{8D7F99A3-49B9-4C91-B4EF-7C328204A67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8" name="正方形/長方形 787">
          <a:extLst>
            <a:ext uri="{FF2B5EF4-FFF2-40B4-BE49-F238E27FC236}">
              <a16:creationId xmlns:a16="http://schemas.microsoft.com/office/drawing/2014/main" id="{9F8CC71B-6C8A-478C-B709-A93105DE336C}"/>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9" name="正方形/長方形 788">
          <a:extLst>
            <a:ext uri="{FF2B5EF4-FFF2-40B4-BE49-F238E27FC236}">
              <a16:creationId xmlns:a16="http://schemas.microsoft.com/office/drawing/2014/main" id="{8EBAE3B0-3E0F-4320-B6C9-B735B37813F6}"/>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90" name="正方形/長方形 789">
          <a:extLst>
            <a:ext uri="{FF2B5EF4-FFF2-40B4-BE49-F238E27FC236}">
              <a16:creationId xmlns:a16="http://schemas.microsoft.com/office/drawing/2014/main" id="{6E0297E7-4A7E-4552-A581-FF6AE389B2EE}"/>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91" name="正方形/長方形 790">
          <a:extLst>
            <a:ext uri="{FF2B5EF4-FFF2-40B4-BE49-F238E27FC236}">
              <a16:creationId xmlns:a16="http://schemas.microsoft.com/office/drawing/2014/main" id="{70AD15A8-5BAA-41CC-B794-00A40E2FF381}"/>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2" name="正方形/長方形 791">
          <a:extLst>
            <a:ext uri="{FF2B5EF4-FFF2-40B4-BE49-F238E27FC236}">
              <a16:creationId xmlns:a16="http://schemas.microsoft.com/office/drawing/2014/main" id="{47C3C57F-4952-4B5D-8FF7-9FDA5C5F133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3" name="正方形/長方形 792">
          <a:extLst>
            <a:ext uri="{FF2B5EF4-FFF2-40B4-BE49-F238E27FC236}">
              <a16:creationId xmlns:a16="http://schemas.microsoft.com/office/drawing/2014/main" id="{4F1AC424-8025-48E9-B4B2-10A2CF2FB08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4" name="テキスト ボックス 793">
          <a:extLst>
            <a:ext uri="{FF2B5EF4-FFF2-40B4-BE49-F238E27FC236}">
              <a16:creationId xmlns:a16="http://schemas.microsoft.com/office/drawing/2014/main" id="{8904BFD6-2183-4584-ACD8-F8D0A723C8D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5" name="直線コネクタ 794">
          <a:extLst>
            <a:ext uri="{FF2B5EF4-FFF2-40B4-BE49-F238E27FC236}">
              <a16:creationId xmlns:a16="http://schemas.microsoft.com/office/drawing/2014/main" id="{54DE1DC6-2A9B-45B1-A54A-90D561BCA8AD}"/>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6" name="テキスト ボックス 795">
          <a:extLst>
            <a:ext uri="{FF2B5EF4-FFF2-40B4-BE49-F238E27FC236}">
              <a16:creationId xmlns:a16="http://schemas.microsoft.com/office/drawing/2014/main" id="{D7ED211C-327E-4E49-8B45-92F3F9C55127}"/>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7" name="直線コネクタ 796">
          <a:extLst>
            <a:ext uri="{FF2B5EF4-FFF2-40B4-BE49-F238E27FC236}">
              <a16:creationId xmlns:a16="http://schemas.microsoft.com/office/drawing/2014/main" id="{3252E5D9-AD7D-4276-969F-15EAB4BFA3F2}"/>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8" name="テキスト ボックス 797">
          <a:extLst>
            <a:ext uri="{FF2B5EF4-FFF2-40B4-BE49-F238E27FC236}">
              <a16:creationId xmlns:a16="http://schemas.microsoft.com/office/drawing/2014/main" id="{20F43468-D415-4BAA-B5FE-B7C4F3676E46}"/>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9" name="直線コネクタ 798">
          <a:extLst>
            <a:ext uri="{FF2B5EF4-FFF2-40B4-BE49-F238E27FC236}">
              <a16:creationId xmlns:a16="http://schemas.microsoft.com/office/drawing/2014/main" id="{8895BDE9-1014-4C17-8D25-386E3420160A}"/>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800" name="テキスト ボックス 799">
          <a:extLst>
            <a:ext uri="{FF2B5EF4-FFF2-40B4-BE49-F238E27FC236}">
              <a16:creationId xmlns:a16="http://schemas.microsoft.com/office/drawing/2014/main" id="{590500A1-7AAF-445A-A11B-9F830F760DF4}"/>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801" name="直線コネクタ 800">
          <a:extLst>
            <a:ext uri="{FF2B5EF4-FFF2-40B4-BE49-F238E27FC236}">
              <a16:creationId xmlns:a16="http://schemas.microsoft.com/office/drawing/2014/main" id="{D9099425-7F4E-430F-882D-5D3D76FD21AF}"/>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2" name="テキスト ボックス 801">
          <a:extLst>
            <a:ext uri="{FF2B5EF4-FFF2-40B4-BE49-F238E27FC236}">
              <a16:creationId xmlns:a16="http://schemas.microsoft.com/office/drawing/2014/main" id="{7359FED4-FC77-4FD7-A55A-7EE5F69C5015}"/>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3" name="直線コネクタ 802">
          <a:extLst>
            <a:ext uri="{FF2B5EF4-FFF2-40B4-BE49-F238E27FC236}">
              <a16:creationId xmlns:a16="http://schemas.microsoft.com/office/drawing/2014/main" id="{2C5D45B3-560D-46C5-8CC0-87ED4E8AF2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4" name="テキスト ボックス 803">
          <a:extLst>
            <a:ext uri="{FF2B5EF4-FFF2-40B4-BE49-F238E27FC236}">
              <a16:creationId xmlns:a16="http://schemas.microsoft.com/office/drawing/2014/main" id="{0C98C4E0-2613-46A9-A5A4-0DE5FB57A0F5}"/>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5" name="直線コネクタ 804">
          <a:extLst>
            <a:ext uri="{FF2B5EF4-FFF2-40B4-BE49-F238E27FC236}">
              <a16:creationId xmlns:a16="http://schemas.microsoft.com/office/drawing/2014/main" id="{764B97B0-FCD6-40E8-BA0C-E051B84AB71B}"/>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6" name="テキスト ボックス 805">
          <a:extLst>
            <a:ext uri="{FF2B5EF4-FFF2-40B4-BE49-F238E27FC236}">
              <a16:creationId xmlns:a16="http://schemas.microsoft.com/office/drawing/2014/main" id="{0B5C2B71-CF08-4C6A-BA8E-68924F7A0EB7}"/>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7" name="直線コネクタ 806">
          <a:extLst>
            <a:ext uri="{FF2B5EF4-FFF2-40B4-BE49-F238E27FC236}">
              <a16:creationId xmlns:a16="http://schemas.microsoft.com/office/drawing/2014/main" id="{7DB00B93-FAD7-412B-89CB-2E6F24AF21EC}"/>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8" name="テキスト ボックス 807">
          <a:extLst>
            <a:ext uri="{FF2B5EF4-FFF2-40B4-BE49-F238E27FC236}">
              <a16:creationId xmlns:a16="http://schemas.microsoft.com/office/drawing/2014/main" id="{FE32E10D-E791-42E8-91EF-EFE5FAD9FCFB}"/>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9" name="【消防施設】&#10;一人当たり面積グラフ枠">
          <a:extLst>
            <a:ext uri="{FF2B5EF4-FFF2-40B4-BE49-F238E27FC236}">
              <a16:creationId xmlns:a16="http://schemas.microsoft.com/office/drawing/2014/main" id="{9D91B2D3-5973-489C-BE2C-6AF3C9E83319}"/>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152400</xdr:rowOff>
    </xdr:from>
    <xdr:to>
      <xdr:col>116</xdr:col>
      <xdr:colOff>62864</xdr:colOff>
      <xdr:row>86</xdr:row>
      <xdr:rowOff>95250</xdr:rowOff>
    </xdr:to>
    <xdr:cxnSp macro="">
      <xdr:nvCxnSpPr>
        <xdr:cNvPr id="810" name="直線コネクタ 809">
          <a:extLst>
            <a:ext uri="{FF2B5EF4-FFF2-40B4-BE49-F238E27FC236}">
              <a16:creationId xmlns:a16="http://schemas.microsoft.com/office/drawing/2014/main" id="{D8D239CC-DFA1-446B-A765-92D41A4A6504}"/>
            </a:ext>
          </a:extLst>
        </xdr:cNvPr>
        <xdr:cNvCxnSpPr/>
      </xdr:nvCxnSpPr>
      <xdr:spPr>
        <a:xfrm flipV="1">
          <a:off x="22160864" y="1335405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99077</xdr:rowOff>
    </xdr:from>
    <xdr:ext cx="469744" cy="259045"/>
    <xdr:sp macro="" textlink="">
      <xdr:nvSpPr>
        <xdr:cNvPr id="811" name="【消防施設】&#10;一人当たり面積最小値テキスト">
          <a:extLst>
            <a:ext uri="{FF2B5EF4-FFF2-40B4-BE49-F238E27FC236}">
              <a16:creationId xmlns:a16="http://schemas.microsoft.com/office/drawing/2014/main" id="{186E7557-FD0F-478F-9F89-8D806844E658}"/>
            </a:ext>
          </a:extLst>
        </xdr:cNvPr>
        <xdr:cNvSpPr txBox="1"/>
      </xdr:nvSpPr>
      <xdr:spPr>
        <a:xfrm>
          <a:off x="22199600" y="148437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95250</xdr:rowOff>
    </xdr:from>
    <xdr:to>
      <xdr:col>116</xdr:col>
      <xdr:colOff>152400</xdr:colOff>
      <xdr:row>86</xdr:row>
      <xdr:rowOff>95250</xdr:rowOff>
    </xdr:to>
    <xdr:cxnSp macro="">
      <xdr:nvCxnSpPr>
        <xdr:cNvPr id="812" name="直線コネクタ 811">
          <a:extLst>
            <a:ext uri="{FF2B5EF4-FFF2-40B4-BE49-F238E27FC236}">
              <a16:creationId xmlns:a16="http://schemas.microsoft.com/office/drawing/2014/main" id="{1C9B28EE-FB9B-4C3B-8F9C-A1946924A3A8}"/>
            </a:ext>
          </a:extLst>
        </xdr:cNvPr>
        <xdr:cNvCxnSpPr/>
      </xdr:nvCxnSpPr>
      <xdr:spPr>
        <a:xfrm>
          <a:off x="22072600" y="148399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99077</xdr:rowOff>
    </xdr:from>
    <xdr:ext cx="469744" cy="259045"/>
    <xdr:sp macro="" textlink="">
      <xdr:nvSpPr>
        <xdr:cNvPr id="813" name="【消防施設】&#10;一人当たり面積最大値テキスト">
          <a:extLst>
            <a:ext uri="{FF2B5EF4-FFF2-40B4-BE49-F238E27FC236}">
              <a16:creationId xmlns:a16="http://schemas.microsoft.com/office/drawing/2014/main" id="{453EF2BB-A7B7-43CB-9942-4798932E6419}"/>
            </a:ext>
          </a:extLst>
        </xdr:cNvPr>
        <xdr:cNvSpPr txBox="1"/>
      </xdr:nvSpPr>
      <xdr:spPr>
        <a:xfrm>
          <a:off x="22199600" y="131292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152400</xdr:rowOff>
    </xdr:from>
    <xdr:to>
      <xdr:col>116</xdr:col>
      <xdr:colOff>152400</xdr:colOff>
      <xdr:row>77</xdr:row>
      <xdr:rowOff>152400</xdr:rowOff>
    </xdr:to>
    <xdr:cxnSp macro="">
      <xdr:nvCxnSpPr>
        <xdr:cNvPr id="814" name="直線コネクタ 813">
          <a:extLst>
            <a:ext uri="{FF2B5EF4-FFF2-40B4-BE49-F238E27FC236}">
              <a16:creationId xmlns:a16="http://schemas.microsoft.com/office/drawing/2014/main" id="{11BDD216-104E-4206-8D68-1C8A9823D8B7}"/>
            </a:ext>
          </a:extLst>
        </xdr:cNvPr>
        <xdr:cNvCxnSpPr/>
      </xdr:nvCxnSpPr>
      <xdr:spPr>
        <a:xfrm>
          <a:off x="22072600" y="13354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82</xdr:row>
      <xdr:rowOff>10177</xdr:rowOff>
    </xdr:from>
    <xdr:ext cx="469744" cy="259045"/>
    <xdr:sp macro="" textlink="">
      <xdr:nvSpPr>
        <xdr:cNvPr id="815" name="【消防施設】&#10;一人当たり面積平均値テキスト">
          <a:extLst>
            <a:ext uri="{FF2B5EF4-FFF2-40B4-BE49-F238E27FC236}">
              <a16:creationId xmlns:a16="http://schemas.microsoft.com/office/drawing/2014/main" id="{240E873D-22D5-4E37-8D5D-E53B04AECBCD}"/>
            </a:ext>
          </a:extLst>
        </xdr:cNvPr>
        <xdr:cNvSpPr txBox="1"/>
      </xdr:nvSpPr>
      <xdr:spPr>
        <a:xfrm>
          <a:off x="22199600" y="140690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158750</xdr:rowOff>
    </xdr:from>
    <xdr:to>
      <xdr:col>116</xdr:col>
      <xdr:colOff>114300</xdr:colOff>
      <xdr:row>83</xdr:row>
      <xdr:rowOff>88900</xdr:rowOff>
    </xdr:to>
    <xdr:sp macro="" textlink="">
      <xdr:nvSpPr>
        <xdr:cNvPr id="816" name="フローチャート: 判断 815">
          <a:extLst>
            <a:ext uri="{FF2B5EF4-FFF2-40B4-BE49-F238E27FC236}">
              <a16:creationId xmlns:a16="http://schemas.microsoft.com/office/drawing/2014/main" id="{A3064274-85E2-4550-AF2C-299F041AB30D}"/>
            </a:ext>
          </a:extLst>
        </xdr:cNvPr>
        <xdr:cNvSpPr/>
      </xdr:nvSpPr>
      <xdr:spPr>
        <a:xfrm>
          <a:off x="22110700" y="14217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6350</xdr:rowOff>
    </xdr:from>
    <xdr:to>
      <xdr:col>112</xdr:col>
      <xdr:colOff>38100</xdr:colOff>
      <xdr:row>83</xdr:row>
      <xdr:rowOff>107950</xdr:rowOff>
    </xdr:to>
    <xdr:sp macro="" textlink="">
      <xdr:nvSpPr>
        <xdr:cNvPr id="817" name="フローチャート: 判断 816">
          <a:extLst>
            <a:ext uri="{FF2B5EF4-FFF2-40B4-BE49-F238E27FC236}">
              <a16:creationId xmlns:a16="http://schemas.microsoft.com/office/drawing/2014/main" id="{96C1364D-8388-4675-B917-220A5964CA94}"/>
            </a:ext>
          </a:extLst>
        </xdr:cNvPr>
        <xdr:cNvSpPr/>
      </xdr:nvSpPr>
      <xdr:spPr>
        <a:xfrm>
          <a:off x="21272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83</xdr:row>
      <xdr:rowOff>6350</xdr:rowOff>
    </xdr:from>
    <xdr:to>
      <xdr:col>107</xdr:col>
      <xdr:colOff>101600</xdr:colOff>
      <xdr:row>83</xdr:row>
      <xdr:rowOff>107950</xdr:rowOff>
    </xdr:to>
    <xdr:sp macro="" textlink="">
      <xdr:nvSpPr>
        <xdr:cNvPr id="818" name="フローチャート: 判断 817">
          <a:extLst>
            <a:ext uri="{FF2B5EF4-FFF2-40B4-BE49-F238E27FC236}">
              <a16:creationId xmlns:a16="http://schemas.microsoft.com/office/drawing/2014/main" id="{962F7884-7A7A-4B9B-860B-36C639AD44B4}"/>
            </a:ext>
          </a:extLst>
        </xdr:cNvPr>
        <xdr:cNvSpPr/>
      </xdr:nvSpPr>
      <xdr:spPr>
        <a:xfrm>
          <a:off x="20383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83</xdr:row>
      <xdr:rowOff>6350</xdr:rowOff>
    </xdr:from>
    <xdr:to>
      <xdr:col>102</xdr:col>
      <xdr:colOff>165100</xdr:colOff>
      <xdr:row>83</xdr:row>
      <xdr:rowOff>107950</xdr:rowOff>
    </xdr:to>
    <xdr:sp macro="" textlink="">
      <xdr:nvSpPr>
        <xdr:cNvPr id="819" name="フローチャート: 判断 818">
          <a:extLst>
            <a:ext uri="{FF2B5EF4-FFF2-40B4-BE49-F238E27FC236}">
              <a16:creationId xmlns:a16="http://schemas.microsoft.com/office/drawing/2014/main" id="{43C59BC4-92A7-40AD-81B0-13CB4CF06C25}"/>
            </a:ext>
          </a:extLst>
        </xdr:cNvPr>
        <xdr:cNvSpPr/>
      </xdr:nvSpPr>
      <xdr:spPr>
        <a:xfrm>
          <a:off x="19494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83</xdr:row>
      <xdr:rowOff>6350</xdr:rowOff>
    </xdr:from>
    <xdr:to>
      <xdr:col>98</xdr:col>
      <xdr:colOff>38100</xdr:colOff>
      <xdr:row>83</xdr:row>
      <xdr:rowOff>107950</xdr:rowOff>
    </xdr:to>
    <xdr:sp macro="" textlink="">
      <xdr:nvSpPr>
        <xdr:cNvPr id="820" name="フローチャート: 判断 819">
          <a:extLst>
            <a:ext uri="{FF2B5EF4-FFF2-40B4-BE49-F238E27FC236}">
              <a16:creationId xmlns:a16="http://schemas.microsoft.com/office/drawing/2014/main" id="{72D89B01-B929-4FAD-8161-4D6EDE5A2877}"/>
            </a:ext>
          </a:extLst>
        </xdr:cNvPr>
        <xdr:cNvSpPr/>
      </xdr:nvSpPr>
      <xdr:spPr>
        <a:xfrm>
          <a:off x="18605500" y="14236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B8657716-51F0-4730-A139-D5EF67AA6248}"/>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1F2CDA73-E6F7-4AD8-985C-4E6A12A21E4E}"/>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36D3BB5A-1E76-444C-9716-DED4BFE7076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4" name="テキスト ボックス 823">
          <a:extLst>
            <a:ext uri="{FF2B5EF4-FFF2-40B4-BE49-F238E27FC236}">
              <a16:creationId xmlns:a16="http://schemas.microsoft.com/office/drawing/2014/main" id="{2FBB6C7F-F63F-4111-AF15-8F6E2D1F772F}"/>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5" name="テキスト ボックス 824">
          <a:extLst>
            <a:ext uri="{FF2B5EF4-FFF2-40B4-BE49-F238E27FC236}">
              <a16:creationId xmlns:a16="http://schemas.microsoft.com/office/drawing/2014/main" id="{0FC3BBB5-10AF-43B8-A930-E338DD9F9955}"/>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85</xdr:row>
      <xdr:rowOff>63500</xdr:rowOff>
    </xdr:from>
    <xdr:to>
      <xdr:col>116</xdr:col>
      <xdr:colOff>114300</xdr:colOff>
      <xdr:row>85</xdr:row>
      <xdr:rowOff>165100</xdr:rowOff>
    </xdr:to>
    <xdr:sp macro="" textlink="">
      <xdr:nvSpPr>
        <xdr:cNvPr id="826" name="楕円 825">
          <a:extLst>
            <a:ext uri="{FF2B5EF4-FFF2-40B4-BE49-F238E27FC236}">
              <a16:creationId xmlns:a16="http://schemas.microsoft.com/office/drawing/2014/main" id="{27664B86-B2C4-4EBA-A515-8AE1A3260DE2}"/>
            </a:ext>
          </a:extLst>
        </xdr:cNvPr>
        <xdr:cNvSpPr/>
      </xdr:nvSpPr>
      <xdr:spPr>
        <a:xfrm>
          <a:off x="22110700" y="1463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85</xdr:row>
      <xdr:rowOff>41927</xdr:rowOff>
    </xdr:from>
    <xdr:ext cx="469744" cy="259045"/>
    <xdr:sp macro="" textlink="">
      <xdr:nvSpPr>
        <xdr:cNvPr id="827" name="【消防施設】&#10;一人当たり面積該当値テキスト">
          <a:extLst>
            <a:ext uri="{FF2B5EF4-FFF2-40B4-BE49-F238E27FC236}">
              <a16:creationId xmlns:a16="http://schemas.microsoft.com/office/drawing/2014/main" id="{C97F847F-8DA3-4B04-9BA2-B02AAB6FB09B}"/>
            </a:ext>
          </a:extLst>
        </xdr:cNvPr>
        <xdr:cNvSpPr txBox="1"/>
      </xdr:nvSpPr>
      <xdr:spPr>
        <a:xfrm>
          <a:off x="22199600" y="14615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85</xdr:row>
      <xdr:rowOff>120650</xdr:rowOff>
    </xdr:from>
    <xdr:to>
      <xdr:col>112</xdr:col>
      <xdr:colOff>38100</xdr:colOff>
      <xdr:row>86</xdr:row>
      <xdr:rowOff>50800</xdr:rowOff>
    </xdr:to>
    <xdr:sp macro="" textlink="">
      <xdr:nvSpPr>
        <xdr:cNvPr id="828" name="楕円 827">
          <a:extLst>
            <a:ext uri="{FF2B5EF4-FFF2-40B4-BE49-F238E27FC236}">
              <a16:creationId xmlns:a16="http://schemas.microsoft.com/office/drawing/2014/main" id="{3C6648EA-7897-4DB9-AF26-0EF49EFC1A32}"/>
            </a:ext>
          </a:extLst>
        </xdr:cNvPr>
        <xdr:cNvSpPr/>
      </xdr:nvSpPr>
      <xdr:spPr>
        <a:xfrm>
          <a:off x="21272500" y="14693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114300</xdr:rowOff>
    </xdr:from>
    <xdr:to>
      <xdr:col>116</xdr:col>
      <xdr:colOff>63500</xdr:colOff>
      <xdr:row>86</xdr:row>
      <xdr:rowOff>0</xdr:rowOff>
    </xdr:to>
    <xdr:cxnSp macro="">
      <xdr:nvCxnSpPr>
        <xdr:cNvPr id="829" name="直線コネクタ 828">
          <a:extLst>
            <a:ext uri="{FF2B5EF4-FFF2-40B4-BE49-F238E27FC236}">
              <a16:creationId xmlns:a16="http://schemas.microsoft.com/office/drawing/2014/main" id="{D27C8058-A85F-4339-9E10-A242DAB3DCAA}"/>
            </a:ext>
          </a:extLst>
        </xdr:cNvPr>
        <xdr:cNvCxnSpPr/>
      </xdr:nvCxnSpPr>
      <xdr:spPr>
        <a:xfrm flipV="1">
          <a:off x="21323300" y="14687550"/>
          <a:ext cx="8382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85</xdr:row>
      <xdr:rowOff>139700</xdr:rowOff>
    </xdr:from>
    <xdr:to>
      <xdr:col>107</xdr:col>
      <xdr:colOff>101600</xdr:colOff>
      <xdr:row>86</xdr:row>
      <xdr:rowOff>69850</xdr:rowOff>
    </xdr:to>
    <xdr:sp macro="" textlink="">
      <xdr:nvSpPr>
        <xdr:cNvPr id="830" name="楕円 829">
          <a:extLst>
            <a:ext uri="{FF2B5EF4-FFF2-40B4-BE49-F238E27FC236}">
              <a16:creationId xmlns:a16="http://schemas.microsoft.com/office/drawing/2014/main" id="{BED80B39-4568-4EDF-A90C-20488403251D}"/>
            </a:ext>
          </a:extLst>
        </xdr:cNvPr>
        <xdr:cNvSpPr/>
      </xdr:nvSpPr>
      <xdr:spPr>
        <a:xfrm>
          <a:off x="20383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0</xdr:rowOff>
    </xdr:from>
    <xdr:to>
      <xdr:col>111</xdr:col>
      <xdr:colOff>177800</xdr:colOff>
      <xdr:row>86</xdr:row>
      <xdr:rowOff>19050</xdr:rowOff>
    </xdr:to>
    <xdr:cxnSp macro="">
      <xdr:nvCxnSpPr>
        <xdr:cNvPr id="831" name="直線コネクタ 830">
          <a:extLst>
            <a:ext uri="{FF2B5EF4-FFF2-40B4-BE49-F238E27FC236}">
              <a16:creationId xmlns:a16="http://schemas.microsoft.com/office/drawing/2014/main" id="{B40DA8C2-2710-4AD9-A9AA-00DC6DBCC568}"/>
            </a:ext>
          </a:extLst>
        </xdr:cNvPr>
        <xdr:cNvCxnSpPr/>
      </xdr:nvCxnSpPr>
      <xdr:spPr>
        <a:xfrm flipV="1">
          <a:off x="20434300" y="147447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85</xdr:row>
      <xdr:rowOff>139700</xdr:rowOff>
    </xdr:from>
    <xdr:to>
      <xdr:col>102</xdr:col>
      <xdr:colOff>165100</xdr:colOff>
      <xdr:row>86</xdr:row>
      <xdr:rowOff>69850</xdr:rowOff>
    </xdr:to>
    <xdr:sp macro="" textlink="">
      <xdr:nvSpPr>
        <xdr:cNvPr id="832" name="楕円 831">
          <a:extLst>
            <a:ext uri="{FF2B5EF4-FFF2-40B4-BE49-F238E27FC236}">
              <a16:creationId xmlns:a16="http://schemas.microsoft.com/office/drawing/2014/main" id="{549CAD51-557F-42C4-B3D8-831E523CCD31}"/>
            </a:ext>
          </a:extLst>
        </xdr:cNvPr>
        <xdr:cNvSpPr/>
      </xdr:nvSpPr>
      <xdr:spPr>
        <a:xfrm>
          <a:off x="19494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19050</xdr:rowOff>
    </xdr:from>
    <xdr:to>
      <xdr:col>107</xdr:col>
      <xdr:colOff>50800</xdr:colOff>
      <xdr:row>86</xdr:row>
      <xdr:rowOff>19050</xdr:rowOff>
    </xdr:to>
    <xdr:cxnSp macro="">
      <xdr:nvCxnSpPr>
        <xdr:cNvPr id="833" name="直線コネクタ 832">
          <a:extLst>
            <a:ext uri="{FF2B5EF4-FFF2-40B4-BE49-F238E27FC236}">
              <a16:creationId xmlns:a16="http://schemas.microsoft.com/office/drawing/2014/main" id="{EA094526-D2C3-49F1-87FA-8A7F1BC98305}"/>
            </a:ext>
          </a:extLst>
        </xdr:cNvPr>
        <xdr:cNvCxnSpPr/>
      </xdr:nvCxnSpPr>
      <xdr:spPr>
        <a:xfrm>
          <a:off x="19545300" y="14763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85</xdr:row>
      <xdr:rowOff>139700</xdr:rowOff>
    </xdr:from>
    <xdr:to>
      <xdr:col>98</xdr:col>
      <xdr:colOff>38100</xdr:colOff>
      <xdr:row>86</xdr:row>
      <xdr:rowOff>69850</xdr:rowOff>
    </xdr:to>
    <xdr:sp macro="" textlink="">
      <xdr:nvSpPr>
        <xdr:cNvPr id="834" name="楕円 833">
          <a:extLst>
            <a:ext uri="{FF2B5EF4-FFF2-40B4-BE49-F238E27FC236}">
              <a16:creationId xmlns:a16="http://schemas.microsoft.com/office/drawing/2014/main" id="{5842978D-A75C-493F-A136-44BA34EEBFEE}"/>
            </a:ext>
          </a:extLst>
        </xdr:cNvPr>
        <xdr:cNvSpPr/>
      </xdr:nvSpPr>
      <xdr:spPr>
        <a:xfrm>
          <a:off x="18605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19050</xdr:rowOff>
    </xdr:from>
    <xdr:to>
      <xdr:col>102</xdr:col>
      <xdr:colOff>114300</xdr:colOff>
      <xdr:row>86</xdr:row>
      <xdr:rowOff>19050</xdr:rowOff>
    </xdr:to>
    <xdr:cxnSp macro="">
      <xdr:nvCxnSpPr>
        <xdr:cNvPr id="835" name="直線コネクタ 834">
          <a:extLst>
            <a:ext uri="{FF2B5EF4-FFF2-40B4-BE49-F238E27FC236}">
              <a16:creationId xmlns:a16="http://schemas.microsoft.com/office/drawing/2014/main" id="{763BA048-D673-4D0A-94E8-C89105EC33E7}"/>
            </a:ext>
          </a:extLst>
        </xdr:cNvPr>
        <xdr:cNvCxnSpPr/>
      </xdr:nvCxnSpPr>
      <xdr:spPr>
        <a:xfrm>
          <a:off x="18656300" y="14763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124477</xdr:rowOff>
    </xdr:from>
    <xdr:ext cx="469744" cy="259045"/>
    <xdr:sp macro="" textlink="">
      <xdr:nvSpPr>
        <xdr:cNvPr id="836" name="n_1aveValue【消防施設】&#10;一人当たり面積">
          <a:extLst>
            <a:ext uri="{FF2B5EF4-FFF2-40B4-BE49-F238E27FC236}">
              <a16:creationId xmlns:a16="http://schemas.microsoft.com/office/drawing/2014/main" id="{1D95B569-29FC-4536-AF6F-CC9AE530935E}"/>
            </a:ext>
          </a:extLst>
        </xdr:cNvPr>
        <xdr:cNvSpPr txBox="1"/>
      </xdr:nvSpPr>
      <xdr:spPr>
        <a:xfrm>
          <a:off x="210757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124477</xdr:rowOff>
    </xdr:from>
    <xdr:ext cx="469744" cy="259045"/>
    <xdr:sp macro="" textlink="">
      <xdr:nvSpPr>
        <xdr:cNvPr id="837" name="n_2aveValue【消防施設】&#10;一人当たり面積">
          <a:extLst>
            <a:ext uri="{FF2B5EF4-FFF2-40B4-BE49-F238E27FC236}">
              <a16:creationId xmlns:a16="http://schemas.microsoft.com/office/drawing/2014/main" id="{3269B5C0-0258-4B65-A2BA-4E26016DAD56}"/>
            </a:ext>
          </a:extLst>
        </xdr:cNvPr>
        <xdr:cNvSpPr txBox="1"/>
      </xdr:nvSpPr>
      <xdr:spPr>
        <a:xfrm>
          <a:off x="20199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124477</xdr:rowOff>
    </xdr:from>
    <xdr:ext cx="469744" cy="259045"/>
    <xdr:sp macro="" textlink="">
      <xdr:nvSpPr>
        <xdr:cNvPr id="838" name="n_3aveValue【消防施設】&#10;一人当たり面積">
          <a:extLst>
            <a:ext uri="{FF2B5EF4-FFF2-40B4-BE49-F238E27FC236}">
              <a16:creationId xmlns:a16="http://schemas.microsoft.com/office/drawing/2014/main" id="{DE50C7C9-4661-48B3-B40E-91392D385FFF}"/>
            </a:ext>
          </a:extLst>
        </xdr:cNvPr>
        <xdr:cNvSpPr txBox="1"/>
      </xdr:nvSpPr>
      <xdr:spPr>
        <a:xfrm>
          <a:off x="19310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124477</xdr:rowOff>
    </xdr:from>
    <xdr:ext cx="469744" cy="259045"/>
    <xdr:sp macro="" textlink="">
      <xdr:nvSpPr>
        <xdr:cNvPr id="839" name="n_4aveValue【消防施設】&#10;一人当たり面積">
          <a:extLst>
            <a:ext uri="{FF2B5EF4-FFF2-40B4-BE49-F238E27FC236}">
              <a16:creationId xmlns:a16="http://schemas.microsoft.com/office/drawing/2014/main" id="{34881418-6D43-4F2F-8FD3-39A9487490CC}"/>
            </a:ext>
          </a:extLst>
        </xdr:cNvPr>
        <xdr:cNvSpPr txBox="1"/>
      </xdr:nvSpPr>
      <xdr:spPr>
        <a:xfrm>
          <a:off x="18421427" y="14011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86</xdr:row>
      <xdr:rowOff>41927</xdr:rowOff>
    </xdr:from>
    <xdr:ext cx="469744" cy="259045"/>
    <xdr:sp macro="" textlink="">
      <xdr:nvSpPr>
        <xdr:cNvPr id="840" name="n_1mainValue【消防施設】&#10;一人当たり面積">
          <a:extLst>
            <a:ext uri="{FF2B5EF4-FFF2-40B4-BE49-F238E27FC236}">
              <a16:creationId xmlns:a16="http://schemas.microsoft.com/office/drawing/2014/main" id="{FE8A71CB-FCC0-4156-858B-1E65676CCFAF}"/>
            </a:ext>
          </a:extLst>
        </xdr:cNvPr>
        <xdr:cNvSpPr txBox="1"/>
      </xdr:nvSpPr>
      <xdr:spPr>
        <a:xfrm>
          <a:off x="21075727"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86</xdr:row>
      <xdr:rowOff>60977</xdr:rowOff>
    </xdr:from>
    <xdr:ext cx="469744" cy="259045"/>
    <xdr:sp macro="" textlink="">
      <xdr:nvSpPr>
        <xdr:cNvPr id="841" name="n_2mainValue【消防施設】&#10;一人当たり面積">
          <a:extLst>
            <a:ext uri="{FF2B5EF4-FFF2-40B4-BE49-F238E27FC236}">
              <a16:creationId xmlns:a16="http://schemas.microsoft.com/office/drawing/2014/main" id="{7277B716-1252-403E-9DC4-133E9E338A49}"/>
            </a:ext>
          </a:extLst>
        </xdr:cNvPr>
        <xdr:cNvSpPr txBox="1"/>
      </xdr:nvSpPr>
      <xdr:spPr>
        <a:xfrm>
          <a:off x="201994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86</xdr:row>
      <xdr:rowOff>60977</xdr:rowOff>
    </xdr:from>
    <xdr:ext cx="469744" cy="259045"/>
    <xdr:sp macro="" textlink="">
      <xdr:nvSpPr>
        <xdr:cNvPr id="842" name="n_3mainValue【消防施設】&#10;一人当たり面積">
          <a:extLst>
            <a:ext uri="{FF2B5EF4-FFF2-40B4-BE49-F238E27FC236}">
              <a16:creationId xmlns:a16="http://schemas.microsoft.com/office/drawing/2014/main" id="{482CFB7F-3A2F-4182-98DA-66EB0F472833}"/>
            </a:ext>
          </a:extLst>
        </xdr:cNvPr>
        <xdr:cNvSpPr txBox="1"/>
      </xdr:nvSpPr>
      <xdr:spPr>
        <a:xfrm>
          <a:off x="193104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86</xdr:row>
      <xdr:rowOff>60977</xdr:rowOff>
    </xdr:from>
    <xdr:ext cx="469744" cy="259045"/>
    <xdr:sp macro="" textlink="">
      <xdr:nvSpPr>
        <xdr:cNvPr id="843" name="n_4mainValue【消防施設】&#10;一人当たり面積">
          <a:extLst>
            <a:ext uri="{FF2B5EF4-FFF2-40B4-BE49-F238E27FC236}">
              <a16:creationId xmlns:a16="http://schemas.microsoft.com/office/drawing/2014/main" id="{9E7345C2-D4F8-43BC-ADE8-2F58971DB005}"/>
            </a:ext>
          </a:extLst>
        </xdr:cNvPr>
        <xdr:cNvSpPr txBox="1"/>
      </xdr:nvSpPr>
      <xdr:spPr>
        <a:xfrm>
          <a:off x="184214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4" name="正方形/長方形 843">
          <a:extLst>
            <a:ext uri="{FF2B5EF4-FFF2-40B4-BE49-F238E27FC236}">
              <a16:creationId xmlns:a16="http://schemas.microsoft.com/office/drawing/2014/main" id="{8A40A2EF-9E5F-4D1C-8C17-82B434619977}"/>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5" name="正方形/長方形 844">
          <a:extLst>
            <a:ext uri="{FF2B5EF4-FFF2-40B4-BE49-F238E27FC236}">
              <a16:creationId xmlns:a16="http://schemas.microsoft.com/office/drawing/2014/main" id="{FD06DFCB-9996-4E3D-92F6-346610760F24}"/>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6" name="正方形/長方形 845">
          <a:extLst>
            <a:ext uri="{FF2B5EF4-FFF2-40B4-BE49-F238E27FC236}">
              <a16:creationId xmlns:a16="http://schemas.microsoft.com/office/drawing/2014/main" id="{A6CA4CBD-FAAB-455C-9F12-1291EC99302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7" name="正方形/長方形 846">
          <a:extLst>
            <a:ext uri="{FF2B5EF4-FFF2-40B4-BE49-F238E27FC236}">
              <a16:creationId xmlns:a16="http://schemas.microsoft.com/office/drawing/2014/main" id="{4169428E-43D2-4F76-9C2C-72F7E6AC5404}"/>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8" name="正方形/長方形 847">
          <a:extLst>
            <a:ext uri="{FF2B5EF4-FFF2-40B4-BE49-F238E27FC236}">
              <a16:creationId xmlns:a16="http://schemas.microsoft.com/office/drawing/2014/main" id="{1EC6C3E7-DBCB-4CA0-A301-06BB6E8CFEF2}"/>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9" name="正方形/長方形 848">
          <a:extLst>
            <a:ext uri="{FF2B5EF4-FFF2-40B4-BE49-F238E27FC236}">
              <a16:creationId xmlns:a16="http://schemas.microsoft.com/office/drawing/2014/main" id="{4CFD6229-1A00-40CB-98B4-EB259B4274AA}"/>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50" name="正方形/長方形 849">
          <a:extLst>
            <a:ext uri="{FF2B5EF4-FFF2-40B4-BE49-F238E27FC236}">
              <a16:creationId xmlns:a16="http://schemas.microsoft.com/office/drawing/2014/main" id="{81077A58-AF30-4DFA-B365-08B5F6A0AB74}"/>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51" name="正方形/長方形 850">
          <a:extLst>
            <a:ext uri="{FF2B5EF4-FFF2-40B4-BE49-F238E27FC236}">
              <a16:creationId xmlns:a16="http://schemas.microsoft.com/office/drawing/2014/main" id="{08007896-9B21-49DA-864D-E45C35868B5B}"/>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2" name="テキスト ボックス 851">
          <a:extLst>
            <a:ext uri="{FF2B5EF4-FFF2-40B4-BE49-F238E27FC236}">
              <a16:creationId xmlns:a16="http://schemas.microsoft.com/office/drawing/2014/main" id="{135051EF-2B95-4CAC-B413-F2E21828A012}"/>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3" name="直線コネクタ 852">
          <a:extLst>
            <a:ext uri="{FF2B5EF4-FFF2-40B4-BE49-F238E27FC236}">
              <a16:creationId xmlns:a16="http://schemas.microsoft.com/office/drawing/2014/main" id="{B3C11EAD-EA7E-4AB4-B52A-CC02AC34B9D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854" name="テキスト ボックス 853">
          <a:extLst>
            <a:ext uri="{FF2B5EF4-FFF2-40B4-BE49-F238E27FC236}">
              <a16:creationId xmlns:a16="http://schemas.microsoft.com/office/drawing/2014/main" id="{A82A7577-74DA-41EF-9EDA-F178ECCE7893}"/>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5" name="直線コネクタ 854">
          <a:extLst>
            <a:ext uri="{FF2B5EF4-FFF2-40B4-BE49-F238E27FC236}">
              <a16:creationId xmlns:a16="http://schemas.microsoft.com/office/drawing/2014/main" id="{8F595792-0F29-4468-BC40-D085E0A24FE2}"/>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10177</xdr:rowOff>
    </xdr:from>
    <xdr:ext cx="467179" cy="259045"/>
    <xdr:sp macro="" textlink="">
      <xdr:nvSpPr>
        <xdr:cNvPr id="856" name="テキスト ボックス 855">
          <a:extLst>
            <a:ext uri="{FF2B5EF4-FFF2-40B4-BE49-F238E27FC236}">
              <a16:creationId xmlns:a16="http://schemas.microsoft.com/office/drawing/2014/main" id="{068B94BD-064D-4F75-9335-85421D4DC76A}"/>
            </a:ext>
          </a:extLst>
        </xdr:cNvPr>
        <xdr:cNvSpPr txBox="1"/>
      </xdr:nvSpPr>
      <xdr:spPr>
        <a:xfrm>
          <a:off x="11978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7" name="直線コネクタ 856">
          <a:extLst>
            <a:ext uri="{FF2B5EF4-FFF2-40B4-BE49-F238E27FC236}">
              <a16:creationId xmlns:a16="http://schemas.microsoft.com/office/drawing/2014/main" id="{530ECC58-3F42-49A4-B511-88D881B0A23B}"/>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8" name="テキスト ボックス 857">
          <a:extLst>
            <a:ext uri="{FF2B5EF4-FFF2-40B4-BE49-F238E27FC236}">
              <a16:creationId xmlns:a16="http://schemas.microsoft.com/office/drawing/2014/main" id="{E3DF0792-7DB7-44EF-A7FC-9877BC53F43B}"/>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9" name="直線コネクタ 858">
          <a:extLst>
            <a:ext uri="{FF2B5EF4-FFF2-40B4-BE49-F238E27FC236}">
              <a16:creationId xmlns:a16="http://schemas.microsoft.com/office/drawing/2014/main" id="{709D68D8-EB31-4313-8442-6048268159D7}"/>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60" name="テキスト ボックス 859">
          <a:extLst>
            <a:ext uri="{FF2B5EF4-FFF2-40B4-BE49-F238E27FC236}">
              <a16:creationId xmlns:a16="http://schemas.microsoft.com/office/drawing/2014/main" id="{93CBA6DC-5183-41EC-AF69-7BB16313956B}"/>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61" name="直線コネクタ 860">
          <a:extLst>
            <a:ext uri="{FF2B5EF4-FFF2-40B4-BE49-F238E27FC236}">
              <a16:creationId xmlns:a16="http://schemas.microsoft.com/office/drawing/2014/main" id="{551B840F-718E-4C99-98F3-1F53FB548608}"/>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2" name="テキスト ボックス 861">
          <a:extLst>
            <a:ext uri="{FF2B5EF4-FFF2-40B4-BE49-F238E27FC236}">
              <a16:creationId xmlns:a16="http://schemas.microsoft.com/office/drawing/2014/main" id="{580F41F0-9951-43B8-8B40-1A1E7EF93B6A}"/>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3" name="直線コネクタ 862">
          <a:extLst>
            <a:ext uri="{FF2B5EF4-FFF2-40B4-BE49-F238E27FC236}">
              <a16:creationId xmlns:a16="http://schemas.microsoft.com/office/drawing/2014/main" id="{5CA59338-DE9B-464A-9D01-F4BB3B50365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4" name="テキスト ボックス 863">
          <a:extLst>
            <a:ext uri="{FF2B5EF4-FFF2-40B4-BE49-F238E27FC236}">
              <a16:creationId xmlns:a16="http://schemas.microsoft.com/office/drawing/2014/main" id="{A711D171-BBAE-4A3E-A801-9E269051936C}"/>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5" name="直線コネクタ 864">
          <a:extLst>
            <a:ext uri="{FF2B5EF4-FFF2-40B4-BE49-F238E27FC236}">
              <a16:creationId xmlns:a16="http://schemas.microsoft.com/office/drawing/2014/main" id="{0FF0EF0B-EF88-417A-89FA-3981B44A2EEA}"/>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96</xdr:row>
      <xdr:rowOff>162577</xdr:rowOff>
    </xdr:from>
    <xdr:ext cx="338939" cy="259045"/>
    <xdr:sp macro="" textlink="">
      <xdr:nvSpPr>
        <xdr:cNvPr id="866" name="テキスト ボックス 865">
          <a:extLst>
            <a:ext uri="{FF2B5EF4-FFF2-40B4-BE49-F238E27FC236}">
              <a16:creationId xmlns:a16="http://schemas.microsoft.com/office/drawing/2014/main" id="{122A139A-0C2D-414D-9D99-82031FD6290E}"/>
            </a:ext>
          </a:extLst>
        </xdr:cNvPr>
        <xdr:cNvSpPr txBox="1"/>
      </xdr:nvSpPr>
      <xdr:spPr>
        <a:xfrm>
          <a:off x="12107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7" name="【庁舎】&#10;有形固定資産減価償却率グラフ枠">
          <a:extLst>
            <a:ext uri="{FF2B5EF4-FFF2-40B4-BE49-F238E27FC236}">
              <a16:creationId xmlns:a16="http://schemas.microsoft.com/office/drawing/2014/main" id="{6EED94E3-5410-4239-9185-A90DCC638B56}"/>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72389</xdr:rowOff>
    </xdr:from>
    <xdr:to>
      <xdr:col>85</xdr:col>
      <xdr:colOff>126364</xdr:colOff>
      <xdr:row>108</xdr:row>
      <xdr:rowOff>152400</xdr:rowOff>
    </xdr:to>
    <xdr:cxnSp macro="">
      <xdr:nvCxnSpPr>
        <xdr:cNvPr id="868" name="直線コネクタ 867">
          <a:extLst>
            <a:ext uri="{FF2B5EF4-FFF2-40B4-BE49-F238E27FC236}">
              <a16:creationId xmlns:a16="http://schemas.microsoft.com/office/drawing/2014/main" id="{241ABF6F-CCFC-49C8-883C-E820F8FD1441}"/>
            </a:ext>
          </a:extLst>
        </xdr:cNvPr>
        <xdr:cNvCxnSpPr/>
      </xdr:nvCxnSpPr>
      <xdr:spPr>
        <a:xfrm flipV="1">
          <a:off x="16318864" y="17045939"/>
          <a:ext cx="0" cy="1623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69744" cy="259045"/>
    <xdr:sp macro="" textlink="">
      <xdr:nvSpPr>
        <xdr:cNvPr id="869" name="【庁舎】&#10;有形固定資産減価償却率最小値テキスト">
          <a:extLst>
            <a:ext uri="{FF2B5EF4-FFF2-40B4-BE49-F238E27FC236}">
              <a16:creationId xmlns:a16="http://schemas.microsoft.com/office/drawing/2014/main" id="{5A68A145-4A81-4E41-AA1B-EDF7BF92A3DF}"/>
            </a:ext>
          </a:extLst>
        </xdr:cNvPr>
        <xdr:cNvSpPr txBox="1"/>
      </xdr:nvSpPr>
      <xdr:spPr>
        <a:xfrm>
          <a:off x="16357600" y="1867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70" name="直線コネクタ 869">
          <a:extLst>
            <a:ext uri="{FF2B5EF4-FFF2-40B4-BE49-F238E27FC236}">
              <a16:creationId xmlns:a16="http://schemas.microsoft.com/office/drawing/2014/main" id="{99401E17-B16E-488D-832F-25F4F1CC26BE}"/>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19066</xdr:rowOff>
    </xdr:from>
    <xdr:ext cx="405111" cy="259045"/>
    <xdr:sp macro="" textlink="">
      <xdr:nvSpPr>
        <xdr:cNvPr id="871" name="【庁舎】&#10;有形固定資産減価償却率最大値テキスト">
          <a:extLst>
            <a:ext uri="{FF2B5EF4-FFF2-40B4-BE49-F238E27FC236}">
              <a16:creationId xmlns:a16="http://schemas.microsoft.com/office/drawing/2014/main" id="{8A90EBB8-34C1-42E9-9B5A-632AABA556D7}"/>
            </a:ext>
          </a:extLst>
        </xdr:cNvPr>
        <xdr:cNvSpPr txBox="1"/>
      </xdr:nvSpPr>
      <xdr:spPr>
        <a:xfrm>
          <a:off x="16357600" y="16821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72389</xdr:rowOff>
    </xdr:from>
    <xdr:to>
      <xdr:col>86</xdr:col>
      <xdr:colOff>25400</xdr:colOff>
      <xdr:row>99</xdr:row>
      <xdr:rowOff>72389</xdr:rowOff>
    </xdr:to>
    <xdr:cxnSp macro="">
      <xdr:nvCxnSpPr>
        <xdr:cNvPr id="872" name="直線コネクタ 871">
          <a:extLst>
            <a:ext uri="{FF2B5EF4-FFF2-40B4-BE49-F238E27FC236}">
              <a16:creationId xmlns:a16="http://schemas.microsoft.com/office/drawing/2014/main" id="{E14BCB18-29F7-4B0A-8B72-9E5954EF837A}"/>
            </a:ext>
          </a:extLst>
        </xdr:cNvPr>
        <xdr:cNvCxnSpPr/>
      </xdr:nvCxnSpPr>
      <xdr:spPr>
        <a:xfrm>
          <a:off x="16230600" y="170459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76852</xdr:rowOff>
    </xdr:from>
    <xdr:ext cx="405111" cy="259045"/>
    <xdr:sp macro="" textlink="">
      <xdr:nvSpPr>
        <xdr:cNvPr id="873" name="【庁舎】&#10;有形固定資産減価償却率平均値テキスト">
          <a:extLst>
            <a:ext uri="{FF2B5EF4-FFF2-40B4-BE49-F238E27FC236}">
              <a16:creationId xmlns:a16="http://schemas.microsoft.com/office/drawing/2014/main" id="{6C1D0976-BC35-442B-8E9A-670C84DBC7AD}"/>
            </a:ext>
          </a:extLst>
        </xdr:cNvPr>
        <xdr:cNvSpPr txBox="1"/>
      </xdr:nvSpPr>
      <xdr:spPr>
        <a:xfrm>
          <a:off x="16357600" y="1756475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53975</xdr:rowOff>
    </xdr:from>
    <xdr:to>
      <xdr:col>85</xdr:col>
      <xdr:colOff>177800</xdr:colOff>
      <xdr:row>103</xdr:row>
      <xdr:rowOff>155575</xdr:rowOff>
    </xdr:to>
    <xdr:sp macro="" textlink="">
      <xdr:nvSpPr>
        <xdr:cNvPr id="874" name="フローチャート: 判断 873">
          <a:extLst>
            <a:ext uri="{FF2B5EF4-FFF2-40B4-BE49-F238E27FC236}">
              <a16:creationId xmlns:a16="http://schemas.microsoft.com/office/drawing/2014/main" id="{747E7421-621A-4218-BF85-B7ED6E98D187}"/>
            </a:ext>
          </a:extLst>
        </xdr:cNvPr>
        <xdr:cNvSpPr/>
      </xdr:nvSpPr>
      <xdr:spPr>
        <a:xfrm>
          <a:off x="16268700" y="17713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50164</xdr:rowOff>
    </xdr:from>
    <xdr:to>
      <xdr:col>81</xdr:col>
      <xdr:colOff>101600</xdr:colOff>
      <xdr:row>103</xdr:row>
      <xdr:rowOff>151764</xdr:rowOff>
    </xdr:to>
    <xdr:sp macro="" textlink="">
      <xdr:nvSpPr>
        <xdr:cNvPr id="875" name="フローチャート: 判断 874">
          <a:extLst>
            <a:ext uri="{FF2B5EF4-FFF2-40B4-BE49-F238E27FC236}">
              <a16:creationId xmlns:a16="http://schemas.microsoft.com/office/drawing/2014/main" id="{521F319B-E533-4F4E-8AD5-D654AD463D90}"/>
            </a:ext>
          </a:extLst>
        </xdr:cNvPr>
        <xdr:cNvSpPr/>
      </xdr:nvSpPr>
      <xdr:spPr>
        <a:xfrm>
          <a:off x="15430500" y="17709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74930</xdr:rowOff>
    </xdr:from>
    <xdr:to>
      <xdr:col>76</xdr:col>
      <xdr:colOff>165100</xdr:colOff>
      <xdr:row>104</xdr:row>
      <xdr:rowOff>5080</xdr:rowOff>
    </xdr:to>
    <xdr:sp macro="" textlink="">
      <xdr:nvSpPr>
        <xdr:cNvPr id="876" name="フローチャート: 判断 875">
          <a:extLst>
            <a:ext uri="{FF2B5EF4-FFF2-40B4-BE49-F238E27FC236}">
              <a16:creationId xmlns:a16="http://schemas.microsoft.com/office/drawing/2014/main" id="{088CFCD3-3B33-4B9D-83A3-3D4C0DEC1EA0}"/>
            </a:ext>
          </a:extLst>
        </xdr:cNvPr>
        <xdr:cNvSpPr/>
      </xdr:nvSpPr>
      <xdr:spPr>
        <a:xfrm>
          <a:off x="14541500" y="17734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101600</xdr:rowOff>
    </xdr:from>
    <xdr:to>
      <xdr:col>72</xdr:col>
      <xdr:colOff>38100</xdr:colOff>
      <xdr:row>104</xdr:row>
      <xdr:rowOff>31750</xdr:rowOff>
    </xdr:to>
    <xdr:sp macro="" textlink="">
      <xdr:nvSpPr>
        <xdr:cNvPr id="877" name="フローチャート: 判断 876">
          <a:extLst>
            <a:ext uri="{FF2B5EF4-FFF2-40B4-BE49-F238E27FC236}">
              <a16:creationId xmlns:a16="http://schemas.microsoft.com/office/drawing/2014/main" id="{F8EA7EA2-ADF8-47B7-ACAA-BB02294244D4}"/>
            </a:ext>
          </a:extLst>
        </xdr:cNvPr>
        <xdr:cNvSpPr/>
      </xdr:nvSpPr>
      <xdr:spPr>
        <a:xfrm>
          <a:off x="13652500" y="17760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103</xdr:row>
      <xdr:rowOff>88264</xdr:rowOff>
    </xdr:from>
    <xdr:to>
      <xdr:col>67</xdr:col>
      <xdr:colOff>101600</xdr:colOff>
      <xdr:row>104</xdr:row>
      <xdr:rowOff>18414</xdr:rowOff>
    </xdr:to>
    <xdr:sp macro="" textlink="">
      <xdr:nvSpPr>
        <xdr:cNvPr id="878" name="フローチャート: 判断 877">
          <a:extLst>
            <a:ext uri="{FF2B5EF4-FFF2-40B4-BE49-F238E27FC236}">
              <a16:creationId xmlns:a16="http://schemas.microsoft.com/office/drawing/2014/main" id="{D3ECC588-115A-4672-B3CF-3C1A4EC1B761}"/>
            </a:ext>
          </a:extLst>
        </xdr:cNvPr>
        <xdr:cNvSpPr/>
      </xdr:nvSpPr>
      <xdr:spPr>
        <a:xfrm>
          <a:off x="12763500" y="1774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AD7D3FE1-9A39-43EB-8B65-2ECDD691A20D}"/>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DA0E2767-506D-4ACB-8BE0-255CFDEF751F}"/>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FCED3DA5-C7DB-4BD5-905F-7F201B50AEA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2" name="テキスト ボックス 881">
          <a:extLst>
            <a:ext uri="{FF2B5EF4-FFF2-40B4-BE49-F238E27FC236}">
              <a16:creationId xmlns:a16="http://schemas.microsoft.com/office/drawing/2014/main" id="{F7485443-8036-4ED6-BD5F-8FD84DF4FFD8}"/>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3" name="テキスト ボックス 882">
          <a:extLst>
            <a:ext uri="{FF2B5EF4-FFF2-40B4-BE49-F238E27FC236}">
              <a16:creationId xmlns:a16="http://schemas.microsoft.com/office/drawing/2014/main" id="{0455C106-BD27-4DBB-9BB8-5E07D0DD62C4}"/>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63500</xdr:rowOff>
    </xdr:from>
    <xdr:to>
      <xdr:col>85</xdr:col>
      <xdr:colOff>177800</xdr:colOff>
      <xdr:row>104</xdr:row>
      <xdr:rowOff>165100</xdr:rowOff>
    </xdr:to>
    <xdr:sp macro="" textlink="">
      <xdr:nvSpPr>
        <xdr:cNvPr id="884" name="楕円 883">
          <a:extLst>
            <a:ext uri="{FF2B5EF4-FFF2-40B4-BE49-F238E27FC236}">
              <a16:creationId xmlns:a16="http://schemas.microsoft.com/office/drawing/2014/main" id="{D777E95E-1DBD-427D-BE82-28C67F9A0BE0}"/>
            </a:ext>
          </a:extLst>
        </xdr:cNvPr>
        <xdr:cNvSpPr/>
      </xdr:nvSpPr>
      <xdr:spPr>
        <a:xfrm>
          <a:off x="162687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41927</xdr:rowOff>
    </xdr:from>
    <xdr:ext cx="405111" cy="259045"/>
    <xdr:sp macro="" textlink="">
      <xdr:nvSpPr>
        <xdr:cNvPr id="885" name="【庁舎】&#10;有形固定資産減価償却率該当値テキスト">
          <a:extLst>
            <a:ext uri="{FF2B5EF4-FFF2-40B4-BE49-F238E27FC236}">
              <a16:creationId xmlns:a16="http://schemas.microsoft.com/office/drawing/2014/main" id="{B0290ED4-92C8-4CB3-9B9C-21DA09DDEEC6}"/>
            </a:ext>
          </a:extLst>
        </xdr:cNvPr>
        <xdr:cNvSpPr txBox="1"/>
      </xdr:nvSpPr>
      <xdr:spPr>
        <a:xfrm>
          <a:off x="16357600" y="1787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42545</xdr:rowOff>
    </xdr:from>
    <xdr:to>
      <xdr:col>81</xdr:col>
      <xdr:colOff>101600</xdr:colOff>
      <xdr:row>104</xdr:row>
      <xdr:rowOff>144145</xdr:rowOff>
    </xdr:to>
    <xdr:sp macro="" textlink="">
      <xdr:nvSpPr>
        <xdr:cNvPr id="886" name="楕円 885">
          <a:extLst>
            <a:ext uri="{FF2B5EF4-FFF2-40B4-BE49-F238E27FC236}">
              <a16:creationId xmlns:a16="http://schemas.microsoft.com/office/drawing/2014/main" id="{6665154B-D8CC-4CE7-87BC-B5D87329AD9E}"/>
            </a:ext>
          </a:extLst>
        </xdr:cNvPr>
        <xdr:cNvSpPr/>
      </xdr:nvSpPr>
      <xdr:spPr>
        <a:xfrm>
          <a:off x="15430500" y="178733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93345</xdr:rowOff>
    </xdr:from>
    <xdr:to>
      <xdr:col>85</xdr:col>
      <xdr:colOff>127000</xdr:colOff>
      <xdr:row>104</xdr:row>
      <xdr:rowOff>114300</xdr:rowOff>
    </xdr:to>
    <xdr:cxnSp macro="">
      <xdr:nvCxnSpPr>
        <xdr:cNvPr id="887" name="直線コネクタ 886">
          <a:extLst>
            <a:ext uri="{FF2B5EF4-FFF2-40B4-BE49-F238E27FC236}">
              <a16:creationId xmlns:a16="http://schemas.microsoft.com/office/drawing/2014/main" id="{A3EEF96E-1502-49A4-8779-71064D14B57A}"/>
            </a:ext>
          </a:extLst>
        </xdr:cNvPr>
        <xdr:cNvCxnSpPr/>
      </xdr:nvCxnSpPr>
      <xdr:spPr>
        <a:xfrm>
          <a:off x="15481300" y="17924145"/>
          <a:ext cx="8382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4445</xdr:rowOff>
    </xdr:from>
    <xdr:to>
      <xdr:col>76</xdr:col>
      <xdr:colOff>165100</xdr:colOff>
      <xdr:row>104</xdr:row>
      <xdr:rowOff>106045</xdr:rowOff>
    </xdr:to>
    <xdr:sp macro="" textlink="">
      <xdr:nvSpPr>
        <xdr:cNvPr id="888" name="楕円 887">
          <a:extLst>
            <a:ext uri="{FF2B5EF4-FFF2-40B4-BE49-F238E27FC236}">
              <a16:creationId xmlns:a16="http://schemas.microsoft.com/office/drawing/2014/main" id="{2CB48591-802E-445D-AA2B-97F00F5C2E1C}"/>
            </a:ext>
          </a:extLst>
        </xdr:cNvPr>
        <xdr:cNvSpPr/>
      </xdr:nvSpPr>
      <xdr:spPr>
        <a:xfrm>
          <a:off x="14541500" y="178352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55245</xdr:rowOff>
    </xdr:from>
    <xdr:to>
      <xdr:col>81</xdr:col>
      <xdr:colOff>50800</xdr:colOff>
      <xdr:row>104</xdr:row>
      <xdr:rowOff>93345</xdr:rowOff>
    </xdr:to>
    <xdr:cxnSp macro="">
      <xdr:nvCxnSpPr>
        <xdr:cNvPr id="889" name="直線コネクタ 888">
          <a:extLst>
            <a:ext uri="{FF2B5EF4-FFF2-40B4-BE49-F238E27FC236}">
              <a16:creationId xmlns:a16="http://schemas.microsoft.com/office/drawing/2014/main" id="{0AD28265-5429-421D-B75C-F4FB145CC989}"/>
            </a:ext>
          </a:extLst>
        </xdr:cNvPr>
        <xdr:cNvCxnSpPr/>
      </xdr:nvCxnSpPr>
      <xdr:spPr>
        <a:xfrm>
          <a:off x="14592300" y="178860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137795</xdr:rowOff>
    </xdr:from>
    <xdr:to>
      <xdr:col>72</xdr:col>
      <xdr:colOff>38100</xdr:colOff>
      <xdr:row>104</xdr:row>
      <xdr:rowOff>67945</xdr:rowOff>
    </xdr:to>
    <xdr:sp macro="" textlink="">
      <xdr:nvSpPr>
        <xdr:cNvPr id="890" name="楕円 889">
          <a:extLst>
            <a:ext uri="{FF2B5EF4-FFF2-40B4-BE49-F238E27FC236}">
              <a16:creationId xmlns:a16="http://schemas.microsoft.com/office/drawing/2014/main" id="{60154C99-95D8-4484-9A32-EF5BDD588B0D}"/>
            </a:ext>
          </a:extLst>
        </xdr:cNvPr>
        <xdr:cNvSpPr/>
      </xdr:nvSpPr>
      <xdr:spPr>
        <a:xfrm>
          <a:off x="13652500" y="17797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104</xdr:row>
      <xdr:rowOff>17145</xdr:rowOff>
    </xdr:from>
    <xdr:to>
      <xdr:col>76</xdr:col>
      <xdr:colOff>114300</xdr:colOff>
      <xdr:row>104</xdr:row>
      <xdr:rowOff>55245</xdr:rowOff>
    </xdr:to>
    <xdr:cxnSp macro="">
      <xdr:nvCxnSpPr>
        <xdr:cNvPr id="891" name="直線コネクタ 890">
          <a:extLst>
            <a:ext uri="{FF2B5EF4-FFF2-40B4-BE49-F238E27FC236}">
              <a16:creationId xmlns:a16="http://schemas.microsoft.com/office/drawing/2014/main" id="{85FAFD63-C6CA-46F3-BEF1-C7A785D14F4B}"/>
            </a:ext>
          </a:extLst>
        </xdr:cNvPr>
        <xdr:cNvCxnSpPr/>
      </xdr:nvCxnSpPr>
      <xdr:spPr>
        <a:xfrm>
          <a:off x="13703300" y="1784794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168275</xdr:rowOff>
    </xdr:from>
    <xdr:to>
      <xdr:col>67</xdr:col>
      <xdr:colOff>101600</xdr:colOff>
      <xdr:row>104</xdr:row>
      <xdr:rowOff>98425</xdr:rowOff>
    </xdr:to>
    <xdr:sp macro="" textlink="">
      <xdr:nvSpPr>
        <xdr:cNvPr id="892" name="楕円 891">
          <a:extLst>
            <a:ext uri="{FF2B5EF4-FFF2-40B4-BE49-F238E27FC236}">
              <a16:creationId xmlns:a16="http://schemas.microsoft.com/office/drawing/2014/main" id="{C853503E-64C1-4A48-83DD-8E3A474CFF5B}"/>
            </a:ext>
          </a:extLst>
        </xdr:cNvPr>
        <xdr:cNvSpPr/>
      </xdr:nvSpPr>
      <xdr:spPr>
        <a:xfrm>
          <a:off x="12763500" y="1782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104</xdr:row>
      <xdr:rowOff>17145</xdr:rowOff>
    </xdr:from>
    <xdr:to>
      <xdr:col>71</xdr:col>
      <xdr:colOff>177800</xdr:colOff>
      <xdr:row>104</xdr:row>
      <xdr:rowOff>47625</xdr:rowOff>
    </xdr:to>
    <xdr:cxnSp macro="">
      <xdr:nvCxnSpPr>
        <xdr:cNvPr id="893" name="直線コネクタ 892">
          <a:extLst>
            <a:ext uri="{FF2B5EF4-FFF2-40B4-BE49-F238E27FC236}">
              <a16:creationId xmlns:a16="http://schemas.microsoft.com/office/drawing/2014/main" id="{A6D076FC-2CDD-4031-A1F9-F314FD6EC86D}"/>
            </a:ext>
          </a:extLst>
        </xdr:cNvPr>
        <xdr:cNvCxnSpPr/>
      </xdr:nvCxnSpPr>
      <xdr:spPr>
        <a:xfrm flipV="1">
          <a:off x="12814300" y="17847945"/>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101</xdr:row>
      <xdr:rowOff>168291</xdr:rowOff>
    </xdr:from>
    <xdr:ext cx="405111" cy="259045"/>
    <xdr:sp macro="" textlink="">
      <xdr:nvSpPr>
        <xdr:cNvPr id="894" name="n_1aveValue【庁舎】&#10;有形固定資産減価償却率">
          <a:extLst>
            <a:ext uri="{FF2B5EF4-FFF2-40B4-BE49-F238E27FC236}">
              <a16:creationId xmlns:a16="http://schemas.microsoft.com/office/drawing/2014/main" id="{00C90CE7-9D49-4B9E-AF34-25A0036E6AA9}"/>
            </a:ext>
          </a:extLst>
        </xdr:cNvPr>
        <xdr:cNvSpPr txBox="1"/>
      </xdr:nvSpPr>
      <xdr:spPr>
        <a:xfrm>
          <a:off x="15266044" y="174847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21607</xdr:rowOff>
    </xdr:from>
    <xdr:ext cx="405111" cy="259045"/>
    <xdr:sp macro="" textlink="">
      <xdr:nvSpPr>
        <xdr:cNvPr id="895" name="n_2aveValue【庁舎】&#10;有形固定資産減価償却率">
          <a:extLst>
            <a:ext uri="{FF2B5EF4-FFF2-40B4-BE49-F238E27FC236}">
              <a16:creationId xmlns:a16="http://schemas.microsoft.com/office/drawing/2014/main" id="{7BF6C128-9BF5-443A-AE6C-10085E4194C1}"/>
            </a:ext>
          </a:extLst>
        </xdr:cNvPr>
        <xdr:cNvSpPr txBox="1"/>
      </xdr:nvSpPr>
      <xdr:spPr>
        <a:xfrm>
          <a:off x="1438974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48277</xdr:rowOff>
    </xdr:from>
    <xdr:ext cx="405111" cy="259045"/>
    <xdr:sp macro="" textlink="">
      <xdr:nvSpPr>
        <xdr:cNvPr id="896" name="n_3aveValue【庁舎】&#10;有形固定資産減価償却率">
          <a:extLst>
            <a:ext uri="{FF2B5EF4-FFF2-40B4-BE49-F238E27FC236}">
              <a16:creationId xmlns:a16="http://schemas.microsoft.com/office/drawing/2014/main" id="{2ECB1B38-465A-4B0B-BD8E-BC59D93FB762}"/>
            </a:ext>
          </a:extLst>
        </xdr:cNvPr>
        <xdr:cNvSpPr txBox="1"/>
      </xdr:nvSpPr>
      <xdr:spPr>
        <a:xfrm>
          <a:off x="13500744" y="17536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102</xdr:row>
      <xdr:rowOff>34941</xdr:rowOff>
    </xdr:from>
    <xdr:ext cx="405111" cy="259045"/>
    <xdr:sp macro="" textlink="">
      <xdr:nvSpPr>
        <xdr:cNvPr id="897" name="n_4aveValue【庁舎】&#10;有形固定資産減価償却率">
          <a:extLst>
            <a:ext uri="{FF2B5EF4-FFF2-40B4-BE49-F238E27FC236}">
              <a16:creationId xmlns:a16="http://schemas.microsoft.com/office/drawing/2014/main" id="{ACCE799E-08A4-4010-883B-F2B0DC3AC286}"/>
            </a:ext>
          </a:extLst>
        </xdr:cNvPr>
        <xdr:cNvSpPr txBox="1"/>
      </xdr:nvSpPr>
      <xdr:spPr>
        <a:xfrm>
          <a:off x="12611744" y="175228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135272</xdr:rowOff>
    </xdr:from>
    <xdr:ext cx="405111" cy="259045"/>
    <xdr:sp macro="" textlink="">
      <xdr:nvSpPr>
        <xdr:cNvPr id="898" name="n_1mainValue【庁舎】&#10;有形固定資産減価償却率">
          <a:extLst>
            <a:ext uri="{FF2B5EF4-FFF2-40B4-BE49-F238E27FC236}">
              <a16:creationId xmlns:a16="http://schemas.microsoft.com/office/drawing/2014/main" id="{1E7C0A7C-1A03-4FA1-BA51-BB3D85D8B19A}"/>
            </a:ext>
          </a:extLst>
        </xdr:cNvPr>
        <xdr:cNvSpPr txBox="1"/>
      </xdr:nvSpPr>
      <xdr:spPr>
        <a:xfrm>
          <a:off x="15266044" y="179660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97172</xdr:rowOff>
    </xdr:from>
    <xdr:ext cx="405111" cy="259045"/>
    <xdr:sp macro="" textlink="">
      <xdr:nvSpPr>
        <xdr:cNvPr id="899" name="n_2mainValue【庁舎】&#10;有形固定資産減価償却率">
          <a:extLst>
            <a:ext uri="{FF2B5EF4-FFF2-40B4-BE49-F238E27FC236}">
              <a16:creationId xmlns:a16="http://schemas.microsoft.com/office/drawing/2014/main" id="{6A428187-2E55-4A3F-B24B-50662BBA1F72}"/>
            </a:ext>
          </a:extLst>
        </xdr:cNvPr>
        <xdr:cNvSpPr txBox="1"/>
      </xdr:nvSpPr>
      <xdr:spPr>
        <a:xfrm>
          <a:off x="14389744" y="17927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59072</xdr:rowOff>
    </xdr:from>
    <xdr:ext cx="405111" cy="259045"/>
    <xdr:sp macro="" textlink="">
      <xdr:nvSpPr>
        <xdr:cNvPr id="900" name="n_3mainValue【庁舎】&#10;有形固定資産減価償却率">
          <a:extLst>
            <a:ext uri="{FF2B5EF4-FFF2-40B4-BE49-F238E27FC236}">
              <a16:creationId xmlns:a16="http://schemas.microsoft.com/office/drawing/2014/main" id="{40258AF4-0F10-4BC6-AB94-692031348CAE}"/>
            </a:ext>
          </a:extLst>
        </xdr:cNvPr>
        <xdr:cNvSpPr txBox="1"/>
      </xdr:nvSpPr>
      <xdr:spPr>
        <a:xfrm>
          <a:off x="13500744" y="178898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89552</xdr:rowOff>
    </xdr:from>
    <xdr:ext cx="405111" cy="259045"/>
    <xdr:sp macro="" textlink="">
      <xdr:nvSpPr>
        <xdr:cNvPr id="901" name="n_4mainValue【庁舎】&#10;有形固定資産減価償却率">
          <a:extLst>
            <a:ext uri="{FF2B5EF4-FFF2-40B4-BE49-F238E27FC236}">
              <a16:creationId xmlns:a16="http://schemas.microsoft.com/office/drawing/2014/main" id="{78E52E35-67E5-4580-9CF7-BD1133A2C756}"/>
            </a:ext>
          </a:extLst>
        </xdr:cNvPr>
        <xdr:cNvSpPr txBox="1"/>
      </xdr:nvSpPr>
      <xdr:spPr>
        <a:xfrm>
          <a:off x="12611744" y="179203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2" name="正方形/長方形 901">
          <a:extLst>
            <a:ext uri="{FF2B5EF4-FFF2-40B4-BE49-F238E27FC236}">
              <a16:creationId xmlns:a16="http://schemas.microsoft.com/office/drawing/2014/main" id="{54F532AB-B583-4D22-A033-2F7DF6BEEE9C}"/>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3" name="正方形/長方形 902">
          <a:extLst>
            <a:ext uri="{FF2B5EF4-FFF2-40B4-BE49-F238E27FC236}">
              <a16:creationId xmlns:a16="http://schemas.microsoft.com/office/drawing/2014/main" id="{66448FFF-04F9-451F-BBA7-9FC6763AC57C}"/>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4" name="正方形/長方形 903">
          <a:extLst>
            <a:ext uri="{FF2B5EF4-FFF2-40B4-BE49-F238E27FC236}">
              <a16:creationId xmlns:a16="http://schemas.microsoft.com/office/drawing/2014/main" id="{757AC196-56E6-4FF7-B4D6-49AACBDEFF2F}"/>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5" name="正方形/長方形 904">
          <a:extLst>
            <a:ext uri="{FF2B5EF4-FFF2-40B4-BE49-F238E27FC236}">
              <a16:creationId xmlns:a16="http://schemas.microsoft.com/office/drawing/2014/main" id="{7B952164-3FB5-485E-8495-F8FA42D32B37}"/>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6" name="正方形/長方形 905">
          <a:extLst>
            <a:ext uri="{FF2B5EF4-FFF2-40B4-BE49-F238E27FC236}">
              <a16:creationId xmlns:a16="http://schemas.microsoft.com/office/drawing/2014/main" id="{37993318-5030-4A9E-998E-AB9ED33701F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7" name="正方形/長方形 906">
          <a:extLst>
            <a:ext uri="{FF2B5EF4-FFF2-40B4-BE49-F238E27FC236}">
              <a16:creationId xmlns:a16="http://schemas.microsoft.com/office/drawing/2014/main" id="{2301C9C7-F329-4A7F-9D02-9ACF515D7894}"/>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愛知県平均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8" name="正方形/長方形 907">
          <a:extLst>
            <a:ext uri="{FF2B5EF4-FFF2-40B4-BE49-F238E27FC236}">
              <a16:creationId xmlns:a16="http://schemas.microsoft.com/office/drawing/2014/main" id="{135E1DF9-CB4A-411F-B402-220938CA845D}"/>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9" name="正方形/長方形 908">
          <a:extLst>
            <a:ext uri="{FF2B5EF4-FFF2-40B4-BE49-F238E27FC236}">
              <a16:creationId xmlns:a16="http://schemas.microsoft.com/office/drawing/2014/main" id="{BD30651C-8692-4EA3-8204-B730C32B9BA6}"/>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10" name="テキスト ボックス 909">
          <a:extLst>
            <a:ext uri="{FF2B5EF4-FFF2-40B4-BE49-F238E27FC236}">
              <a16:creationId xmlns:a16="http://schemas.microsoft.com/office/drawing/2014/main" id="{A523AA03-85BD-4628-B18E-7E2A854A815A}"/>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11" name="直線コネクタ 910">
          <a:extLst>
            <a:ext uri="{FF2B5EF4-FFF2-40B4-BE49-F238E27FC236}">
              <a16:creationId xmlns:a16="http://schemas.microsoft.com/office/drawing/2014/main" id="{E0B733C7-18D2-4F9D-8C5B-A67E4CE86718}"/>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912" name="直線コネクタ 911">
          <a:extLst>
            <a:ext uri="{FF2B5EF4-FFF2-40B4-BE49-F238E27FC236}">
              <a16:creationId xmlns:a16="http://schemas.microsoft.com/office/drawing/2014/main" id="{D1F03EA5-8B3B-4355-A9C0-F658295053D1}"/>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3" name="テキスト ボックス 912">
          <a:extLst>
            <a:ext uri="{FF2B5EF4-FFF2-40B4-BE49-F238E27FC236}">
              <a16:creationId xmlns:a16="http://schemas.microsoft.com/office/drawing/2014/main" id="{6AEA04C7-9E07-401F-8E7B-6A41BEAA3173}"/>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4" name="直線コネクタ 913">
          <a:extLst>
            <a:ext uri="{FF2B5EF4-FFF2-40B4-BE49-F238E27FC236}">
              <a16:creationId xmlns:a16="http://schemas.microsoft.com/office/drawing/2014/main" id="{67EE3D27-BDB6-46ED-BC3F-57D343BD45A4}"/>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5" name="テキスト ボックス 914">
          <a:extLst>
            <a:ext uri="{FF2B5EF4-FFF2-40B4-BE49-F238E27FC236}">
              <a16:creationId xmlns:a16="http://schemas.microsoft.com/office/drawing/2014/main" id="{18BA3C09-AA59-4225-9EB1-B39024B94F19}"/>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6" name="直線コネクタ 915">
          <a:extLst>
            <a:ext uri="{FF2B5EF4-FFF2-40B4-BE49-F238E27FC236}">
              <a16:creationId xmlns:a16="http://schemas.microsoft.com/office/drawing/2014/main" id="{E3AA7D2D-2CE0-4E7A-A54A-404152F87ABA}"/>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7" name="テキスト ボックス 916">
          <a:extLst>
            <a:ext uri="{FF2B5EF4-FFF2-40B4-BE49-F238E27FC236}">
              <a16:creationId xmlns:a16="http://schemas.microsoft.com/office/drawing/2014/main" id="{4D9C81FE-7ADF-42C7-A2C8-7B7D9931F59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8" name="直線コネクタ 917">
          <a:extLst>
            <a:ext uri="{FF2B5EF4-FFF2-40B4-BE49-F238E27FC236}">
              <a16:creationId xmlns:a16="http://schemas.microsoft.com/office/drawing/2014/main" id="{9710B725-E92D-4CBE-9F4B-C9E9B8EA5674}"/>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9" name="テキスト ボックス 918">
          <a:extLst>
            <a:ext uri="{FF2B5EF4-FFF2-40B4-BE49-F238E27FC236}">
              <a16:creationId xmlns:a16="http://schemas.microsoft.com/office/drawing/2014/main" id="{C5A6B4D1-738F-4B57-9000-C60EF45E9628}"/>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20" name="直線コネクタ 919">
          <a:extLst>
            <a:ext uri="{FF2B5EF4-FFF2-40B4-BE49-F238E27FC236}">
              <a16:creationId xmlns:a16="http://schemas.microsoft.com/office/drawing/2014/main" id="{DDE95762-8855-4AD1-998F-CDAD8FCFE284}"/>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1" name="テキスト ボックス 920">
          <a:extLst>
            <a:ext uri="{FF2B5EF4-FFF2-40B4-BE49-F238E27FC236}">
              <a16:creationId xmlns:a16="http://schemas.microsoft.com/office/drawing/2014/main" id="{F545BBF9-1976-44CF-BE39-B3B2D8D76F3C}"/>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2" name="直線コネクタ 921">
          <a:extLst>
            <a:ext uri="{FF2B5EF4-FFF2-40B4-BE49-F238E27FC236}">
              <a16:creationId xmlns:a16="http://schemas.microsoft.com/office/drawing/2014/main" id="{34B30C1D-1F06-47E1-9C18-FAB11A498A5B}"/>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3" name="テキスト ボックス 922">
          <a:extLst>
            <a:ext uri="{FF2B5EF4-FFF2-40B4-BE49-F238E27FC236}">
              <a16:creationId xmlns:a16="http://schemas.microsoft.com/office/drawing/2014/main" id="{DE572A0B-B0C7-4761-8672-C07BC9B22065}"/>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4" name="【庁舎】&#10;一人当たり面積グラフ枠">
          <a:extLst>
            <a:ext uri="{FF2B5EF4-FFF2-40B4-BE49-F238E27FC236}">
              <a16:creationId xmlns:a16="http://schemas.microsoft.com/office/drawing/2014/main" id="{0150E171-C953-4609-9559-67D3EAC20886}"/>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137161</xdr:rowOff>
    </xdr:from>
    <xdr:to>
      <xdr:col>116</xdr:col>
      <xdr:colOff>62864</xdr:colOff>
      <xdr:row>107</xdr:row>
      <xdr:rowOff>163830</xdr:rowOff>
    </xdr:to>
    <xdr:cxnSp macro="">
      <xdr:nvCxnSpPr>
        <xdr:cNvPr id="925" name="直線コネクタ 924">
          <a:extLst>
            <a:ext uri="{FF2B5EF4-FFF2-40B4-BE49-F238E27FC236}">
              <a16:creationId xmlns:a16="http://schemas.microsoft.com/office/drawing/2014/main" id="{B6AAA834-3A30-45A2-86BC-417F830C39AF}"/>
            </a:ext>
          </a:extLst>
        </xdr:cNvPr>
        <xdr:cNvCxnSpPr/>
      </xdr:nvCxnSpPr>
      <xdr:spPr>
        <a:xfrm flipV="1">
          <a:off x="22160864" y="171107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167657</xdr:rowOff>
    </xdr:from>
    <xdr:ext cx="469744" cy="259045"/>
    <xdr:sp macro="" textlink="">
      <xdr:nvSpPr>
        <xdr:cNvPr id="926" name="【庁舎】&#10;一人当たり面積最小値テキスト">
          <a:extLst>
            <a:ext uri="{FF2B5EF4-FFF2-40B4-BE49-F238E27FC236}">
              <a16:creationId xmlns:a16="http://schemas.microsoft.com/office/drawing/2014/main" id="{6E8FA6DA-8804-4B52-A73E-B1358B860AEC}"/>
            </a:ext>
          </a:extLst>
        </xdr:cNvPr>
        <xdr:cNvSpPr txBox="1"/>
      </xdr:nvSpPr>
      <xdr:spPr>
        <a:xfrm>
          <a:off x="22199600" y="18512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163830</xdr:rowOff>
    </xdr:from>
    <xdr:to>
      <xdr:col>116</xdr:col>
      <xdr:colOff>152400</xdr:colOff>
      <xdr:row>107</xdr:row>
      <xdr:rowOff>163830</xdr:rowOff>
    </xdr:to>
    <xdr:cxnSp macro="">
      <xdr:nvCxnSpPr>
        <xdr:cNvPr id="927" name="直線コネクタ 926">
          <a:extLst>
            <a:ext uri="{FF2B5EF4-FFF2-40B4-BE49-F238E27FC236}">
              <a16:creationId xmlns:a16="http://schemas.microsoft.com/office/drawing/2014/main" id="{95E7582D-0069-4F4C-A37B-B0BADCD7024B}"/>
            </a:ext>
          </a:extLst>
        </xdr:cNvPr>
        <xdr:cNvCxnSpPr/>
      </xdr:nvCxnSpPr>
      <xdr:spPr>
        <a:xfrm>
          <a:off x="22072600" y="18508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83838</xdr:rowOff>
    </xdr:from>
    <xdr:ext cx="469744" cy="259045"/>
    <xdr:sp macro="" textlink="">
      <xdr:nvSpPr>
        <xdr:cNvPr id="928" name="【庁舎】&#10;一人当たり面積最大値テキスト">
          <a:extLst>
            <a:ext uri="{FF2B5EF4-FFF2-40B4-BE49-F238E27FC236}">
              <a16:creationId xmlns:a16="http://schemas.microsoft.com/office/drawing/2014/main" id="{66F4D653-95F8-4F57-9262-A464B929EBFF}"/>
            </a:ext>
          </a:extLst>
        </xdr:cNvPr>
        <xdr:cNvSpPr txBox="1"/>
      </xdr:nvSpPr>
      <xdr:spPr>
        <a:xfrm>
          <a:off x="22199600" y="168859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137161</xdr:rowOff>
    </xdr:from>
    <xdr:to>
      <xdr:col>116</xdr:col>
      <xdr:colOff>152400</xdr:colOff>
      <xdr:row>99</xdr:row>
      <xdr:rowOff>137161</xdr:rowOff>
    </xdr:to>
    <xdr:cxnSp macro="">
      <xdr:nvCxnSpPr>
        <xdr:cNvPr id="929" name="直線コネクタ 928">
          <a:extLst>
            <a:ext uri="{FF2B5EF4-FFF2-40B4-BE49-F238E27FC236}">
              <a16:creationId xmlns:a16="http://schemas.microsoft.com/office/drawing/2014/main" id="{C1D9D5EA-1A94-466B-AC82-4E9B14D89289}"/>
            </a:ext>
          </a:extLst>
        </xdr:cNvPr>
        <xdr:cNvCxnSpPr/>
      </xdr:nvCxnSpPr>
      <xdr:spPr>
        <a:xfrm>
          <a:off x="22072600" y="1711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104</xdr:row>
      <xdr:rowOff>86377</xdr:rowOff>
    </xdr:from>
    <xdr:ext cx="469744" cy="259045"/>
    <xdr:sp macro="" textlink="">
      <xdr:nvSpPr>
        <xdr:cNvPr id="930" name="【庁舎】&#10;一人当たり面積平均値テキスト">
          <a:extLst>
            <a:ext uri="{FF2B5EF4-FFF2-40B4-BE49-F238E27FC236}">
              <a16:creationId xmlns:a16="http://schemas.microsoft.com/office/drawing/2014/main" id="{9B3400AB-A5A7-4EFB-B041-B07CE0951C9A}"/>
            </a:ext>
          </a:extLst>
        </xdr:cNvPr>
        <xdr:cNvSpPr txBox="1"/>
      </xdr:nvSpPr>
      <xdr:spPr>
        <a:xfrm>
          <a:off x="22199600" y="1791717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63500</xdr:rowOff>
    </xdr:from>
    <xdr:to>
      <xdr:col>116</xdr:col>
      <xdr:colOff>114300</xdr:colOff>
      <xdr:row>105</xdr:row>
      <xdr:rowOff>165100</xdr:rowOff>
    </xdr:to>
    <xdr:sp macro="" textlink="">
      <xdr:nvSpPr>
        <xdr:cNvPr id="931" name="フローチャート: 判断 930">
          <a:extLst>
            <a:ext uri="{FF2B5EF4-FFF2-40B4-BE49-F238E27FC236}">
              <a16:creationId xmlns:a16="http://schemas.microsoft.com/office/drawing/2014/main" id="{FC3EE47B-1F34-4C68-89D2-47851E02E0D2}"/>
            </a:ext>
          </a:extLst>
        </xdr:cNvPr>
        <xdr:cNvSpPr/>
      </xdr:nvSpPr>
      <xdr:spPr>
        <a:xfrm>
          <a:off x="22110700" y="1806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67311</xdr:rowOff>
    </xdr:from>
    <xdr:to>
      <xdr:col>112</xdr:col>
      <xdr:colOff>38100</xdr:colOff>
      <xdr:row>105</xdr:row>
      <xdr:rowOff>168911</xdr:rowOff>
    </xdr:to>
    <xdr:sp macro="" textlink="">
      <xdr:nvSpPr>
        <xdr:cNvPr id="932" name="フローチャート: 判断 931">
          <a:extLst>
            <a:ext uri="{FF2B5EF4-FFF2-40B4-BE49-F238E27FC236}">
              <a16:creationId xmlns:a16="http://schemas.microsoft.com/office/drawing/2014/main" id="{A83EA55D-5798-4F98-8533-071F7204F98F}"/>
            </a:ext>
          </a:extLst>
        </xdr:cNvPr>
        <xdr:cNvSpPr/>
      </xdr:nvSpPr>
      <xdr:spPr>
        <a:xfrm>
          <a:off x="21272500" y="180695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74930</xdr:rowOff>
    </xdr:from>
    <xdr:to>
      <xdr:col>107</xdr:col>
      <xdr:colOff>101600</xdr:colOff>
      <xdr:row>106</xdr:row>
      <xdr:rowOff>5080</xdr:rowOff>
    </xdr:to>
    <xdr:sp macro="" textlink="">
      <xdr:nvSpPr>
        <xdr:cNvPr id="933" name="フローチャート: 判断 932">
          <a:extLst>
            <a:ext uri="{FF2B5EF4-FFF2-40B4-BE49-F238E27FC236}">
              <a16:creationId xmlns:a16="http://schemas.microsoft.com/office/drawing/2014/main" id="{3817BA1F-6D4E-4196-88AA-F22DCA895F8D}"/>
            </a:ext>
          </a:extLst>
        </xdr:cNvPr>
        <xdr:cNvSpPr/>
      </xdr:nvSpPr>
      <xdr:spPr>
        <a:xfrm>
          <a:off x="20383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34" name="フローチャート: 判断 933">
          <a:extLst>
            <a:ext uri="{FF2B5EF4-FFF2-40B4-BE49-F238E27FC236}">
              <a16:creationId xmlns:a16="http://schemas.microsoft.com/office/drawing/2014/main" id="{17BA63B1-9D87-49C6-B2B8-36EF63CB3D73}"/>
            </a:ext>
          </a:extLst>
        </xdr:cNvPr>
        <xdr:cNvSpPr/>
      </xdr:nvSpPr>
      <xdr:spPr>
        <a:xfrm>
          <a:off x="19494500" y="18077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90170</xdr:rowOff>
    </xdr:from>
    <xdr:to>
      <xdr:col>98</xdr:col>
      <xdr:colOff>38100</xdr:colOff>
      <xdr:row>106</xdr:row>
      <xdr:rowOff>20320</xdr:rowOff>
    </xdr:to>
    <xdr:sp macro="" textlink="">
      <xdr:nvSpPr>
        <xdr:cNvPr id="935" name="フローチャート: 判断 934">
          <a:extLst>
            <a:ext uri="{FF2B5EF4-FFF2-40B4-BE49-F238E27FC236}">
              <a16:creationId xmlns:a16="http://schemas.microsoft.com/office/drawing/2014/main" id="{6ADE6D99-C4E7-486C-BFEC-0E4C80470462}"/>
            </a:ext>
          </a:extLst>
        </xdr:cNvPr>
        <xdr:cNvSpPr/>
      </xdr:nvSpPr>
      <xdr:spPr>
        <a:xfrm>
          <a:off x="18605500" y="1809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A63F3FDE-BC13-41CB-BF11-F5232FD8CDED}"/>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EFAD2129-1958-4D13-92B0-7600DDBA660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79BFC45C-82C2-47B7-8DC1-0318D12A0087}"/>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7C90EAE3-5199-4C11-9845-BDF8302A96E1}"/>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40" name="テキスト ボックス 939">
          <a:extLst>
            <a:ext uri="{FF2B5EF4-FFF2-40B4-BE49-F238E27FC236}">
              <a16:creationId xmlns:a16="http://schemas.microsoft.com/office/drawing/2014/main" id="{C6C89039-5BBD-4EED-B744-CE1CBDB2B467}"/>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71120</xdr:rowOff>
    </xdr:from>
    <xdr:to>
      <xdr:col>116</xdr:col>
      <xdr:colOff>114300</xdr:colOff>
      <xdr:row>106</xdr:row>
      <xdr:rowOff>1270</xdr:rowOff>
    </xdr:to>
    <xdr:sp macro="" textlink="">
      <xdr:nvSpPr>
        <xdr:cNvPr id="941" name="楕円 940">
          <a:extLst>
            <a:ext uri="{FF2B5EF4-FFF2-40B4-BE49-F238E27FC236}">
              <a16:creationId xmlns:a16="http://schemas.microsoft.com/office/drawing/2014/main" id="{5541DA74-0B94-4149-8A0A-8CCB13A8DA96}"/>
            </a:ext>
          </a:extLst>
        </xdr:cNvPr>
        <xdr:cNvSpPr/>
      </xdr:nvSpPr>
      <xdr:spPr>
        <a:xfrm>
          <a:off x="221107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49547</xdr:rowOff>
    </xdr:from>
    <xdr:ext cx="469744" cy="259045"/>
    <xdr:sp macro="" textlink="">
      <xdr:nvSpPr>
        <xdr:cNvPr id="942" name="【庁舎】&#10;一人当たり面積該当値テキスト">
          <a:extLst>
            <a:ext uri="{FF2B5EF4-FFF2-40B4-BE49-F238E27FC236}">
              <a16:creationId xmlns:a16="http://schemas.microsoft.com/office/drawing/2014/main" id="{1AB2C3E6-1804-4215-A664-EF92B0635B4B}"/>
            </a:ext>
          </a:extLst>
        </xdr:cNvPr>
        <xdr:cNvSpPr txBox="1"/>
      </xdr:nvSpPr>
      <xdr:spPr>
        <a:xfrm>
          <a:off x="22199600" y="180517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71120</xdr:rowOff>
    </xdr:from>
    <xdr:to>
      <xdr:col>112</xdr:col>
      <xdr:colOff>38100</xdr:colOff>
      <xdr:row>106</xdr:row>
      <xdr:rowOff>1270</xdr:rowOff>
    </xdr:to>
    <xdr:sp macro="" textlink="">
      <xdr:nvSpPr>
        <xdr:cNvPr id="943" name="楕円 942">
          <a:extLst>
            <a:ext uri="{FF2B5EF4-FFF2-40B4-BE49-F238E27FC236}">
              <a16:creationId xmlns:a16="http://schemas.microsoft.com/office/drawing/2014/main" id="{F0564FAA-EDB1-4290-818D-CF49AACB968D}"/>
            </a:ext>
          </a:extLst>
        </xdr:cNvPr>
        <xdr:cNvSpPr/>
      </xdr:nvSpPr>
      <xdr:spPr>
        <a:xfrm>
          <a:off x="21272500" y="18073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105</xdr:row>
      <xdr:rowOff>121920</xdr:rowOff>
    </xdr:from>
    <xdr:to>
      <xdr:col>116</xdr:col>
      <xdr:colOff>63500</xdr:colOff>
      <xdr:row>105</xdr:row>
      <xdr:rowOff>121920</xdr:rowOff>
    </xdr:to>
    <xdr:cxnSp macro="">
      <xdr:nvCxnSpPr>
        <xdr:cNvPr id="944" name="直線コネクタ 943">
          <a:extLst>
            <a:ext uri="{FF2B5EF4-FFF2-40B4-BE49-F238E27FC236}">
              <a16:creationId xmlns:a16="http://schemas.microsoft.com/office/drawing/2014/main" id="{ABB46969-79F7-468B-AB46-6376C0F05AE3}"/>
            </a:ext>
          </a:extLst>
        </xdr:cNvPr>
        <xdr:cNvCxnSpPr/>
      </xdr:nvCxnSpPr>
      <xdr:spPr>
        <a:xfrm>
          <a:off x="21323300" y="181241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74930</xdr:rowOff>
    </xdr:from>
    <xdr:to>
      <xdr:col>107</xdr:col>
      <xdr:colOff>101600</xdr:colOff>
      <xdr:row>106</xdr:row>
      <xdr:rowOff>5080</xdr:rowOff>
    </xdr:to>
    <xdr:sp macro="" textlink="">
      <xdr:nvSpPr>
        <xdr:cNvPr id="945" name="楕円 944">
          <a:extLst>
            <a:ext uri="{FF2B5EF4-FFF2-40B4-BE49-F238E27FC236}">
              <a16:creationId xmlns:a16="http://schemas.microsoft.com/office/drawing/2014/main" id="{CF61320A-CA72-4110-98A4-54CB2BC45111}"/>
            </a:ext>
          </a:extLst>
        </xdr:cNvPr>
        <xdr:cNvSpPr/>
      </xdr:nvSpPr>
      <xdr:spPr>
        <a:xfrm>
          <a:off x="20383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105</xdr:row>
      <xdr:rowOff>121920</xdr:rowOff>
    </xdr:from>
    <xdr:to>
      <xdr:col>111</xdr:col>
      <xdr:colOff>177800</xdr:colOff>
      <xdr:row>105</xdr:row>
      <xdr:rowOff>125730</xdr:rowOff>
    </xdr:to>
    <xdr:cxnSp macro="">
      <xdr:nvCxnSpPr>
        <xdr:cNvPr id="946" name="直線コネクタ 945">
          <a:extLst>
            <a:ext uri="{FF2B5EF4-FFF2-40B4-BE49-F238E27FC236}">
              <a16:creationId xmlns:a16="http://schemas.microsoft.com/office/drawing/2014/main" id="{49F8E268-FFEE-43D5-A47E-93481E111313}"/>
            </a:ext>
          </a:extLst>
        </xdr:cNvPr>
        <xdr:cNvCxnSpPr/>
      </xdr:nvCxnSpPr>
      <xdr:spPr>
        <a:xfrm flipV="1">
          <a:off x="20434300" y="1812417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74930</xdr:rowOff>
    </xdr:from>
    <xdr:to>
      <xdr:col>102</xdr:col>
      <xdr:colOff>165100</xdr:colOff>
      <xdr:row>106</xdr:row>
      <xdr:rowOff>5080</xdr:rowOff>
    </xdr:to>
    <xdr:sp macro="" textlink="">
      <xdr:nvSpPr>
        <xdr:cNvPr id="947" name="楕円 946">
          <a:extLst>
            <a:ext uri="{FF2B5EF4-FFF2-40B4-BE49-F238E27FC236}">
              <a16:creationId xmlns:a16="http://schemas.microsoft.com/office/drawing/2014/main" id="{70DB4A2D-2974-4F30-BF8C-7A35193DE135}"/>
            </a:ext>
          </a:extLst>
        </xdr:cNvPr>
        <xdr:cNvSpPr/>
      </xdr:nvSpPr>
      <xdr:spPr>
        <a:xfrm>
          <a:off x="19494500" y="180771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105</xdr:row>
      <xdr:rowOff>125730</xdr:rowOff>
    </xdr:from>
    <xdr:to>
      <xdr:col>107</xdr:col>
      <xdr:colOff>50800</xdr:colOff>
      <xdr:row>105</xdr:row>
      <xdr:rowOff>125730</xdr:rowOff>
    </xdr:to>
    <xdr:cxnSp macro="">
      <xdr:nvCxnSpPr>
        <xdr:cNvPr id="948" name="直線コネクタ 947">
          <a:extLst>
            <a:ext uri="{FF2B5EF4-FFF2-40B4-BE49-F238E27FC236}">
              <a16:creationId xmlns:a16="http://schemas.microsoft.com/office/drawing/2014/main" id="{8373E80C-EAB5-4B96-88C4-C6AB2EC04FC6}"/>
            </a:ext>
          </a:extLst>
        </xdr:cNvPr>
        <xdr:cNvCxnSpPr/>
      </xdr:nvCxnSpPr>
      <xdr:spPr>
        <a:xfrm>
          <a:off x="19545300" y="181279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78739</xdr:rowOff>
    </xdr:from>
    <xdr:to>
      <xdr:col>98</xdr:col>
      <xdr:colOff>38100</xdr:colOff>
      <xdr:row>106</xdr:row>
      <xdr:rowOff>8889</xdr:rowOff>
    </xdr:to>
    <xdr:sp macro="" textlink="">
      <xdr:nvSpPr>
        <xdr:cNvPr id="949" name="楕円 948">
          <a:extLst>
            <a:ext uri="{FF2B5EF4-FFF2-40B4-BE49-F238E27FC236}">
              <a16:creationId xmlns:a16="http://schemas.microsoft.com/office/drawing/2014/main" id="{5912730A-6685-4DBC-9FBE-3784FC264B83}"/>
            </a:ext>
          </a:extLst>
        </xdr:cNvPr>
        <xdr:cNvSpPr/>
      </xdr:nvSpPr>
      <xdr:spPr>
        <a:xfrm>
          <a:off x="186055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125730</xdr:rowOff>
    </xdr:from>
    <xdr:to>
      <xdr:col>102</xdr:col>
      <xdr:colOff>114300</xdr:colOff>
      <xdr:row>105</xdr:row>
      <xdr:rowOff>129539</xdr:rowOff>
    </xdr:to>
    <xdr:cxnSp macro="">
      <xdr:nvCxnSpPr>
        <xdr:cNvPr id="950" name="直線コネクタ 949">
          <a:extLst>
            <a:ext uri="{FF2B5EF4-FFF2-40B4-BE49-F238E27FC236}">
              <a16:creationId xmlns:a16="http://schemas.microsoft.com/office/drawing/2014/main" id="{0CDD6826-64B7-4718-9D18-3EDD67B12A05}"/>
            </a:ext>
          </a:extLst>
        </xdr:cNvPr>
        <xdr:cNvCxnSpPr/>
      </xdr:nvCxnSpPr>
      <xdr:spPr>
        <a:xfrm flipV="1">
          <a:off x="18656300" y="18127980"/>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104</xdr:row>
      <xdr:rowOff>13988</xdr:rowOff>
    </xdr:from>
    <xdr:ext cx="469744" cy="259045"/>
    <xdr:sp macro="" textlink="">
      <xdr:nvSpPr>
        <xdr:cNvPr id="951" name="n_1aveValue【庁舎】&#10;一人当たり面積">
          <a:extLst>
            <a:ext uri="{FF2B5EF4-FFF2-40B4-BE49-F238E27FC236}">
              <a16:creationId xmlns:a16="http://schemas.microsoft.com/office/drawing/2014/main" id="{34C37DB1-84ED-437E-8B10-77EB4436CDBF}"/>
            </a:ext>
          </a:extLst>
        </xdr:cNvPr>
        <xdr:cNvSpPr txBox="1"/>
      </xdr:nvSpPr>
      <xdr:spPr>
        <a:xfrm>
          <a:off x="21075727" y="178447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167657</xdr:rowOff>
    </xdr:from>
    <xdr:ext cx="469744" cy="259045"/>
    <xdr:sp macro="" textlink="">
      <xdr:nvSpPr>
        <xdr:cNvPr id="952" name="n_2aveValue【庁舎】&#10;一人当たり面積">
          <a:extLst>
            <a:ext uri="{FF2B5EF4-FFF2-40B4-BE49-F238E27FC236}">
              <a16:creationId xmlns:a16="http://schemas.microsoft.com/office/drawing/2014/main" id="{DBD083EB-C6A0-487D-917C-8EBBBFBEEFF8}"/>
            </a:ext>
          </a:extLst>
        </xdr:cNvPr>
        <xdr:cNvSpPr txBox="1"/>
      </xdr:nvSpPr>
      <xdr:spPr>
        <a:xfrm>
          <a:off x="20199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167657</xdr:rowOff>
    </xdr:from>
    <xdr:ext cx="469744" cy="259045"/>
    <xdr:sp macro="" textlink="">
      <xdr:nvSpPr>
        <xdr:cNvPr id="953" name="n_3aveValue【庁舎】&#10;一人当たり面積">
          <a:extLst>
            <a:ext uri="{FF2B5EF4-FFF2-40B4-BE49-F238E27FC236}">
              <a16:creationId xmlns:a16="http://schemas.microsoft.com/office/drawing/2014/main" id="{40551ED9-86B0-47FC-9C5A-CF55F79780B1}"/>
            </a:ext>
          </a:extLst>
        </xdr:cNvPr>
        <xdr:cNvSpPr txBox="1"/>
      </xdr:nvSpPr>
      <xdr:spPr>
        <a:xfrm>
          <a:off x="19310427" y="18169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11447</xdr:rowOff>
    </xdr:from>
    <xdr:ext cx="469744" cy="259045"/>
    <xdr:sp macro="" textlink="">
      <xdr:nvSpPr>
        <xdr:cNvPr id="954" name="n_4aveValue【庁舎】&#10;一人当たり面積">
          <a:extLst>
            <a:ext uri="{FF2B5EF4-FFF2-40B4-BE49-F238E27FC236}">
              <a16:creationId xmlns:a16="http://schemas.microsoft.com/office/drawing/2014/main" id="{01973E14-080B-4C69-9EFD-D01973363252}"/>
            </a:ext>
          </a:extLst>
        </xdr:cNvPr>
        <xdr:cNvSpPr txBox="1"/>
      </xdr:nvSpPr>
      <xdr:spPr>
        <a:xfrm>
          <a:off x="18421427" y="181851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105</xdr:row>
      <xdr:rowOff>163847</xdr:rowOff>
    </xdr:from>
    <xdr:ext cx="469744" cy="259045"/>
    <xdr:sp macro="" textlink="">
      <xdr:nvSpPr>
        <xdr:cNvPr id="955" name="n_1mainValue【庁舎】&#10;一人当たり面積">
          <a:extLst>
            <a:ext uri="{FF2B5EF4-FFF2-40B4-BE49-F238E27FC236}">
              <a16:creationId xmlns:a16="http://schemas.microsoft.com/office/drawing/2014/main" id="{8065C06E-A505-4807-A51C-B02DD987C6CC}"/>
            </a:ext>
          </a:extLst>
        </xdr:cNvPr>
        <xdr:cNvSpPr txBox="1"/>
      </xdr:nvSpPr>
      <xdr:spPr>
        <a:xfrm>
          <a:off x="21075727" y="1816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104</xdr:row>
      <xdr:rowOff>21607</xdr:rowOff>
    </xdr:from>
    <xdr:ext cx="469744" cy="259045"/>
    <xdr:sp macro="" textlink="">
      <xdr:nvSpPr>
        <xdr:cNvPr id="956" name="n_2mainValue【庁舎】&#10;一人当たり面積">
          <a:extLst>
            <a:ext uri="{FF2B5EF4-FFF2-40B4-BE49-F238E27FC236}">
              <a16:creationId xmlns:a16="http://schemas.microsoft.com/office/drawing/2014/main" id="{B9EA1E9F-A05C-4E59-B883-90307A2026A6}"/>
            </a:ext>
          </a:extLst>
        </xdr:cNvPr>
        <xdr:cNvSpPr txBox="1"/>
      </xdr:nvSpPr>
      <xdr:spPr>
        <a:xfrm>
          <a:off x="20199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104</xdr:row>
      <xdr:rowOff>21607</xdr:rowOff>
    </xdr:from>
    <xdr:ext cx="469744" cy="259045"/>
    <xdr:sp macro="" textlink="">
      <xdr:nvSpPr>
        <xdr:cNvPr id="957" name="n_3mainValue【庁舎】&#10;一人当たり面積">
          <a:extLst>
            <a:ext uri="{FF2B5EF4-FFF2-40B4-BE49-F238E27FC236}">
              <a16:creationId xmlns:a16="http://schemas.microsoft.com/office/drawing/2014/main" id="{BA218240-A267-4536-A0D9-D0B3DC600A2C}"/>
            </a:ext>
          </a:extLst>
        </xdr:cNvPr>
        <xdr:cNvSpPr txBox="1"/>
      </xdr:nvSpPr>
      <xdr:spPr>
        <a:xfrm>
          <a:off x="19310427" y="17852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25416</xdr:rowOff>
    </xdr:from>
    <xdr:ext cx="469744" cy="259045"/>
    <xdr:sp macro="" textlink="">
      <xdr:nvSpPr>
        <xdr:cNvPr id="958" name="n_4mainValue【庁舎】&#10;一人当たり面積">
          <a:extLst>
            <a:ext uri="{FF2B5EF4-FFF2-40B4-BE49-F238E27FC236}">
              <a16:creationId xmlns:a16="http://schemas.microsoft.com/office/drawing/2014/main" id="{D9F40D82-C0BE-4986-BE0F-C17CBC67F356}"/>
            </a:ext>
          </a:extLst>
        </xdr:cNvPr>
        <xdr:cNvSpPr txBox="1"/>
      </xdr:nvSpPr>
      <xdr:spPr>
        <a:xfrm>
          <a:off x="18421427" y="178562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9" name="正方形/長方形 958">
          <a:extLst>
            <a:ext uri="{FF2B5EF4-FFF2-40B4-BE49-F238E27FC236}">
              <a16:creationId xmlns:a16="http://schemas.microsoft.com/office/drawing/2014/main" id="{EF094A82-DEAA-46F8-B9D6-02BB39E14BDC}"/>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60" name="正方形/長方形 959">
          <a:extLst>
            <a:ext uri="{FF2B5EF4-FFF2-40B4-BE49-F238E27FC236}">
              <a16:creationId xmlns:a16="http://schemas.microsoft.com/office/drawing/2014/main" id="{BFEE4789-F068-4325-AD0B-F8D778D3E253}"/>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1" name="テキスト ボックス 960">
          <a:extLst>
            <a:ext uri="{FF2B5EF4-FFF2-40B4-BE49-F238E27FC236}">
              <a16:creationId xmlns:a16="http://schemas.microsoft.com/office/drawing/2014/main" id="{F14081B1-67DC-43F5-90A8-9DA7F048EFB5}"/>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類似団体と比較して特に有形固定資産減価償却率が高くなっている施設類型は福祉施設、一般廃棄物処理施設である。これまで、福祉施設については、施設を民間へ移行するなど規模の適正化に努めているが、今後も引き続き、民間事業者の動向等を注視しながら施設のあり方を検討していく。一般廃棄物処理施設については、令和４年度からクリーンセンターの主要設備の大規模改修を</a:t>
          </a:r>
          <a:r>
            <a:rPr kumimoji="1" lang="ja-JP" altLang="en-US" sz="1100">
              <a:solidFill>
                <a:schemeClr val="dk1"/>
              </a:solidFill>
              <a:effectLst/>
              <a:latin typeface="+mn-lt"/>
              <a:ea typeface="+mn-ea"/>
              <a:cs typeface="+mn-cs"/>
            </a:rPr>
            <a:t>行って</a:t>
          </a:r>
          <a:r>
            <a:rPr kumimoji="1" lang="ja-JP" altLang="ja-JP" sz="1100">
              <a:solidFill>
                <a:schemeClr val="dk1"/>
              </a:solidFill>
              <a:effectLst/>
              <a:latin typeface="+mn-lt"/>
              <a:ea typeface="+mn-ea"/>
              <a:cs typeface="+mn-cs"/>
            </a:rPr>
            <a:t>おり、今後減少する予定である。その他の施設についても各計画に基づき改修等を推進することで指標の改善に努めていく。</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zoomScaleNormal="100" workbookViewId="0"/>
  </sheetViews>
  <sheetFormatPr defaultColWidth="0" defaultRowHeight="10.8" zeroHeight="1" x14ac:dyDescent="0.2"/>
  <cols>
    <col min="1" max="11" width="2.109375" style="162" customWidth="1"/>
    <col min="12" max="12" width="2.21875" style="162" customWidth="1"/>
    <col min="13" max="17" width="2.33203125" style="162" customWidth="1"/>
    <col min="18" max="119" width="2.109375" style="162" customWidth="1"/>
    <col min="120" max="16384" width="0" style="162" hidden="1"/>
  </cols>
  <sheetData>
    <row r="1" spans="1:119" ht="33" customHeight="1" x14ac:dyDescent="0.2">
      <c r="B1" s="392" t="s">
        <v>76</v>
      </c>
      <c r="C1" s="392"/>
      <c r="D1" s="392"/>
      <c r="E1" s="392"/>
      <c r="F1" s="392"/>
      <c r="G1" s="392"/>
      <c r="H1" s="392"/>
      <c r="I1" s="392"/>
      <c r="J1" s="392"/>
      <c r="K1" s="392"/>
      <c r="L1" s="392"/>
      <c r="M1" s="392"/>
      <c r="N1" s="392"/>
      <c r="O1" s="392"/>
      <c r="P1" s="392"/>
      <c r="Q1" s="392"/>
      <c r="R1" s="392"/>
      <c r="S1" s="392"/>
      <c r="T1" s="392"/>
      <c r="U1" s="392"/>
      <c r="V1" s="392"/>
      <c r="W1" s="392"/>
      <c r="X1" s="392"/>
      <c r="Y1" s="392"/>
      <c r="Z1" s="392"/>
      <c r="AA1" s="392"/>
      <c r="AB1" s="392"/>
      <c r="AC1" s="392"/>
      <c r="AD1" s="392"/>
      <c r="AE1" s="392"/>
      <c r="AF1" s="392"/>
      <c r="AG1" s="392"/>
      <c r="AH1" s="392"/>
      <c r="AI1" s="392"/>
      <c r="AJ1" s="392"/>
      <c r="AK1" s="392"/>
      <c r="AL1" s="392"/>
      <c r="AM1" s="392"/>
      <c r="AN1" s="392"/>
      <c r="AO1" s="392"/>
      <c r="AP1" s="392"/>
      <c r="AQ1" s="392"/>
      <c r="AR1" s="392"/>
      <c r="AS1" s="392"/>
      <c r="AT1" s="392"/>
      <c r="AU1" s="392"/>
      <c r="AV1" s="392"/>
      <c r="AW1" s="392"/>
      <c r="AX1" s="392"/>
      <c r="AY1" s="392"/>
      <c r="AZ1" s="392"/>
      <c r="BA1" s="392"/>
      <c r="BB1" s="392"/>
      <c r="BC1" s="392"/>
      <c r="BD1" s="392"/>
      <c r="BE1" s="392"/>
      <c r="BF1" s="392"/>
      <c r="BG1" s="392"/>
      <c r="BH1" s="392"/>
      <c r="BI1" s="392"/>
      <c r="BJ1" s="392"/>
      <c r="BK1" s="392"/>
      <c r="BL1" s="392"/>
      <c r="BM1" s="392"/>
      <c r="BN1" s="392"/>
      <c r="BO1" s="392"/>
      <c r="BP1" s="392"/>
      <c r="BQ1" s="392"/>
      <c r="BR1" s="392"/>
      <c r="BS1" s="392"/>
      <c r="BT1" s="392"/>
      <c r="BU1" s="392"/>
      <c r="BV1" s="392"/>
      <c r="BW1" s="392"/>
      <c r="BX1" s="392"/>
      <c r="BY1" s="392"/>
      <c r="BZ1" s="392"/>
      <c r="CA1" s="392"/>
      <c r="CB1" s="392"/>
      <c r="CC1" s="392"/>
      <c r="CD1" s="392"/>
      <c r="CE1" s="392"/>
      <c r="CF1" s="392"/>
      <c r="CG1" s="392"/>
      <c r="CH1" s="392"/>
      <c r="CI1" s="392"/>
      <c r="CJ1" s="392"/>
      <c r="CK1" s="392"/>
      <c r="CL1" s="392"/>
      <c r="CM1" s="392"/>
      <c r="CN1" s="392"/>
      <c r="CO1" s="392"/>
      <c r="CP1" s="392"/>
      <c r="CQ1" s="392"/>
      <c r="CR1" s="392"/>
      <c r="CS1" s="392"/>
      <c r="CT1" s="392"/>
      <c r="CU1" s="392"/>
      <c r="CV1" s="392"/>
      <c r="CW1" s="392"/>
      <c r="CX1" s="392"/>
      <c r="CY1" s="392"/>
      <c r="CZ1" s="392"/>
      <c r="DA1" s="392"/>
      <c r="DB1" s="392"/>
      <c r="DC1" s="392"/>
      <c r="DD1" s="392"/>
      <c r="DE1" s="392"/>
      <c r="DF1" s="392"/>
      <c r="DG1" s="392"/>
      <c r="DH1" s="392"/>
      <c r="DI1" s="392"/>
      <c r="DJ1" s="163"/>
      <c r="DK1" s="163"/>
      <c r="DL1" s="163"/>
      <c r="DM1" s="163"/>
      <c r="DN1" s="163"/>
      <c r="DO1" s="163"/>
    </row>
    <row r="2" spans="1:119" ht="24" thickBot="1" x14ac:dyDescent="0.25">
      <c r="B2" s="164" t="s">
        <v>77</v>
      </c>
      <c r="C2" s="164"/>
      <c r="D2" s="165"/>
    </row>
    <row r="3" spans="1:119" ht="18.75" customHeight="1" thickBot="1" x14ac:dyDescent="0.25">
      <c r="A3" s="163"/>
      <c r="B3" s="393" t="s">
        <v>78</v>
      </c>
      <c r="C3" s="394"/>
      <c r="D3" s="394"/>
      <c r="E3" s="395"/>
      <c r="F3" s="395"/>
      <c r="G3" s="395"/>
      <c r="H3" s="395"/>
      <c r="I3" s="395"/>
      <c r="J3" s="395"/>
      <c r="K3" s="395"/>
      <c r="L3" s="395" t="s">
        <v>79</v>
      </c>
      <c r="M3" s="395"/>
      <c r="N3" s="395"/>
      <c r="O3" s="395"/>
      <c r="P3" s="395"/>
      <c r="Q3" s="395"/>
      <c r="R3" s="402"/>
      <c r="S3" s="402"/>
      <c r="T3" s="402"/>
      <c r="U3" s="402"/>
      <c r="V3" s="403"/>
      <c r="W3" s="377" t="s">
        <v>80</v>
      </c>
      <c r="X3" s="378"/>
      <c r="Y3" s="378"/>
      <c r="Z3" s="378"/>
      <c r="AA3" s="378"/>
      <c r="AB3" s="394"/>
      <c r="AC3" s="402" t="s">
        <v>81</v>
      </c>
      <c r="AD3" s="378"/>
      <c r="AE3" s="378"/>
      <c r="AF3" s="378"/>
      <c r="AG3" s="378"/>
      <c r="AH3" s="378"/>
      <c r="AI3" s="378"/>
      <c r="AJ3" s="378"/>
      <c r="AK3" s="378"/>
      <c r="AL3" s="379"/>
      <c r="AM3" s="377" t="s">
        <v>82</v>
      </c>
      <c r="AN3" s="378"/>
      <c r="AO3" s="378"/>
      <c r="AP3" s="378"/>
      <c r="AQ3" s="378"/>
      <c r="AR3" s="378"/>
      <c r="AS3" s="378"/>
      <c r="AT3" s="378"/>
      <c r="AU3" s="378"/>
      <c r="AV3" s="378"/>
      <c r="AW3" s="378"/>
      <c r="AX3" s="379"/>
      <c r="AY3" s="414" t="s">
        <v>1</v>
      </c>
      <c r="AZ3" s="415"/>
      <c r="BA3" s="415"/>
      <c r="BB3" s="415"/>
      <c r="BC3" s="415"/>
      <c r="BD3" s="415"/>
      <c r="BE3" s="415"/>
      <c r="BF3" s="415"/>
      <c r="BG3" s="415"/>
      <c r="BH3" s="415"/>
      <c r="BI3" s="415"/>
      <c r="BJ3" s="415"/>
      <c r="BK3" s="415"/>
      <c r="BL3" s="415"/>
      <c r="BM3" s="416"/>
      <c r="BN3" s="377" t="s">
        <v>83</v>
      </c>
      <c r="BO3" s="378"/>
      <c r="BP3" s="378"/>
      <c r="BQ3" s="378"/>
      <c r="BR3" s="378"/>
      <c r="BS3" s="378"/>
      <c r="BT3" s="378"/>
      <c r="BU3" s="379"/>
      <c r="BV3" s="377" t="s">
        <v>84</v>
      </c>
      <c r="BW3" s="378"/>
      <c r="BX3" s="378"/>
      <c r="BY3" s="378"/>
      <c r="BZ3" s="378"/>
      <c r="CA3" s="378"/>
      <c r="CB3" s="378"/>
      <c r="CC3" s="379"/>
      <c r="CD3" s="414" t="s">
        <v>1</v>
      </c>
      <c r="CE3" s="415"/>
      <c r="CF3" s="415"/>
      <c r="CG3" s="415"/>
      <c r="CH3" s="415"/>
      <c r="CI3" s="415"/>
      <c r="CJ3" s="415"/>
      <c r="CK3" s="415"/>
      <c r="CL3" s="415"/>
      <c r="CM3" s="415"/>
      <c r="CN3" s="415"/>
      <c r="CO3" s="415"/>
      <c r="CP3" s="415"/>
      <c r="CQ3" s="415"/>
      <c r="CR3" s="415"/>
      <c r="CS3" s="416"/>
      <c r="CT3" s="377" t="s">
        <v>85</v>
      </c>
      <c r="CU3" s="378"/>
      <c r="CV3" s="378"/>
      <c r="CW3" s="378"/>
      <c r="CX3" s="378"/>
      <c r="CY3" s="378"/>
      <c r="CZ3" s="378"/>
      <c r="DA3" s="379"/>
      <c r="DB3" s="377" t="s">
        <v>86</v>
      </c>
      <c r="DC3" s="378"/>
      <c r="DD3" s="378"/>
      <c r="DE3" s="378"/>
      <c r="DF3" s="378"/>
      <c r="DG3" s="378"/>
      <c r="DH3" s="378"/>
      <c r="DI3" s="379"/>
    </row>
    <row r="4" spans="1:119" ht="18.75" customHeight="1" x14ac:dyDescent="0.2">
      <c r="A4" s="163"/>
      <c r="B4" s="396"/>
      <c r="C4" s="397"/>
      <c r="D4" s="397"/>
      <c r="E4" s="398"/>
      <c r="F4" s="398"/>
      <c r="G4" s="398"/>
      <c r="H4" s="398"/>
      <c r="I4" s="398"/>
      <c r="J4" s="398"/>
      <c r="K4" s="398"/>
      <c r="L4" s="398"/>
      <c r="M4" s="398"/>
      <c r="N4" s="398"/>
      <c r="O4" s="398"/>
      <c r="P4" s="398"/>
      <c r="Q4" s="398"/>
      <c r="R4" s="404"/>
      <c r="S4" s="404"/>
      <c r="T4" s="404"/>
      <c r="U4" s="404"/>
      <c r="V4" s="405"/>
      <c r="W4" s="408"/>
      <c r="X4" s="409"/>
      <c r="Y4" s="409"/>
      <c r="Z4" s="409"/>
      <c r="AA4" s="409"/>
      <c r="AB4" s="397"/>
      <c r="AC4" s="404"/>
      <c r="AD4" s="409"/>
      <c r="AE4" s="409"/>
      <c r="AF4" s="409"/>
      <c r="AG4" s="409"/>
      <c r="AH4" s="409"/>
      <c r="AI4" s="409"/>
      <c r="AJ4" s="409"/>
      <c r="AK4" s="409"/>
      <c r="AL4" s="412"/>
      <c r="AM4" s="410"/>
      <c r="AN4" s="411"/>
      <c r="AO4" s="411"/>
      <c r="AP4" s="411"/>
      <c r="AQ4" s="411"/>
      <c r="AR4" s="411"/>
      <c r="AS4" s="411"/>
      <c r="AT4" s="411"/>
      <c r="AU4" s="411"/>
      <c r="AV4" s="411"/>
      <c r="AW4" s="411"/>
      <c r="AX4" s="413"/>
      <c r="AY4" s="380" t="s">
        <v>87</v>
      </c>
      <c r="AZ4" s="381"/>
      <c r="BA4" s="381"/>
      <c r="BB4" s="381"/>
      <c r="BC4" s="381"/>
      <c r="BD4" s="381"/>
      <c r="BE4" s="381"/>
      <c r="BF4" s="381"/>
      <c r="BG4" s="381"/>
      <c r="BH4" s="381"/>
      <c r="BI4" s="381"/>
      <c r="BJ4" s="381"/>
      <c r="BK4" s="381"/>
      <c r="BL4" s="381"/>
      <c r="BM4" s="382"/>
      <c r="BN4" s="383">
        <v>126613075</v>
      </c>
      <c r="BO4" s="384"/>
      <c r="BP4" s="384"/>
      <c r="BQ4" s="384"/>
      <c r="BR4" s="384"/>
      <c r="BS4" s="384"/>
      <c r="BT4" s="384"/>
      <c r="BU4" s="385"/>
      <c r="BV4" s="383">
        <v>117524007</v>
      </c>
      <c r="BW4" s="384"/>
      <c r="BX4" s="384"/>
      <c r="BY4" s="384"/>
      <c r="BZ4" s="384"/>
      <c r="CA4" s="384"/>
      <c r="CB4" s="384"/>
      <c r="CC4" s="385"/>
      <c r="CD4" s="386" t="s">
        <v>88</v>
      </c>
      <c r="CE4" s="387"/>
      <c r="CF4" s="387"/>
      <c r="CG4" s="387"/>
      <c r="CH4" s="387"/>
      <c r="CI4" s="387"/>
      <c r="CJ4" s="387"/>
      <c r="CK4" s="387"/>
      <c r="CL4" s="387"/>
      <c r="CM4" s="387"/>
      <c r="CN4" s="387"/>
      <c r="CO4" s="387"/>
      <c r="CP4" s="387"/>
      <c r="CQ4" s="387"/>
      <c r="CR4" s="387"/>
      <c r="CS4" s="388"/>
      <c r="CT4" s="389">
        <v>0.5</v>
      </c>
      <c r="CU4" s="390"/>
      <c r="CV4" s="390"/>
      <c r="CW4" s="390"/>
      <c r="CX4" s="390"/>
      <c r="CY4" s="390"/>
      <c r="CZ4" s="390"/>
      <c r="DA4" s="391"/>
      <c r="DB4" s="389">
        <v>0.2</v>
      </c>
      <c r="DC4" s="390"/>
      <c r="DD4" s="390"/>
      <c r="DE4" s="390"/>
      <c r="DF4" s="390"/>
      <c r="DG4" s="390"/>
      <c r="DH4" s="390"/>
      <c r="DI4" s="391"/>
    </row>
    <row r="5" spans="1:119" ht="18.75" customHeight="1" x14ac:dyDescent="0.2">
      <c r="A5" s="163"/>
      <c r="B5" s="399"/>
      <c r="C5" s="400"/>
      <c r="D5" s="400"/>
      <c r="E5" s="401"/>
      <c r="F5" s="401"/>
      <c r="G5" s="401"/>
      <c r="H5" s="401"/>
      <c r="I5" s="401"/>
      <c r="J5" s="401"/>
      <c r="K5" s="401"/>
      <c r="L5" s="401"/>
      <c r="M5" s="401"/>
      <c r="N5" s="401"/>
      <c r="O5" s="401"/>
      <c r="P5" s="401"/>
      <c r="Q5" s="401"/>
      <c r="R5" s="406"/>
      <c r="S5" s="406"/>
      <c r="T5" s="406"/>
      <c r="U5" s="406"/>
      <c r="V5" s="407"/>
      <c r="W5" s="410"/>
      <c r="X5" s="411"/>
      <c r="Y5" s="411"/>
      <c r="Z5" s="411"/>
      <c r="AA5" s="411"/>
      <c r="AB5" s="400"/>
      <c r="AC5" s="406"/>
      <c r="AD5" s="411"/>
      <c r="AE5" s="411"/>
      <c r="AF5" s="411"/>
      <c r="AG5" s="411"/>
      <c r="AH5" s="411"/>
      <c r="AI5" s="411"/>
      <c r="AJ5" s="411"/>
      <c r="AK5" s="411"/>
      <c r="AL5" s="413"/>
      <c r="AM5" s="449" t="s">
        <v>89</v>
      </c>
      <c r="AN5" s="450"/>
      <c r="AO5" s="450"/>
      <c r="AP5" s="450"/>
      <c r="AQ5" s="450"/>
      <c r="AR5" s="450"/>
      <c r="AS5" s="450"/>
      <c r="AT5" s="451"/>
      <c r="AU5" s="452" t="s">
        <v>90</v>
      </c>
      <c r="AV5" s="453"/>
      <c r="AW5" s="453"/>
      <c r="AX5" s="453"/>
      <c r="AY5" s="454" t="s">
        <v>91</v>
      </c>
      <c r="AZ5" s="455"/>
      <c r="BA5" s="455"/>
      <c r="BB5" s="455"/>
      <c r="BC5" s="455"/>
      <c r="BD5" s="455"/>
      <c r="BE5" s="455"/>
      <c r="BF5" s="455"/>
      <c r="BG5" s="455"/>
      <c r="BH5" s="455"/>
      <c r="BI5" s="455"/>
      <c r="BJ5" s="455"/>
      <c r="BK5" s="455"/>
      <c r="BL5" s="455"/>
      <c r="BM5" s="456"/>
      <c r="BN5" s="420">
        <v>125697306</v>
      </c>
      <c r="BO5" s="421"/>
      <c r="BP5" s="421"/>
      <c r="BQ5" s="421"/>
      <c r="BR5" s="421"/>
      <c r="BS5" s="421"/>
      <c r="BT5" s="421"/>
      <c r="BU5" s="422"/>
      <c r="BV5" s="420">
        <v>117135077</v>
      </c>
      <c r="BW5" s="421"/>
      <c r="BX5" s="421"/>
      <c r="BY5" s="421"/>
      <c r="BZ5" s="421"/>
      <c r="CA5" s="421"/>
      <c r="CB5" s="421"/>
      <c r="CC5" s="422"/>
      <c r="CD5" s="423" t="s">
        <v>92</v>
      </c>
      <c r="CE5" s="424"/>
      <c r="CF5" s="424"/>
      <c r="CG5" s="424"/>
      <c r="CH5" s="424"/>
      <c r="CI5" s="424"/>
      <c r="CJ5" s="424"/>
      <c r="CK5" s="424"/>
      <c r="CL5" s="424"/>
      <c r="CM5" s="424"/>
      <c r="CN5" s="424"/>
      <c r="CO5" s="424"/>
      <c r="CP5" s="424"/>
      <c r="CQ5" s="424"/>
      <c r="CR5" s="424"/>
      <c r="CS5" s="425"/>
      <c r="CT5" s="417">
        <v>98.2</v>
      </c>
      <c r="CU5" s="418"/>
      <c r="CV5" s="418"/>
      <c r="CW5" s="418"/>
      <c r="CX5" s="418"/>
      <c r="CY5" s="418"/>
      <c r="CZ5" s="418"/>
      <c r="DA5" s="419"/>
      <c r="DB5" s="417">
        <v>97.4</v>
      </c>
      <c r="DC5" s="418"/>
      <c r="DD5" s="418"/>
      <c r="DE5" s="418"/>
      <c r="DF5" s="418"/>
      <c r="DG5" s="418"/>
      <c r="DH5" s="418"/>
      <c r="DI5" s="419"/>
    </row>
    <row r="6" spans="1:119" ht="18.75" customHeight="1" x14ac:dyDescent="0.2">
      <c r="A6" s="163"/>
      <c r="B6" s="426" t="s">
        <v>93</v>
      </c>
      <c r="C6" s="427"/>
      <c r="D6" s="427"/>
      <c r="E6" s="428"/>
      <c r="F6" s="428"/>
      <c r="G6" s="428"/>
      <c r="H6" s="428"/>
      <c r="I6" s="428"/>
      <c r="J6" s="428"/>
      <c r="K6" s="428"/>
      <c r="L6" s="428" t="s">
        <v>94</v>
      </c>
      <c r="M6" s="428"/>
      <c r="N6" s="428"/>
      <c r="O6" s="428"/>
      <c r="P6" s="428"/>
      <c r="Q6" s="428"/>
      <c r="R6" s="432"/>
      <c r="S6" s="432"/>
      <c r="T6" s="432"/>
      <c r="U6" s="432"/>
      <c r="V6" s="433"/>
      <c r="W6" s="436" t="s">
        <v>95</v>
      </c>
      <c r="X6" s="437"/>
      <c r="Y6" s="437"/>
      <c r="Z6" s="437"/>
      <c r="AA6" s="437"/>
      <c r="AB6" s="427"/>
      <c r="AC6" s="440" t="s">
        <v>96</v>
      </c>
      <c r="AD6" s="441"/>
      <c r="AE6" s="441"/>
      <c r="AF6" s="441"/>
      <c r="AG6" s="441"/>
      <c r="AH6" s="441"/>
      <c r="AI6" s="441"/>
      <c r="AJ6" s="441"/>
      <c r="AK6" s="441"/>
      <c r="AL6" s="442"/>
      <c r="AM6" s="449" t="s">
        <v>97</v>
      </c>
      <c r="AN6" s="450"/>
      <c r="AO6" s="450"/>
      <c r="AP6" s="450"/>
      <c r="AQ6" s="450"/>
      <c r="AR6" s="450"/>
      <c r="AS6" s="450"/>
      <c r="AT6" s="451"/>
      <c r="AU6" s="452" t="s">
        <v>90</v>
      </c>
      <c r="AV6" s="453"/>
      <c r="AW6" s="453"/>
      <c r="AX6" s="453"/>
      <c r="AY6" s="454" t="s">
        <v>98</v>
      </c>
      <c r="AZ6" s="455"/>
      <c r="BA6" s="455"/>
      <c r="BB6" s="455"/>
      <c r="BC6" s="455"/>
      <c r="BD6" s="455"/>
      <c r="BE6" s="455"/>
      <c r="BF6" s="455"/>
      <c r="BG6" s="455"/>
      <c r="BH6" s="455"/>
      <c r="BI6" s="455"/>
      <c r="BJ6" s="455"/>
      <c r="BK6" s="455"/>
      <c r="BL6" s="455"/>
      <c r="BM6" s="456"/>
      <c r="BN6" s="420">
        <v>915769</v>
      </c>
      <c r="BO6" s="421"/>
      <c r="BP6" s="421"/>
      <c r="BQ6" s="421"/>
      <c r="BR6" s="421"/>
      <c r="BS6" s="421"/>
      <c r="BT6" s="421"/>
      <c r="BU6" s="422"/>
      <c r="BV6" s="420">
        <v>388930</v>
      </c>
      <c r="BW6" s="421"/>
      <c r="BX6" s="421"/>
      <c r="BY6" s="421"/>
      <c r="BZ6" s="421"/>
      <c r="CA6" s="421"/>
      <c r="CB6" s="421"/>
      <c r="CC6" s="422"/>
      <c r="CD6" s="423" t="s">
        <v>99</v>
      </c>
      <c r="CE6" s="424"/>
      <c r="CF6" s="424"/>
      <c r="CG6" s="424"/>
      <c r="CH6" s="424"/>
      <c r="CI6" s="424"/>
      <c r="CJ6" s="424"/>
      <c r="CK6" s="424"/>
      <c r="CL6" s="424"/>
      <c r="CM6" s="424"/>
      <c r="CN6" s="424"/>
      <c r="CO6" s="424"/>
      <c r="CP6" s="424"/>
      <c r="CQ6" s="424"/>
      <c r="CR6" s="424"/>
      <c r="CS6" s="425"/>
      <c r="CT6" s="457">
        <v>98.7</v>
      </c>
      <c r="CU6" s="458"/>
      <c r="CV6" s="458"/>
      <c r="CW6" s="458"/>
      <c r="CX6" s="458"/>
      <c r="CY6" s="458"/>
      <c r="CZ6" s="458"/>
      <c r="DA6" s="459"/>
      <c r="DB6" s="457">
        <v>98.6</v>
      </c>
      <c r="DC6" s="458"/>
      <c r="DD6" s="458"/>
      <c r="DE6" s="458"/>
      <c r="DF6" s="458"/>
      <c r="DG6" s="458"/>
      <c r="DH6" s="458"/>
      <c r="DI6" s="459"/>
    </row>
    <row r="7" spans="1:119" ht="18.75" customHeight="1" x14ac:dyDescent="0.2">
      <c r="A7" s="163"/>
      <c r="B7" s="396"/>
      <c r="C7" s="397"/>
      <c r="D7" s="397"/>
      <c r="E7" s="398"/>
      <c r="F7" s="398"/>
      <c r="G7" s="398"/>
      <c r="H7" s="398"/>
      <c r="I7" s="398"/>
      <c r="J7" s="398"/>
      <c r="K7" s="398"/>
      <c r="L7" s="398"/>
      <c r="M7" s="398"/>
      <c r="N7" s="398"/>
      <c r="O7" s="398"/>
      <c r="P7" s="398"/>
      <c r="Q7" s="398"/>
      <c r="R7" s="404"/>
      <c r="S7" s="404"/>
      <c r="T7" s="404"/>
      <c r="U7" s="404"/>
      <c r="V7" s="405"/>
      <c r="W7" s="408"/>
      <c r="X7" s="409"/>
      <c r="Y7" s="409"/>
      <c r="Z7" s="409"/>
      <c r="AA7" s="409"/>
      <c r="AB7" s="397"/>
      <c r="AC7" s="443"/>
      <c r="AD7" s="444"/>
      <c r="AE7" s="444"/>
      <c r="AF7" s="444"/>
      <c r="AG7" s="444"/>
      <c r="AH7" s="444"/>
      <c r="AI7" s="444"/>
      <c r="AJ7" s="444"/>
      <c r="AK7" s="444"/>
      <c r="AL7" s="445"/>
      <c r="AM7" s="449" t="s">
        <v>100</v>
      </c>
      <c r="AN7" s="450"/>
      <c r="AO7" s="450"/>
      <c r="AP7" s="450"/>
      <c r="AQ7" s="450"/>
      <c r="AR7" s="450"/>
      <c r="AS7" s="450"/>
      <c r="AT7" s="451"/>
      <c r="AU7" s="452" t="s">
        <v>90</v>
      </c>
      <c r="AV7" s="453"/>
      <c r="AW7" s="453"/>
      <c r="AX7" s="453"/>
      <c r="AY7" s="454" t="s">
        <v>101</v>
      </c>
      <c r="AZ7" s="455"/>
      <c r="BA7" s="455"/>
      <c r="BB7" s="455"/>
      <c r="BC7" s="455"/>
      <c r="BD7" s="455"/>
      <c r="BE7" s="455"/>
      <c r="BF7" s="455"/>
      <c r="BG7" s="455"/>
      <c r="BH7" s="455"/>
      <c r="BI7" s="455"/>
      <c r="BJ7" s="455"/>
      <c r="BK7" s="455"/>
      <c r="BL7" s="455"/>
      <c r="BM7" s="456"/>
      <c r="BN7" s="420">
        <v>567780</v>
      </c>
      <c r="BO7" s="421"/>
      <c r="BP7" s="421"/>
      <c r="BQ7" s="421"/>
      <c r="BR7" s="421"/>
      <c r="BS7" s="421"/>
      <c r="BT7" s="421"/>
      <c r="BU7" s="422"/>
      <c r="BV7" s="420">
        <v>281922</v>
      </c>
      <c r="BW7" s="421"/>
      <c r="BX7" s="421"/>
      <c r="BY7" s="421"/>
      <c r="BZ7" s="421"/>
      <c r="CA7" s="421"/>
      <c r="CB7" s="421"/>
      <c r="CC7" s="422"/>
      <c r="CD7" s="423" t="s">
        <v>102</v>
      </c>
      <c r="CE7" s="424"/>
      <c r="CF7" s="424"/>
      <c r="CG7" s="424"/>
      <c r="CH7" s="424"/>
      <c r="CI7" s="424"/>
      <c r="CJ7" s="424"/>
      <c r="CK7" s="424"/>
      <c r="CL7" s="424"/>
      <c r="CM7" s="424"/>
      <c r="CN7" s="424"/>
      <c r="CO7" s="424"/>
      <c r="CP7" s="424"/>
      <c r="CQ7" s="424"/>
      <c r="CR7" s="424"/>
      <c r="CS7" s="425"/>
      <c r="CT7" s="420">
        <v>64413629</v>
      </c>
      <c r="CU7" s="421"/>
      <c r="CV7" s="421"/>
      <c r="CW7" s="421"/>
      <c r="CX7" s="421"/>
      <c r="CY7" s="421"/>
      <c r="CZ7" s="421"/>
      <c r="DA7" s="422"/>
      <c r="DB7" s="420">
        <v>62842594</v>
      </c>
      <c r="DC7" s="421"/>
      <c r="DD7" s="421"/>
      <c r="DE7" s="421"/>
      <c r="DF7" s="421"/>
      <c r="DG7" s="421"/>
      <c r="DH7" s="421"/>
      <c r="DI7" s="422"/>
    </row>
    <row r="8" spans="1:119" ht="18.75" customHeight="1" thickBot="1" x14ac:dyDescent="0.25">
      <c r="A8" s="163"/>
      <c r="B8" s="429"/>
      <c r="C8" s="430"/>
      <c r="D8" s="430"/>
      <c r="E8" s="431"/>
      <c r="F8" s="431"/>
      <c r="G8" s="431"/>
      <c r="H8" s="431"/>
      <c r="I8" s="431"/>
      <c r="J8" s="431"/>
      <c r="K8" s="431"/>
      <c r="L8" s="431"/>
      <c r="M8" s="431"/>
      <c r="N8" s="431"/>
      <c r="O8" s="431"/>
      <c r="P8" s="431"/>
      <c r="Q8" s="431"/>
      <c r="R8" s="434"/>
      <c r="S8" s="434"/>
      <c r="T8" s="434"/>
      <c r="U8" s="434"/>
      <c r="V8" s="435"/>
      <c r="W8" s="438"/>
      <c r="X8" s="439"/>
      <c r="Y8" s="439"/>
      <c r="Z8" s="439"/>
      <c r="AA8" s="439"/>
      <c r="AB8" s="430"/>
      <c r="AC8" s="446"/>
      <c r="AD8" s="447"/>
      <c r="AE8" s="447"/>
      <c r="AF8" s="447"/>
      <c r="AG8" s="447"/>
      <c r="AH8" s="447"/>
      <c r="AI8" s="447"/>
      <c r="AJ8" s="447"/>
      <c r="AK8" s="447"/>
      <c r="AL8" s="448"/>
      <c r="AM8" s="449" t="s">
        <v>103</v>
      </c>
      <c r="AN8" s="450"/>
      <c r="AO8" s="450"/>
      <c r="AP8" s="450"/>
      <c r="AQ8" s="450"/>
      <c r="AR8" s="450"/>
      <c r="AS8" s="450"/>
      <c r="AT8" s="451"/>
      <c r="AU8" s="452" t="s">
        <v>90</v>
      </c>
      <c r="AV8" s="453"/>
      <c r="AW8" s="453"/>
      <c r="AX8" s="453"/>
      <c r="AY8" s="454" t="s">
        <v>104</v>
      </c>
      <c r="AZ8" s="455"/>
      <c r="BA8" s="455"/>
      <c r="BB8" s="455"/>
      <c r="BC8" s="455"/>
      <c r="BD8" s="455"/>
      <c r="BE8" s="455"/>
      <c r="BF8" s="455"/>
      <c r="BG8" s="455"/>
      <c r="BH8" s="455"/>
      <c r="BI8" s="455"/>
      <c r="BJ8" s="455"/>
      <c r="BK8" s="455"/>
      <c r="BL8" s="455"/>
      <c r="BM8" s="456"/>
      <c r="BN8" s="420">
        <v>347989</v>
      </c>
      <c r="BO8" s="421"/>
      <c r="BP8" s="421"/>
      <c r="BQ8" s="421"/>
      <c r="BR8" s="421"/>
      <c r="BS8" s="421"/>
      <c r="BT8" s="421"/>
      <c r="BU8" s="422"/>
      <c r="BV8" s="420">
        <v>107008</v>
      </c>
      <c r="BW8" s="421"/>
      <c r="BX8" s="421"/>
      <c r="BY8" s="421"/>
      <c r="BZ8" s="421"/>
      <c r="CA8" s="421"/>
      <c r="CB8" s="421"/>
      <c r="CC8" s="422"/>
      <c r="CD8" s="423" t="s">
        <v>105</v>
      </c>
      <c r="CE8" s="424"/>
      <c r="CF8" s="424"/>
      <c r="CG8" s="424"/>
      <c r="CH8" s="424"/>
      <c r="CI8" s="424"/>
      <c r="CJ8" s="424"/>
      <c r="CK8" s="424"/>
      <c r="CL8" s="424"/>
      <c r="CM8" s="424"/>
      <c r="CN8" s="424"/>
      <c r="CO8" s="424"/>
      <c r="CP8" s="424"/>
      <c r="CQ8" s="424"/>
      <c r="CR8" s="424"/>
      <c r="CS8" s="425"/>
      <c r="CT8" s="460">
        <v>0.93</v>
      </c>
      <c r="CU8" s="461"/>
      <c r="CV8" s="461"/>
      <c r="CW8" s="461"/>
      <c r="CX8" s="461"/>
      <c r="CY8" s="461"/>
      <c r="CZ8" s="461"/>
      <c r="DA8" s="462"/>
      <c r="DB8" s="460">
        <v>0.93</v>
      </c>
      <c r="DC8" s="461"/>
      <c r="DD8" s="461"/>
      <c r="DE8" s="461"/>
      <c r="DF8" s="461"/>
      <c r="DG8" s="461"/>
      <c r="DH8" s="461"/>
      <c r="DI8" s="462"/>
    </row>
    <row r="9" spans="1:119" ht="18.75" customHeight="1" thickBot="1" x14ac:dyDescent="0.25">
      <c r="A9" s="163"/>
      <c r="B9" s="414" t="s">
        <v>106</v>
      </c>
      <c r="C9" s="415"/>
      <c r="D9" s="415"/>
      <c r="E9" s="415"/>
      <c r="F9" s="415"/>
      <c r="G9" s="415"/>
      <c r="H9" s="415"/>
      <c r="I9" s="415"/>
      <c r="J9" s="415"/>
      <c r="K9" s="463"/>
      <c r="L9" s="464" t="s">
        <v>107</v>
      </c>
      <c r="M9" s="465"/>
      <c r="N9" s="465"/>
      <c r="O9" s="465"/>
      <c r="P9" s="465"/>
      <c r="Q9" s="466"/>
      <c r="R9" s="467">
        <v>308681</v>
      </c>
      <c r="S9" s="468"/>
      <c r="T9" s="468"/>
      <c r="U9" s="468"/>
      <c r="V9" s="469"/>
      <c r="W9" s="377" t="s">
        <v>108</v>
      </c>
      <c r="X9" s="378"/>
      <c r="Y9" s="378"/>
      <c r="Z9" s="378"/>
      <c r="AA9" s="378"/>
      <c r="AB9" s="378"/>
      <c r="AC9" s="378"/>
      <c r="AD9" s="378"/>
      <c r="AE9" s="378"/>
      <c r="AF9" s="378"/>
      <c r="AG9" s="378"/>
      <c r="AH9" s="378"/>
      <c r="AI9" s="378"/>
      <c r="AJ9" s="378"/>
      <c r="AK9" s="378"/>
      <c r="AL9" s="379"/>
      <c r="AM9" s="449" t="s">
        <v>109</v>
      </c>
      <c r="AN9" s="450"/>
      <c r="AO9" s="450"/>
      <c r="AP9" s="450"/>
      <c r="AQ9" s="450"/>
      <c r="AR9" s="450"/>
      <c r="AS9" s="450"/>
      <c r="AT9" s="451"/>
      <c r="AU9" s="452" t="s">
        <v>110</v>
      </c>
      <c r="AV9" s="453"/>
      <c r="AW9" s="453"/>
      <c r="AX9" s="453"/>
      <c r="AY9" s="454" t="s">
        <v>111</v>
      </c>
      <c r="AZ9" s="455"/>
      <c r="BA9" s="455"/>
      <c r="BB9" s="455"/>
      <c r="BC9" s="455"/>
      <c r="BD9" s="455"/>
      <c r="BE9" s="455"/>
      <c r="BF9" s="455"/>
      <c r="BG9" s="455"/>
      <c r="BH9" s="455"/>
      <c r="BI9" s="455"/>
      <c r="BJ9" s="455"/>
      <c r="BK9" s="455"/>
      <c r="BL9" s="455"/>
      <c r="BM9" s="456"/>
      <c r="BN9" s="420">
        <v>240981</v>
      </c>
      <c r="BO9" s="421"/>
      <c r="BP9" s="421"/>
      <c r="BQ9" s="421"/>
      <c r="BR9" s="421"/>
      <c r="BS9" s="421"/>
      <c r="BT9" s="421"/>
      <c r="BU9" s="422"/>
      <c r="BV9" s="420">
        <v>38464</v>
      </c>
      <c r="BW9" s="421"/>
      <c r="BX9" s="421"/>
      <c r="BY9" s="421"/>
      <c r="BZ9" s="421"/>
      <c r="CA9" s="421"/>
      <c r="CB9" s="421"/>
      <c r="CC9" s="422"/>
      <c r="CD9" s="423" t="s">
        <v>112</v>
      </c>
      <c r="CE9" s="424"/>
      <c r="CF9" s="424"/>
      <c r="CG9" s="424"/>
      <c r="CH9" s="424"/>
      <c r="CI9" s="424"/>
      <c r="CJ9" s="424"/>
      <c r="CK9" s="424"/>
      <c r="CL9" s="424"/>
      <c r="CM9" s="424"/>
      <c r="CN9" s="424"/>
      <c r="CO9" s="424"/>
      <c r="CP9" s="424"/>
      <c r="CQ9" s="424"/>
      <c r="CR9" s="424"/>
      <c r="CS9" s="425"/>
      <c r="CT9" s="417">
        <v>9.4</v>
      </c>
      <c r="CU9" s="418"/>
      <c r="CV9" s="418"/>
      <c r="CW9" s="418"/>
      <c r="CX9" s="418"/>
      <c r="CY9" s="418"/>
      <c r="CZ9" s="418"/>
      <c r="DA9" s="419"/>
      <c r="DB9" s="417">
        <v>10.5</v>
      </c>
      <c r="DC9" s="418"/>
      <c r="DD9" s="418"/>
      <c r="DE9" s="418"/>
      <c r="DF9" s="418"/>
      <c r="DG9" s="418"/>
      <c r="DH9" s="418"/>
      <c r="DI9" s="419"/>
    </row>
    <row r="10" spans="1:119" ht="18.75" customHeight="1" thickBot="1" x14ac:dyDescent="0.25">
      <c r="A10" s="163"/>
      <c r="B10" s="414"/>
      <c r="C10" s="415"/>
      <c r="D10" s="415"/>
      <c r="E10" s="415"/>
      <c r="F10" s="415"/>
      <c r="G10" s="415"/>
      <c r="H10" s="415"/>
      <c r="I10" s="415"/>
      <c r="J10" s="415"/>
      <c r="K10" s="463"/>
      <c r="L10" s="470" t="s">
        <v>113</v>
      </c>
      <c r="M10" s="450"/>
      <c r="N10" s="450"/>
      <c r="O10" s="450"/>
      <c r="P10" s="450"/>
      <c r="Q10" s="451"/>
      <c r="R10" s="471">
        <v>306508</v>
      </c>
      <c r="S10" s="472"/>
      <c r="T10" s="472"/>
      <c r="U10" s="472"/>
      <c r="V10" s="473"/>
      <c r="W10" s="408"/>
      <c r="X10" s="409"/>
      <c r="Y10" s="409"/>
      <c r="Z10" s="409"/>
      <c r="AA10" s="409"/>
      <c r="AB10" s="409"/>
      <c r="AC10" s="409"/>
      <c r="AD10" s="409"/>
      <c r="AE10" s="409"/>
      <c r="AF10" s="409"/>
      <c r="AG10" s="409"/>
      <c r="AH10" s="409"/>
      <c r="AI10" s="409"/>
      <c r="AJ10" s="409"/>
      <c r="AK10" s="409"/>
      <c r="AL10" s="412"/>
      <c r="AM10" s="449" t="s">
        <v>114</v>
      </c>
      <c r="AN10" s="450"/>
      <c r="AO10" s="450"/>
      <c r="AP10" s="450"/>
      <c r="AQ10" s="450"/>
      <c r="AR10" s="450"/>
      <c r="AS10" s="450"/>
      <c r="AT10" s="451"/>
      <c r="AU10" s="452" t="s">
        <v>90</v>
      </c>
      <c r="AV10" s="453"/>
      <c r="AW10" s="453"/>
      <c r="AX10" s="453"/>
      <c r="AY10" s="454" t="s">
        <v>115</v>
      </c>
      <c r="AZ10" s="455"/>
      <c r="BA10" s="455"/>
      <c r="BB10" s="455"/>
      <c r="BC10" s="455"/>
      <c r="BD10" s="455"/>
      <c r="BE10" s="455"/>
      <c r="BF10" s="455"/>
      <c r="BG10" s="455"/>
      <c r="BH10" s="455"/>
      <c r="BI10" s="455"/>
      <c r="BJ10" s="455"/>
      <c r="BK10" s="455"/>
      <c r="BL10" s="455"/>
      <c r="BM10" s="456"/>
      <c r="BN10" s="420">
        <v>64000</v>
      </c>
      <c r="BO10" s="421"/>
      <c r="BP10" s="421"/>
      <c r="BQ10" s="421"/>
      <c r="BR10" s="421"/>
      <c r="BS10" s="421"/>
      <c r="BT10" s="421"/>
      <c r="BU10" s="422"/>
      <c r="BV10" s="420">
        <v>45000</v>
      </c>
      <c r="BW10" s="421"/>
      <c r="BX10" s="421"/>
      <c r="BY10" s="421"/>
      <c r="BZ10" s="421"/>
      <c r="CA10" s="421"/>
      <c r="CB10" s="421"/>
      <c r="CC10" s="422"/>
      <c r="CD10" s="169" t="s">
        <v>116</v>
      </c>
      <c r="CE10" s="170"/>
      <c r="CF10" s="170"/>
      <c r="CG10" s="170"/>
      <c r="CH10" s="170"/>
      <c r="CI10" s="170"/>
      <c r="CJ10" s="170"/>
      <c r="CK10" s="170"/>
      <c r="CL10" s="170"/>
      <c r="CM10" s="170"/>
      <c r="CN10" s="170"/>
      <c r="CO10" s="170"/>
      <c r="CP10" s="170"/>
      <c r="CQ10" s="170"/>
      <c r="CR10" s="170"/>
      <c r="CS10" s="171"/>
      <c r="CT10" s="175"/>
      <c r="CU10" s="176"/>
      <c r="CV10" s="176"/>
      <c r="CW10" s="176"/>
      <c r="CX10" s="176"/>
      <c r="CY10" s="176"/>
      <c r="CZ10" s="176"/>
      <c r="DA10" s="177"/>
      <c r="DB10" s="175"/>
      <c r="DC10" s="176"/>
      <c r="DD10" s="176"/>
      <c r="DE10" s="176"/>
      <c r="DF10" s="176"/>
      <c r="DG10" s="176"/>
      <c r="DH10" s="176"/>
      <c r="DI10" s="177"/>
    </row>
    <row r="11" spans="1:119" ht="18.75" customHeight="1" thickBot="1" x14ac:dyDescent="0.25">
      <c r="A11" s="163"/>
      <c r="B11" s="414"/>
      <c r="C11" s="415"/>
      <c r="D11" s="415"/>
      <c r="E11" s="415"/>
      <c r="F11" s="415"/>
      <c r="G11" s="415"/>
      <c r="H11" s="415"/>
      <c r="I11" s="415"/>
      <c r="J11" s="415"/>
      <c r="K11" s="463"/>
      <c r="L11" s="474" t="s">
        <v>117</v>
      </c>
      <c r="M11" s="475"/>
      <c r="N11" s="475"/>
      <c r="O11" s="475"/>
      <c r="P11" s="475"/>
      <c r="Q11" s="476"/>
      <c r="R11" s="477" t="s">
        <v>118</v>
      </c>
      <c r="S11" s="478"/>
      <c r="T11" s="478"/>
      <c r="U11" s="478"/>
      <c r="V11" s="479"/>
      <c r="W11" s="408"/>
      <c r="X11" s="409"/>
      <c r="Y11" s="409"/>
      <c r="Z11" s="409"/>
      <c r="AA11" s="409"/>
      <c r="AB11" s="409"/>
      <c r="AC11" s="409"/>
      <c r="AD11" s="409"/>
      <c r="AE11" s="409"/>
      <c r="AF11" s="409"/>
      <c r="AG11" s="409"/>
      <c r="AH11" s="409"/>
      <c r="AI11" s="409"/>
      <c r="AJ11" s="409"/>
      <c r="AK11" s="409"/>
      <c r="AL11" s="412"/>
      <c r="AM11" s="449" t="s">
        <v>119</v>
      </c>
      <c r="AN11" s="450"/>
      <c r="AO11" s="450"/>
      <c r="AP11" s="450"/>
      <c r="AQ11" s="450"/>
      <c r="AR11" s="450"/>
      <c r="AS11" s="450"/>
      <c r="AT11" s="451"/>
      <c r="AU11" s="452" t="s">
        <v>90</v>
      </c>
      <c r="AV11" s="453"/>
      <c r="AW11" s="453"/>
      <c r="AX11" s="453"/>
      <c r="AY11" s="454" t="s">
        <v>120</v>
      </c>
      <c r="AZ11" s="455"/>
      <c r="BA11" s="455"/>
      <c r="BB11" s="455"/>
      <c r="BC11" s="455"/>
      <c r="BD11" s="455"/>
      <c r="BE11" s="455"/>
      <c r="BF11" s="455"/>
      <c r="BG11" s="455"/>
      <c r="BH11" s="455"/>
      <c r="BI11" s="455"/>
      <c r="BJ11" s="455"/>
      <c r="BK11" s="455"/>
      <c r="BL11" s="455"/>
      <c r="BM11" s="456"/>
      <c r="BN11" s="420">
        <v>0</v>
      </c>
      <c r="BO11" s="421"/>
      <c r="BP11" s="421"/>
      <c r="BQ11" s="421"/>
      <c r="BR11" s="421"/>
      <c r="BS11" s="421"/>
      <c r="BT11" s="421"/>
      <c r="BU11" s="422"/>
      <c r="BV11" s="420">
        <v>0</v>
      </c>
      <c r="BW11" s="421"/>
      <c r="BX11" s="421"/>
      <c r="BY11" s="421"/>
      <c r="BZ11" s="421"/>
      <c r="CA11" s="421"/>
      <c r="CB11" s="421"/>
      <c r="CC11" s="422"/>
      <c r="CD11" s="423" t="s">
        <v>121</v>
      </c>
      <c r="CE11" s="424"/>
      <c r="CF11" s="424"/>
      <c r="CG11" s="424"/>
      <c r="CH11" s="424"/>
      <c r="CI11" s="424"/>
      <c r="CJ11" s="424"/>
      <c r="CK11" s="424"/>
      <c r="CL11" s="424"/>
      <c r="CM11" s="424"/>
      <c r="CN11" s="424"/>
      <c r="CO11" s="424"/>
      <c r="CP11" s="424"/>
      <c r="CQ11" s="424"/>
      <c r="CR11" s="424"/>
      <c r="CS11" s="425"/>
      <c r="CT11" s="460" t="s">
        <v>122</v>
      </c>
      <c r="CU11" s="461"/>
      <c r="CV11" s="461"/>
      <c r="CW11" s="461"/>
      <c r="CX11" s="461"/>
      <c r="CY11" s="461"/>
      <c r="CZ11" s="461"/>
      <c r="DA11" s="462"/>
      <c r="DB11" s="460" t="s">
        <v>122</v>
      </c>
      <c r="DC11" s="461"/>
      <c r="DD11" s="461"/>
      <c r="DE11" s="461"/>
      <c r="DF11" s="461"/>
      <c r="DG11" s="461"/>
      <c r="DH11" s="461"/>
      <c r="DI11" s="462"/>
    </row>
    <row r="12" spans="1:119" ht="18.75" customHeight="1" x14ac:dyDescent="0.2">
      <c r="A12" s="163"/>
      <c r="B12" s="480" t="s">
        <v>123</v>
      </c>
      <c r="C12" s="481"/>
      <c r="D12" s="481"/>
      <c r="E12" s="481"/>
      <c r="F12" s="481"/>
      <c r="G12" s="481"/>
      <c r="H12" s="481"/>
      <c r="I12" s="481"/>
      <c r="J12" s="481"/>
      <c r="K12" s="482"/>
      <c r="L12" s="489" t="s">
        <v>124</v>
      </c>
      <c r="M12" s="490"/>
      <c r="N12" s="490"/>
      <c r="O12" s="490"/>
      <c r="P12" s="490"/>
      <c r="Q12" s="491"/>
      <c r="R12" s="492">
        <v>305902</v>
      </c>
      <c r="S12" s="493"/>
      <c r="T12" s="493"/>
      <c r="U12" s="493"/>
      <c r="V12" s="494"/>
      <c r="W12" s="495" t="s">
        <v>1</v>
      </c>
      <c r="X12" s="453"/>
      <c r="Y12" s="453"/>
      <c r="Z12" s="453"/>
      <c r="AA12" s="453"/>
      <c r="AB12" s="496"/>
      <c r="AC12" s="497" t="s">
        <v>125</v>
      </c>
      <c r="AD12" s="498"/>
      <c r="AE12" s="498"/>
      <c r="AF12" s="498"/>
      <c r="AG12" s="499"/>
      <c r="AH12" s="497" t="s">
        <v>126</v>
      </c>
      <c r="AI12" s="498"/>
      <c r="AJ12" s="498"/>
      <c r="AK12" s="498"/>
      <c r="AL12" s="500"/>
      <c r="AM12" s="449" t="s">
        <v>127</v>
      </c>
      <c r="AN12" s="450"/>
      <c r="AO12" s="450"/>
      <c r="AP12" s="450"/>
      <c r="AQ12" s="450"/>
      <c r="AR12" s="450"/>
      <c r="AS12" s="450"/>
      <c r="AT12" s="451"/>
      <c r="AU12" s="452" t="s">
        <v>90</v>
      </c>
      <c r="AV12" s="453"/>
      <c r="AW12" s="453"/>
      <c r="AX12" s="453"/>
      <c r="AY12" s="454" t="s">
        <v>128</v>
      </c>
      <c r="AZ12" s="455"/>
      <c r="BA12" s="455"/>
      <c r="BB12" s="455"/>
      <c r="BC12" s="455"/>
      <c r="BD12" s="455"/>
      <c r="BE12" s="455"/>
      <c r="BF12" s="455"/>
      <c r="BG12" s="455"/>
      <c r="BH12" s="455"/>
      <c r="BI12" s="455"/>
      <c r="BJ12" s="455"/>
      <c r="BK12" s="455"/>
      <c r="BL12" s="455"/>
      <c r="BM12" s="456"/>
      <c r="BN12" s="420">
        <v>2269800</v>
      </c>
      <c r="BO12" s="421"/>
      <c r="BP12" s="421"/>
      <c r="BQ12" s="421"/>
      <c r="BR12" s="421"/>
      <c r="BS12" s="421"/>
      <c r="BT12" s="421"/>
      <c r="BU12" s="422"/>
      <c r="BV12" s="420">
        <v>2000000</v>
      </c>
      <c r="BW12" s="421"/>
      <c r="BX12" s="421"/>
      <c r="BY12" s="421"/>
      <c r="BZ12" s="421"/>
      <c r="CA12" s="421"/>
      <c r="CB12" s="421"/>
      <c r="CC12" s="422"/>
      <c r="CD12" s="423" t="s">
        <v>129</v>
      </c>
      <c r="CE12" s="424"/>
      <c r="CF12" s="424"/>
      <c r="CG12" s="424"/>
      <c r="CH12" s="424"/>
      <c r="CI12" s="424"/>
      <c r="CJ12" s="424"/>
      <c r="CK12" s="424"/>
      <c r="CL12" s="424"/>
      <c r="CM12" s="424"/>
      <c r="CN12" s="424"/>
      <c r="CO12" s="424"/>
      <c r="CP12" s="424"/>
      <c r="CQ12" s="424"/>
      <c r="CR12" s="424"/>
      <c r="CS12" s="425"/>
      <c r="CT12" s="460" t="s">
        <v>122</v>
      </c>
      <c r="CU12" s="461"/>
      <c r="CV12" s="461"/>
      <c r="CW12" s="461"/>
      <c r="CX12" s="461"/>
      <c r="CY12" s="461"/>
      <c r="CZ12" s="461"/>
      <c r="DA12" s="462"/>
      <c r="DB12" s="460" t="s">
        <v>122</v>
      </c>
      <c r="DC12" s="461"/>
      <c r="DD12" s="461"/>
      <c r="DE12" s="461"/>
      <c r="DF12" s="461"/>
      <c r="DG12" s="461"/>
      <c r="DH12" s="461"/>
      <c r="DI12" s="462"/>
    </row>
    <row r="13" spans="1:119" ht="18.75" customHeight="1" x14ac:dyDescent="0.2">
      <c r="A13" s="163"/>
      <c r="B13" s="483"/>
      <c r="C13" s="484"/>
      <c r="D13" s="484"/>
      <c r="E13" s="484"/>
      <c r="F13" s="484"/>
      <c r="G13" s="484"/>
      <c r="H13" s="484"/>
      <c r="I13" s="484"/>
      <c r="J13" s="484"/>
      <c r="K13" s="485"/>
      <c r="L13" s="178"/>
      <c r="M13" s="511" t="s">
        <v>130</v>
      </c>
      <c r="N13" s="512"/>
      <c r="O13" s="512"/>
      <c r="P13" s="512"/>
      <c r="Q13" s="513"/>
      <c r="R13" s="504">
        <v>296472</v>
      </c>
      <c r="S13" s="505"/>
      <c r="T13" s="505"/>
      <c r="U13" s="505"/>
      <c r="V13" s="506"/>
      <c r="W13" s="436" t="s">
        <v>131</v>
      </c>
      <c r="X13" s="437"/>
      <c r="Y13" s="437"/>
      <c r="Z13" s="437"/>
      <c r="AA13" s="437"/>
      <c r="AB13" s="427"/>
      <c r="AC13" s="471">
        <v>961</v>
      </c>
      <c r="AD13" s="472"/>
      <c r="AE13" s="472"/>
      <c r="AF13" s="472"/>
      <c r="AG13" s="514"/>
      <c r="AH13" s="471">
        <v>916</v>
      </c>
      <c r="AI13" s="472"/>
      <c r="AJ13" s="472"/>
      <c r="AK13" s="472"/>
      <c r="AL13" s="473"/>
      <c r="AM13" s="449" t="s">
        <v>132</v>
      </c>
      <c r="AN13" s="450"/>
      <c r="AO13" s="450"/>
      <c r="AP13" s="450"/>
      <c r="AQ13" s="450"/>
      <c r="AR13" s="450"/>
      <c r="AS13" s="450"/>
      <c r="AT13" s="451"/>
      <c r="AU13" s="452" t="s">
        <v>110</v>
      </c>
      <c r="AV13" s="453"/>
      <c r="AW13" s="453"/>
      <c r="AX13" s="453"/>
      <c r="AY13" s="454" t="s">
        <v>133</v>
      </c>
      <c r="AZ13" s="455"/>
      <c r="BA13" s="455"/>
      <c r="BB13" s="455"/>
      <c r="BC13" s="455"/>
      <c r="BD13" s="455"/>
      <c r="BE13" s="455"/>
      <c r="BF13" s="455"/>
      <c r="BG13" s="455"/>
      <c r="BH13" s="455"/>
      <c r="BI13" s="455"/>
      <c r="BJ13" s="455"/>
      <c r="BK13" s="455"/>
      <c r="BL13" s="455"/>
      <c r="BM13" s="456"/>
      <c r="BN13" s="420">
        <v>-1964819</v>
      </c>
      <c r="BO13" s="421"/>
      <c r="BP13" s="421"/>
      <c r="BQ13" s="421"/>
      <c r="BR13" s="421"/>
      <c r="BS13" s="421"/>
      <c r="BT13" s="421"/>
      <c r="BU13" s="422"/>
      <c r="BV13" s="420">
        <v>-1916536</v>
      </c>
      <c r="BW13" s="421"/>
      <c r="BX13" s="421"/>
      <c r="BY13" s="421"/>
      <c r="BZ13" s="421"/>
      <c r="CA13" s="421"/>
      <c r="CB13" s="421"/>
      <c r="CC13" s="422"/>
      <c r="CD13" s="423" t="s">
        <v>134</v>
      </c>
      <c r="CE13" s="424"/>
      <c r="CF13" s="424"/>
      <c r="CG13" s="424"/>
      <c r="CH13" s="424"/>
      <c r="CI13" s="424"/>
      <c r="CJ13" s="424"/>
      <c r="CK13" s="424"/>
      <c r="CL13" s="424"/>
      <c r="CM13" s="424"/>
      <c r="CN13" s="424"/>
      <c r="CO13" s="424"/>
      <c r="CP13" s="424"/>
      <c r="CQ13" s="424"/>
      <c r="CR13" s="424"/>
      <c r="CS13" s="425"/>
      <c r="CT13" s="417">
        <v>4.3</v>
      </c>
      <c r="CU13" s="418"/>
      <c r="CV13" s="418"/>
      <c r="CW13" s="418"/>
      <c r="CX13" s="418"/>
      <c r="CY13" s="418"/>
      <c r="CZ13" s="418"/>
      <c r="DA13" s="419"/>
      <c r="DB13" s="417">
        <v>4.3</v>
      </c>
      <c r="DC13" s="418"/>
      <c r="DD13" s="418"/>
      <c r="DE13" s="418"/>
      <c r="DF13" s="418"/>
      <c r="DG13" s="418"/>
      <c r="DH13" s="418"/>
      <c r="DI13" s="419"/>
    </row>
    <row r="14" spans="1:119" ht="18.75" customHeight="1" thickBot="1" x14ac:dyDescent="0.25">
      <c r="A14" s="163"/>
      <c r="B14" s="483"/>
      <c r="C14" s="484"/>
      <c r="D14" s="484"/>
      <c r="E14" s="484"/>
      <c r="F14" s="484"/>
      <c r="G14" s="484"/>
      <c r="H14" s="484"/>
      <c r="I14" s="484"/>
      <c r="J14" s="484"/>
      <c r="K14" s="485"/>
      <c r="L14" s="501" t="s">
        <v>135</v>
      </c>
      <c r="M14" s="502"/>
      <c r="N14" s="502"/>
      <c r="O14" s="502"/>
      <c r="P14" s="502"/>
      <c r="Q14" s="503"/>
      <c r="R14" s="504">
        <v>307473</v>
      </c>
      <c r="S14" s="505"/>
      <c r="T14" s="505"/>
      <c r="U14" s="505"/>
      <c r="V14" s="506"/>
      <c r="W14" s="410"/>
      <c r="X14" s="411"/>
      <c r="Y14" s="411"/>
      <c r="Z14" s="411"/>
      <c r="AA14" s="411"/>
      <c r="AB14" s="400"/>
      <c r="AC14" s="507">
        <v>0.7</v>
      </c>
      <c r="AD14" s="508"/>
      <c r="AE14" s="508"/>
      <c r="AF14" s="508"/>
      <c r="AG14" s="509"/>
      <c r="AH14" s="507">
        <v>0.7</v>
      </c>
      <c r="AI14" s="508"/>
      <c r="AJ14" s="508"/>
      <c r="AK14" s="508"/>
      <c r="AL14" s="510"/>
      <c r="AM14" s="449"/>
      <c r="AN14" s="450"/>
      <c r="AO14" s="450"/>
      <c r="AP14" s="450"/>
      <c r="AQ14" s="450"/>
      <c r="AR14" s="450"/>
      <c r="AS14" s="450"/>
      <c r="AT14" s="451"/>
      <c r="AU14" s="452"/>
      <c r="AV14" s="453"/>
      <c r="AW14" s="453"/>
      <c r="AX14" s="453"/>
      <c r="AY14" s="454"/>
      <c r="AZ14" s="455"/>
      <c r="BA14" s="455"/>
      <c r="BB14" s="455"/>
      <c r="BC14" s="455"/>
      <c r="BD14" s="455"/>
      <c r="BE14" s="455"/>
      <c r="BF14" s="455"/>
      <c r="BG14" s="455"/>
      <c r="BH14" s="455"/>
      <c r="BI14" s="455"/>
      <c r="BJ14" s="455"/>
      <c r="BK14" s="455"/>
      <c r="BL14" s="455"/>
      <c r="BM14" s="456"/>
      <c r="BN14" s="420"/>
      <c r="BO14" s="421"/>
      <c r="BP14" s="421"/>
      <c r="BQ14" s="421"/>
      <c r="BR14" s="421"/>
      <c r="BS14" s="421"/>
      <c r="BT14" s="421"/>
      <c r="BU14" s="422"/>
      <c r="BV14" s="420"/>
      <c r="BW14" s="421"/>
      <c r="BX14" s="421"/>
      <c r="BY14" s="421"/>
      <c r="BZ14" s="421"/>
      <c r="CA14" s="421"/>
      <c r="CB14" s="421"/>
      <c r="CC14" s="422"/>
      <c r="CD14" s="515" t="s">
        <v>136</v>
      </c>
      <c r="CE14" s="516"/>
      <c r="CF14" s="516"/>
      <c r="CG14" s="516"/>
      <c r="CH14" s="516"/>
      <c r="CI14" s="516"/>
      <c r="CJ14" s="516"/>
      <c r="CK14" s="516"/>
      <c r="CL14" s="516"/>
      <c r="CM14" s="516"/>
      <c r="CN14" s="516"/>
      <c r="CO14" s="516"/>
      <c r="CP14" s="516"/>
      <c r="CQ14" s="516"/>
      <c r="CR14" s="516"/>
      <c r="CS14" s="517"/>
      <c r="CT14" s="518">
        <v>21.6</v>
      </c>
      <c r="CU14" s="519"/>
      <c r="CV14" s="519"/>
      <c r="CW14" s="519"/>
      <c r="CX14" s="519"/>
      <c r="CY14" s="519"/>
      <c r="CZ14" s="519"/>
      <c r="DA14" s="520"/>
      <c r="DB14" s="518">
        <v>21.9</v>
      </c>
      <c r="DC14" s="519"/>
      <c r="DD14" s="519"/>
      <c r="DE14" s="519"/>
      <c r="DF14" s="519"/>
      <c r="DG14" s="519"/>
      <c r="DH14" s="519"/>
      <c r="DI14" s="520"/>
    </row>
    <row r="15" spans="1:119" ht="18.75" customHeight="1" x14ac:dyDescent="0.2">
      <c r="A15" s="163"/>
      <c r="B15" s="483"/>
      <c r="C15" s="484"/>
      <c r="D15" s="484"/>
      <c r="E15" s="484"/>
      <c r="F15" s="484"/>
      <c r="G15" s="484"/>
      <c r="H15" s="484"/>
      <c r="I15" s="484"/>
      <c r="J15" s="484"/>
      <c r="K15" s="485"/>
      <c r="L15" s="178"/>
      <c r="M15" s="511" t="s">
        <v>130</v>
      </c>
      <c r="N15" s="512"/>
      <c r="O15" s="512"/>
      <c r="P15" s="512"/>
      <c r="Q15" s="513"/>
      <c r="R15" s="504">
        <v>298588</v>
      </c>
      <c r="S15" s="505"/>
      <c r="T15" s="505"/>
      <c r="U15" s="505"/>
      <c r="V15" s="506"/>
      <c r="W15" s="436" t="s">
        <v>137</v>
      </c>
      <c r="X15" s="437"/>
      <c r="Y15" s="437"/>
      <c r="Z15" s="437"/>
      <c r="AA15" s="437"/>
      <c r="AB15" s="427"/>
      <c r="AC15" s="471">
        <v>41616</v>
      </c>
      <c r="AD15" s="472"/>
      <c r="AE15" s="472"/>
      <c r="AF15" s="472"/>
      <c r="AG15" s="514"/>
      <c r="AH15" s="471">
        <v>43101</v>
      </c>
      <c r="AI15" s="472"/>
      <c r="AJ15" s="472"/>
      <c r="AK15" s="472"/>
      <c r="AL15" s="473"/>
      <c r="AM15" s="449"/>
      <c r="AN15" s="450"/>
      <c r="AO15" s="450"/>
      <c r="AP15" s="450"/>
      <c r="AQ15" s="450"/>
      <c r="AR15" s="450"/>
      <c r="AS15" s="450"/>
      <c r="AT15" s="451"/>
      <c r="AU15" s="452"/>
      <c r="AV15" s="453"/>
      <c r="AW15" s="453"/>
      <c r="AX15" s="453"/>
      <c r="AY15" s="380" t="s">
        <v>138</v>
      </c>
      <c r="AZ15" s="381"/>
      <c r="BA15" s="381"/>
      <c r="BB15" s="381"/>
      <c r="BC15" s="381"/>
      <c r="BD15" s="381"/>
      <c r="BE15" s="381"/>
      <c r="BF15" s="381"/>
      <c r="BG15" s="381"/>
      <c r="BH15" s="381"/>
      <c r="BI15" s="381"/>
      <c r="BJ15" s="381"/>
      <c r="BK15" s="381"/>
      <c r="BL15" s="381"/>
      <c r="BM15" s="382"/>
      <c r="BN15" s="383">
        <v>46883624</v>
      </c>
      <c r="BO15" s="384"/>
      <c r="BP15" s="384"/>
      <c r="BQ15" s="384"/>
      <c r="BR15" s="384"/>
      <c r="BS15" s="384"/>
      <c r="BT15" s="384"/>
      <c r="BU15" s="385"/>
      <c r="BV15" s="383">
        <v>45878328</v>
      </c>
      <c r="BW15" s="384"/>
      <c r="BX15" s="384"/>
      <c r="BY15" s="384"/>
      <c r="BZ15" s="384"/>
      <c r="CA15" s="384"/>
      <c r="CB15" s="384"/>
      <c r="CC15" s="385"/>
      <c r="CD15" s="521" t="s">
        <v>139</v>
      </c>
      <c r="CE15" s="522"/>
      <c r="CF15" s="522"/>
      <c r="CG15" s="522"/>
      <c r="CH15" s="522"/>
      <c r="CI15" s="522"/>
      <c r="CJ15" s="522"/>
      <c r="CK15" s="522"/>
      <c r="CL15" s="522"/>
      <c r="CM15" s="522"/>
      <c r="CN15" s="522"/>
      <c r="CO15" s="522"/>
      <c r="CP15" s="522"/>
      <c r="CQ15" s="522"/>
      <c r="CR15" s="522"/>
      <c r="CS15" s="523"/>
      <c r="CT15" s="179"/>
      <c r="CU15" s="180"/>
      <c r="CV15" s="180"/>
      <c r="CW15" s="180"/>
      <c r="CX15" s="180"/>
      <c r="CY15" s="180"/>
      <c r="CZ15" s="180"/>
      <c r="DA15" s="181"/>
      <c r="DB15" s="179"/>
      <c r="DC15" s="180"/>
      <c r="DD15" s="180"/>
      <c r="DE15" s="180"/>
      <c r="DF15" s="180"/>
      <c r="DG15" s="180"/>
      <c r="DH15" s="180"/>
      <c r="DI15" s="181"/>
    </row>
    <row r="16" spans="1:119" ht="18.75" customHeight="1" x14ac:dyDescent="0.2">
      <c r="A16" s="163"/>
      <c r="B16" s="483"/>
      <c r="C16" s="484"/>
      <c r="D16" s="484"/>
      <c r="E16" s="484"/>
      <c r="F16" s="484"/>
      <c r="G16" s="484"/>
      <c r="H16" s="484"/>
      <c r="I16" s="484"/>
      <c r="J16" s="484"/>
      <c r="K16" s="485"/>
      <c r="L16" s="501" t="s">
        <v>140</v>
      </c>
      <c r="M16" s="524"/>
      <c r="N16" s="524"/>
      <c r="O16" s="524"/>
      <c r="P16" s="524"/>
      <c r="Q16" s="525"/>
      <c r="R16" s="526" t="s">
        <v>141</v>
      </c>
      <c r="S16" s="527"/>
      <c r="T16" s="527"/>
      <c r="U16" s="527"/>
      <c r="V16" s="528"/>
      <c r="W16" s="410"/>
      <c r="X16" s="411"/>
      <c r="Y16" s="411"/>
      <c r="Z16" s="411"/>
      <c r="AA16" s="411"/>
      <c r="AB16" s="400"/>
      <c r="AC16" s="507">
        <v>29.5</v>
      </c>
      <c r="AD16" s="508"/>
      <c r="AE16" s="508"/>
      <c r="AF16" s="508"/>
      <c r="AG16" s="509"/>
      <c r="AH16" s="507">
        <v>30.7</v>
      </c>
      <c r="AI16" s="508"/>
      <c r="AJ16" s="508"/>
      <c r="AK16" s="508"/>
      <c r="AL16" s="510"/>
      <c r="AM16" s="449"/>
      <c r="AN16" s="450"/>
      <c r="AO16" s="450"/>
      <c r="AP16" s="450"/>
      <c r="AQ16" s="450"/>
      <c r="AR16" s="450"/>
      <c r="AS16" s="450"/>
      <c r="AT16" s="451"/>
      <c r="AU16" s="452"/>
      <c r="AV16" s="453"/>
      <c r="AW16" s="453"/>
      <c r="AX16" s="453"/>
      <c r="AY16" s="454" t="s">
        <v>142</v>
      </c>
      <c r="AZ16" s="455"/>
      <c r="BA16" s="455"/>
      <c r="BB16" s="455"/>
      <c r="BC16" s="455"/>
      <c r="BD16" s="455"/>
      <c r="BE16" s="455"/>
      <c r="BF16" s="455"/>
      <c r="BG16" s="455"/>
      <c r="BH16" s="455"/>
      <c r="BI16" s="455"/>
      <c r="BJ16" s="455"/>
      <c r="BK16" s="455"/>
      <c r="BL16" s="455"/>
      <c r="BM16" s="456"/>
      <c r="BN16" s="420">
        <v>51059264</v>
      </c>
      <c r="BO16" s="421"/>
      <c r="BP16" s="421"/>
      <c r="BQ16" s="421"/>
      <c r="BR16" s="421"/>
      <c r="BS16" s="421"/>
      <c r="BT16" s="421"/>
      <c r="BU16" s="422"/>
      <c r="BV16" s="420">
        <v>49370149</v>
      </c>
      <c r="BW16" s="421"/>
      <c r="BX16" s="421"/>
      <c r="BY16" s="421"/>
      <c r="BZ16" s="421"/>
      <c r="CA16" s="421"/>
      <c r="CB16" s="421"/>
      <c r="CC16" s="422"/>
      <c r="CD16" s="172"/>
      <c r="CE16" s="534"/>
      <c r="CF16" s="534"/>
      <c r="CG16" s="534"/>
      <c r="CH16" s="534"/>
      <c r="CI16" s="534"/>
      <c r="CJ16" s="534"/>
      <c r="CK16" s="534"/>
      <c r="CL16" s="534"/>
      <c r="CM16" s="534"/>
      <c r="CN16" s="534"/>
      <c r="CO16" s="534"/>
      <c r="CP16" s="534"/>
      <c r="CQ16" s="534"/>
      <c r="CR16" s="534"/>
      <c r="CS16" s="535"/>
      <c r="CT16" s="417"/>
      <c r="CU16" s="418"/>
      <c r="CV16" s="418"/>
      <c r="CW16" s="418"/>
      <c r="CX16" s="418"/>
      <c r="CY16" s="418"/>
      <c r="CZ16" s="418"/>
      <c r="DA16" s="419"/>
      <c r="DB16" s="417"/>
      <c r="DC16" s="418"/>
      <c r="DD16" s="418"/>
      <c r="DE16" s="418"/>
      <c r="DF16" s="418"/>
      <c r="DG16" s="418"/>
      <c r="DH16" s="418"/>
      <c r="DI16" s="419"/>
    </row>
    <row r="17" spans="1:113" ht="18.75" customHeight="1" thickBot="1" x14ac:dyDescent="0.25">
      <c r="A17" s="163"/>
      <c r="B17" s="486"/>
      <c r="C17" s="487"/>
      <c r="D17" s="487"/>
      <c r="E17" s="487"/>
      <c r="F17" s="487"/>
      <c r="G17" s="487"/>
      <c r="H17" s="487"/>
      <c r="I17" s="487"/>
      <c r="J17" s="487"/>
      <c r="K17" s="488"/>
      <c r="L17" s="182"/>
      <c r="M17" s="531" t="s">
        <v>143</v>
      </c>
      <c r="N17" s="532"/>
      <c r="O17" s="532"/>
      <c r="P17" s="532"/>
      <c r="Q17" s="533"/>
      <c r="R17" s="526" t="s">
        <v>144</v>
      </c>
      <c r="S17" s="527"/>
      <c r="T17" s="527"/>
      <c r="U17" s="527"/>
      <c r="V17" s="528"/>
      <c r="W17" s="436" t="s">
        <v>145</v>
      </c>
      <c r="X17" s="437"/>
      <c r="Y17" s="437"/>
      <c r="Z17" s="437"/>
      <c r="AA17" s="437"/>
      <c r="AB17" s="427"/>
      <c r="AC17" s="471">
        <v>98348</v>
      </c>
      <c r="AD17" s="472"/>
      <c r="AE17" s="472"/>
      <c r="AF17" s="472"/>
      <c r="AG17" s="514"/>
      <c r="AH17" s="471">
        <v>96234</v>
      </c>
      <c r="AI17" s="472"/>
      <c r="AJ17" s="472"/>
      <c r="AK17" s="472"/>
      <c r="AL17" s="473"/>
      <c r="AM17" s="449"/>
      <c r="AN17" s="450"/>
      <c r="AO17" s="450"/>
      <c r="AP17" s="450"/>
      <c r="AQ17" s="450"/>
      <c r="AR17" s="450"/>
      <c r="AS17" s="450"/>
      <c r="AT17" s="451"/>
      <c r="AU17" s="452"/>
      <c r="AV17" s="453"/>
      <c r="AW17" s="453"/>
      <c r="AX17" s="453"/>
      <c r="AY17" s="454" t="s">
        <v>146</v>
      </c>
      <c r="AZ17" s="455"/>
      <c r="BA17" s="455"/>
      <c r="BB17" s="455"/>
      <c r="BC17" s="455"/>
      <c r="BD17" s="455"/>
      <c r="BE17" s="455"/>
      <c r="BF17" s="455"/>
      <c r="BG17" s="455"/>
      <c r="BH17" s="455"/>
      <c r="BI17" s="455"/>
      <c r="BJ17" s="455"/>
      <c r="BK17" s="455"/>
      <c r="BL17" s="455"/>
      <c r="BM17" s="456"/>
      <c r="BN17" s="420">
        <v>59885267</v>
      </c>
      <c r="BO17" s="421"/>
      <c r="BP17" s="421"/>
      <c r="BQ17" s="421"/>
      <c r="BR17" s="421"/>
      <c r="BS17" s="421"/>
      <c r="BT17" s="421"/>
      <c r="BU17" s="422"/>
      <c r="BV17" s="420">
        <v>58519024</v>
      </c>
      <c r="BW17" s="421"/>
      <c r="BX17" s="421"/>
      <c r="BY17" s="421"/>
      <c r="BZ17" s="421"/>
      <c r="CA17" s="421"/>
      <c r="CB17" s="421"/>
      <c r="CC17" s="422"/>
      <c r="CD17" s="172"/>
      <c r="CE17" s="534"/>
      <c r="CF17" s="534"/>
      <c r="CG17" s="534"/>
      <c r="CH17" s="534"/>
      <c r="CI17" s="534"/>
      <c r="CJ17" s="534"/>
      <c r="CK17" s="534"/>
      <c r="CL17" s="534"/>
      <c r="CM17" s="534"/>
      <c r="CN17" s="534"/>
      <c r="CO17" s="534"/>
      <c r="CP17" s="534"/>
      <c r="CQ17" s="534"/>
      <c r="CR17" s="534"/>
      <c r="CS17" s="535"/>
      <c r="CT17" s="417"/>
      <c r="CU17" s="418"/>
      <c r="CV17" s="418"/>
      <c r="CW17" s="418"/>
      <c r="CX17" s="418"/>
      <c r="CY17" s="418"/>
      <c r="CZ17" s="418"/>
      <c r="DA17" s="419"/>
      <c r="DB17" s="417"/>
      <c r="DC17" s="418"/>
      <c r="DD17" s="418"/>
      <c r="DE17" s="418"/>
      <c r="DF17" s="418"/>
      <c r="DG17" s="418"/>
      <c r="DH17" s="418"/>
      <c r="DI17" s="419"/>
    </row>
    <row r="18" spans="1:113" ht="18.75" customHeight="1" thickBot="1" x14ac:dyDescent="0.25">
      <c r="A18" s="163"/>
      <c r="B18" s="542" t="s">
        <v>147</v>
      </c>
      <c r="C18" s="463"/>
      <c r="D18" s="463"/>
      <c r="E18" s="543"/>
      <c r="F18" s="543"/>
      <c r="G18" s="543"/>
      <c r="H18" s="543"/>
      <c r="I18" s="543"/>
      <c r="J18" s="543"/>
      <c r="K18" s="543"/>
      <c r="L18" s="544">
        <v>92.78</v>
      </c>
      <c r="M18" s="544"/>
      <c r="N18" s="544"/>
      <c r="O18" s="544"/>
      <c r="P18" s="544"/>
      <c r="Q18" s="544"/>
      <c r="R18" s="545"/>
      <c r="S18" s="545"/>
      <c r="T18" s="545"/>
      <c r="U18" s="545"/>
      <c r="V18" s="546"/>
      <c r="W18" s="438"/>
      <c r="X18" s="439"/>
      <c r="Y18" s="439"/>
      <c r="Z18" s="439"/>
      <c r="AA18" s="439"/>
      <c r="AB18" s="430"/>
      <c r="AC18" s="547">
        <v>69.8</v>
      </c>
      <c r="AD18" s="548"/>
      <c r="AE18" s="548"/>
      <c r="AF18" s="548"/>
      <c r="AG18" s="549"/>
      <c r="AH18" s="547">
        <v>68.599999999999994</v>
      </c>
      <c r="AI18" s="548"/>
      <c r="AJ18" s="548"/>
      <c r="AK18" s="548"/>
      <c r="AL18" s="550"/>
      <c r="AM18" s="449"/>
      <c r="AN18" s="450"/>
      <c r="AO18" s="450"/>
      <c r="AP18" s="450"/>
      <c r="AQ18" s="450"/>
      <c r="AR18" s="450"/>
      <c r="AS18" s="450"/>
      <c r="AT18" s="451"/>
      <c r="AU18" s="452"/>
      <c r="AV18" s="453"/>
      <c r="AW18" s="453"/>
      <c r="AX18" s="453"/>
      <c r="AY18" s="454" t="s">
        <v>148</v>
      </c>
      <c r="AZ18" s="455"/>
      <c r="BA18" s="455"/>
      <c r="BB18" s="455"/>
      <c r="BC18" s="455"/>
      <c r="BD18" s="455"/>
      <c r="BE18" s="455"/>
      <c r="BF18" s="455"/>
      <c r="BG18" s="455"/>
      <c r="BH18" s="455"/>
      <c r="BI18" s="455"/>
      <c r="BJ18" s="455"/>
      <c r="BK18" s="455"/>
      <c r="BL18" s="455"/>
      <c r="BM18" s="456"/>
      <c r="BN18" s="420">
        <v>66255000</v>
      </c>
      <c r="BO18" s="421"/>
      <c r="BP18" s="421"/>
      <c r="BQ18" s="421"/>
      <c r="BR18" s="421"/>
      <c r="BS18" s="421"/>
      <c r="BT18" s="421"/>
      <c r="BU18" s="422"/>
      <c r="BV18" s="420">
        <v>63250598</v>
      </c>
      <c r="BW18" s="421"/>
      <c r="BX18" s="421"/>
      <c r="BY18" s="421"/>
      <c r="BZ18" s="421"/>
      <c r="CA18" s="421"/>
      <c r="CB18" s="421"/>
      <c r="CC18" s="422"/>
      <c r="CD18" s="172"/>
      <c r="CE18" s="534"/>
      <c r="CF18" s="534"/>
      <c r="CG18" s="534"/>
      <c r="CH18" s="534"/>
      <c r="CI18" s="534"/>
      <c r="CJ18" s="534"/>
      <c r="CK18" s="534"/>
      <c r="CL18" s="534"/>
      <c r="CM18" s="534"/>
      <c r="CN18" s="534"/>
      <c r="CO18" s="534"/>
      <c r="CP18" s="534"/>
      <c r="CQ18" s="534"/>
      <c r="CR18" s="534"/>
      <c r="CS18" s="535"/>
      <c r="CT18" s="417"/>
      <c r="CU18" s="418"/>
      <c r="CV18" s="418"/>
      <c r="CW18" s="418"/>
      <c r="CX18" s="418"/>
      <c r="CY18" s="418"/>
      <c r="CZ18" s="418"/>
      <c r="DA18" s="419"/>
      <c r="DB18" s="417"/>
      <c r="DC18" s="418"/>
      <c r="DD18" s="418"/>
      <c r="DE18" s="418"/>
      <c r="DF18" s="418"/>
      <c r="DG18" s="418"/>
      <c r="DH18" s="418"/>
      <c r="DI18" s="419"/>
    </row>
    <row r="19" spans="1:113" ht="18.75" customHeight="1" thickBot="1" x14ac:dyDescent="0.25">
      <c r="A19" s="163"/>
      <c r="B19" s="542" t="s">
        <v>149</v>
      </c>
      <c r="C19" s="463"/>
      <c r="D19" s="463"/>
      <c r="E19" s="543"/>
      <c r="F19" s="543"/>
      <c r="G19" s="543"/>
      <c r="H19" s="543"/>
      <c r="I19" s="543"/>
      <c r="J19" s="543"/>
      <c r="K19" s="543"/>
      <c r="L19" s="551">
        <v>3327</v>
      </c>
      <c r="M19" s="551"/>
      <c r="N19" s="551"/>
      <c r="O19" s="551"/>
      <c r="P19" s="551"/>
      <c r="Q19" s="551"/>
      <c r="R19" s="552"/>
      <c r="S19" s="552"/>
      <c r="T19" s="552"/>
      <c r="U19" s="552"/>
      <c r="V19" s="553"/>
      <c r="W19" s="377"/>
      <c r="X19" s="378"/>
      <c r="Y19" s="378"/>
      <c r="Z19" s="378"/>
      <c r="AA19" s="378"/>
      <c r="AB19" s="378"/>
      <c r="AC19" s="529"/>
      <c r="AD19" s="529"/>
      <c r="AE19" s="529"/>
      <c r="AF19" s="529"/>
      <c r="AG19" s="529"/>
      <c r="AH19" s="529"/>
      <c r="AI19" s="529"/>
      <c r="AJ19" s="529"/>
      <c r="AK19" s="529"/>
      <c r="AL19" s="530"/>
      <c r="AM19" s="449"/>
      <c r="AN19" s="450"/>
      <c r="AO19" s="450"/>
      <c r="AP19" s="450"/>
      <c r="AQ19" s="450"/>
      <c r="AR19" s="450"/>
      <c r="AS19" s="450"/>
      <c r="AT19" s="451"/>
      <c r="AU19" s="452"/>
      <c r="AV19" s="453"/>
      <c r="AW19" s="453"/>
      <c r="AX19" s="453"/>
      <c r="AY19" s="454" t="s">
        <v>150</v>
      </c>
      <c r="AZ19" s="455"/>
      <c r="BA19" s="455"/>
      <c r="BB19" s="455"/>
      <c r="BC19" s="455"/>
      <c r="BD19" s="455"/>
      <c r="BE19" s="455"/>
      <c r="BF19" s="455"/>
      <c r="BG19" s="455"/>
      <c r="BH19" s="455"/>
      <c r="BI19" s="455"/>
      <c r="BJ19" s="455"/>
      <c r="BK19" s="455"/>
      <c r="BL19" s="455"/>
      <c r="BM19" s="456"/>
      <c r="BN19" s="420">
        <v>82515229</v>
      </c>
      <c r="BO19" s="421"/>
      <c r="BP19" s="421"/>
      <c r="BQ19" s="421"/>
      <c r="BR19" s="421"/>
      <c r="BS19" s="421"/>
      <c r="BT19" s="421"/>
      <c r="BU19" s="422"/>
      <c r="BV19" s="420">
        <v>77132223</v>
      </c>
      <c r="BW19" s="421"/>
      <c r="BX19" s="421"/>
      <c r="BY19" s="421"/>
      <c r="BZ19" s="421"/>
      <c r="CA19" s="421"/>
      <c r="CB19" s="421"/>
      <c r="CC19" s="422"/>
      <c r="CD19" s="172"/>
      <c r="CE19" s="534"/>
      <c r="CF19" s="534"/>
      <c r="CG19" s="534"/>
      <c r="CH19" s="534"/>
      <c r="CI19" s="534"/>
      <c r="CJ19" s="534"/>
      <c r="CK19" s="534"/>
      <c r="CL19" s="534"/>
      <c r="CM19" s="534"/>
      <c r="CN19" s="534"/>
      <c r="CO19" s="534"/>
      <c r="CP19" s="534"/>
      <c r="CQ19" s="534"/>
      <c r="CR19" s="534"/>
      <c r="CS19" s="535"/>
      <c r="CT19" s="417"/>
      <c r="CU19" s="418"/>
      <c r="CV19" s="418"/>
      <c r="CW19" s="418"/>
      <c r="CX19" s="418"/>
      <c r="CY19" s="418"/>
      <c r="CZ19" s="418"/>
      <c r="DA19" s="419"/>
      <c r="DB19" s="417"/>
      <c r="DC19" s="418"/>
      <c r="DD19" s="418"/>
      <c r="DE19" s="418"/>
      <c r="DF19" s="418"/>
      <c r="DG19" s="418"/>
      <c r="DH19" s="418"/>
      <c r="DI19" s="419"/>
    </row>
    <row r="20" spans="1:113" ht="18.75" customHeight="1" thickBot="1" x14ac:dyDescent="0.25">
      <c r="A20" s="163"/>
      <c r="B20" s="542" t="s">
        <v>151</v>
      </c>
      <c r="C20" s="463"/>
      <c r="D20" s="463"/>
      <c r="E20" s="543"/>
      <c r="F20" s="543"/>
      <c r="G20" s="543"/>
      <c r="H20" s="543"/>
      <c r="I20" s="543"/>
      <c r="J20" s="543"/>
      <c r="K20" s="543"/>
      <c r="L20" s="551">
        <v>131000</v>
      </c>
      <c r="M20" s="551"/>
      <c r="N20" s="551"/>
      <c r="O20" s="551"/>
      <c r="P20" s="551"/>
      <c r="Q20" s="551"/>
      <c r="R20" s="552"/>
      <c r="S20" s="552"/>
      <c r="T20" s="552"/>
      <c r="U20" s="552"/>
      <c r="V20" s="553"/>
      <c r="W20" s="438"/>
      <c r="X20" s="439"/>
      <c r="Y20" s="439"/>
      <c r="Z20" s="439"/>
      <c r="AA20" s="439"/>
      <c r="AB20" s="439"/>
      <c r="AC20" s="554"/>
      <c r="AD20" s="554"/>
      <c r="AE20" s="554"/>
      <c r="AF20" s="554"/>
      <c r="AG20" s="554"/>
      <c r="AH20" s="554"/>
      <c r="AI20" s="554"/>
      <c r="AJ20" s="554"/>
      <c r="AK20" s="554"/>
      <c r="AL20" s="555"/>
      <c r="AM20" s="556"/>
      <c r="AN20" s="475"/>
      <c r="AO20" s="475"/>
      <c r="AP20" s="475"/>
      <c r="AQ20" s="475"/>
      <c r="AR20" s="475"/>
      <c r="AS20" s="475"/>
      <c r="AT20" s="476"/>
      <c r="AU20" s="557"/>
      <c r="AV20" s="558"/>
      <c r="AW20" s="558"/>
      <c r="AX20" s="559"/>
      <c r="AY20" s="454"/>
      <c r="AZ20" s="455"/>
      <c r="BA20" s="455"/>
      <c r="BB20" s="455"/>
      <c r="BC20" s="455"/>
      <c r="BD20" s="455"/>
      <c r="BE20" s="455"/>
      <c r="BF20" s="455"/>
      <c r="BG20" s="455"/>
      <c r="BH20" s="455"/>
      <c r="BI20" s="455"/>
      <c r="BJ20" s="455"/>
      <c r="BK20" s="455"/>
      <c r="BL20" s="455"/>
      <c r="BM20" s="456"/>
      <c r="BN20" s="420"/>
      <c r="BO20" s="421"/>
      <c r="BP20" s="421"/>
      <c r="BQ20" s="421"/>
      <c r="BR20" s="421"/>
      <c r="BS20" s="421"/>
      <c r="BT20" s="421"/>
      <c r="BU20" s="422"/>
      <c r="BV20" s="420"/>
      <c r="BW20" s="421"/>
      <c r="BX20" s="421"/>
      <c r="BY20" s="421"/>
      <c r="BZ20" s="421"/>
      <c r="CA20" s="421"/>
      <c r="CB20" s="421"/>
      <c r="CC20" s="422"/>
      <c r="CD20" s="172"/>
      <c r="CE20" s="534"/>
      <c r="CF20" s="534"/>
      <c r="CG20" s="534"/>
      <c r="CH20" s="534"/>
      <c r="CI20" s="534"/>
      <c r="CJ20" s="534"/>
      <c r="CK20" s="534"/>
      <c r="CL20" s="534"/>
      <c r="CM20" s="534"/>
      <c r="CN20" s="534"/>
      <c r="CO20" s="534"/>
      <c r="CP20" s="534"/>
      <c r="CQ20" s="534"/>
      <c r="CR20" s="534"/>
      <c r="CS20" s="535"/>
      <c r="CT20" s="417"/>
      <c r="CU20" s="418"/>
      <c r="CV20" s="418"/>
      <c r="CW20" s="418"/>
      <c r="CX20" s="418"/>
      <c r="CY20" s="418"/>
      <c r="CZ20" s="418"/>
      <c r="DA20" s="419"/>
      <c r="DB20" s="417"/>
      <c r="DC20" s="418"/>
      <c r="DD20" s="418"/>
      <c r="DE20" s="418"/>
      <c r="DF20" s="418"/>
      <c r="DG20" s="418"/>
      <c r="DH20" s="418"/>
      <c r="DI20" s="419"/>
    </row>
    <row r="21" spans="1:113" ht="18.75" customHeight="1" thickBot="1" x14ac:dyDescent="0.25">
      <c r="A21" s="163"/>
      <c r="B21" s="560" t="s">
        <v>152</v>
      </c>
      <c r="C21" s="561"/>
      <c r="D21" s="561"/>
      <c r="E21" s="561"/>
      <c r="F21" s="561"/>
      <c r="G21" s="561"/>
      <c r="H21" s="561"/>
      <c r="I21" s="561"/>
      <c r="J21" s="561"/>
      <c r="K21" s="561"/>
      <c r="L21" s="561"/>
      <c r="M21" s="561"/>
      <c r="N21" s="561"/>
      <c r="O21" s="561"/>
      <c r="P21" s="561"/>
      <c r="Q21" s="561"/>
      <c r="R21" s="561"/>
      <c r="S21" s="561"/>
      <c r="T21" s="561"/>
      <c r="U21" s="561"/>
      <c r="V21" s="561"/>
      <c r="W21" s="561"/>
      <c r="X21" s="561"/>
      <c r="Y21" s="561"/>
      <c r="Z21" s="561"/>
      <c r="AA21" s="561"/>
      <c r="AB21" s="561"/>
      <c r="AC21" s="561"/>
      <c r="AD21" s="561"/>
      <c r="AE21" s="561"/>
      <c r="AF21" s="561"/>
      <c r="AG21" s="561"/>
      <c r="AH21" s="561"/>
      <c r="AI21" s="561"/>
      <c r="AJ21" s="561"/>
      <c r="AK21" s="561"/>
      <c r="AL21" s="561"/>
      <c r="AM21" s="561"/>
      <c r="AN21" s="561"/>
      <c r="AO21" s="561"/>
      <c r="AP21" s="561"/>
      <c r="AQ21" s="561"/>
      <c r="AR21" s="561"/>
      <c r="AS21" s="561"/>
      <c r="AT21" s="561"/>
      <c r="AU21" s="561"/>
      <c r="AV21" s="561"/>
      <c r="AW21" s="561"/>
      <c r="AX21" s="562"/>
      <c r="AY21" s="536"/>
      <c r="AZ21" s="537"/>
      <c r="BA21" s="537"/>
      <c r="BB21" s="537"/>
      <c r="BC21" s="537"/>
      <c r="BD21" s="537"/>
      <c r="BE21" s="537"/>
      <c r="BF21" s="537"/>
      <c r="BG21" s="537"/>
      <c r="BH21" s="537"/>
      <c r="BI21" s="537"/>
      <c r="BJ21" s="537"/>
      <c r="BK21" s="537"/>
      <c r="BL21" s="537"/>
      <c r="BM21" s="538"/>
      <c r="BN21" s="539"/>
      <c r="BO21" s="540"/>
      <c r="BP21" s="540"/>
      <c r="BQ21" s="540"/>
      <c r="BR21" s="540"/>
      <c r="BS21" s="540"/>
      <c r="BT21" s="540"/>
      <c r="BU21" s="541"/>
      <c r="BV21" s="539"/>
      <c r="BW21" s="540"/>
      <c r="BX21" s="540"/>
      <c r="BY21" s="540"/>
      <c r="BZ21" s="540"/>
      <c r="CA21" s="540"/>
      <c r="CB21" s="540"/>
      <c r="CC21" s="541"/>
      <c r="CD21" s="172"/>
      <c r="CE21" s="534"/>
      <c r="CF21" s="534"/>
      <c r="CG21" s="534"/>
      <c r="CH21" s="534"/>
      <c r="CI21" s="534"/>
      <c r="CJ21" s="534"/>
      <c r="CK21" s="534"/>
      <c r="CL21" s="534"/>
      <c r="CM21" s="534"/>
      <c r="CN21" s="534"/>
      <c r="CO21" s="534"/>
      <c r="CP21" s="534"/>
      <c r="CQ21" s="534"/>
      <c r="CR21" s="534"/>
      <c r="CS21" s="535"/>
      <c r="CT21" s="417"/>
      <c r="CU21" s="418"/>
      <c r="CV21" s="418"/>
      <c r="CW21" s="418"/>
      <c r="CX21" s="418"/>
      <c r="CY21" s="418"/>
      <c r="CZ21" s="418"/>
      <c r="DA21" s="419"/>
      <c r="DB21" s="417"/>
      <c r="DC21" s="418"/>
      <c r="DD21" s="418"/>
      <c r="DE21" s="418"/>
      <c r="DF21" s="418"/>
      <c r="DG21" s="418"/>
      <c r="DH21" s="418"/>
      <c r="DI21" s="419"/>
    </row>
    <row r="22" spans="1:113" ht="18.75" customHeight="1" x14ac:dyDescent="0.2">
      <c r="A22" s="163"/>
      <c r="B22" s="590" t="s">
        <v>153</v>
      </c>
      <c r="C22" s="564"/>
      <c r="D22" s="565"/>
      <c r="E22" s="432" t="s">
        <v>1</v>
      </c>
      <c r="F22" s="437"/>
      <c r="G22" s="437"/>
      <c r="H22" s="437"/>
      <c r="I22" s="437"/>
      <c r="J22" s="437"/>
      <c r="K22" s="427"/>
      <c r="L22" s="432" t="s">
        <v>154</v>
      </c>
      <c r="M22" s="437"/>
      <c r="N22" s="437"/>
      <c r="O22" s="437"/>
      <c r="P22" s="427"/>
      <c r="Q22" s="595" t="s">
        <v>155</v>
      </c>
      <c r="R22" s="596"/>
      <c r="S22" s="596"/>
      <c r="T22" s="596"/>
      <c r="U22" s="596"/>
      <c r="V22" s="597"/>
      <c r="W22" s="563" t="s">
        <v>156</v>
      </c>
      <c r="X22" s="564"/>
      <c r="Y22" s="565"/>
      <c r="Z22" s="432" t="s">
        <v>1</v>
      </c>
      <c r="AA22" s="437"/>
      <c r="AB22" s="437"/>
      <c r="AC22" s="437"/>
      <c r="AD22" s="437"/>
      <c r="AE22" s="437"/>
      <c r="AF22" s="437"/>
      <c r="AG22" s="427"/>
      <c r="AH22" s="601" t="s">
        <v>157</v>
      </c>
      <c r="AI22" s="437"/>
      <c r="AJ22" s="437"/>
      <c r="AK22" s="437"/>
      <c r="AL22" s="427"/>
      <c r="AM22" s="601" t="s">
        <v>158</v>
      </c>
      <c r="AN22" s="602"/>
      <c r="AO22" s="602"/>
      <c r="AP22" s="602"/>
      <c r="AQ22" s="602"/>
      <c r="AR22" s="603"/>
      <c r="AS22" s="595" t="s">
        <v>155</v>
      </c>
      <c r="AT22" s="596"/>
      <c r="AU22" s="596"/>
      <c r="AV22" s="596"/>
      <c r="AW22" s="596"/>
      <c r="AX22" s="607"/>
      <c r="AY22" s="380" t="s">
        <v>159</v>
      </c>
      <c r="AZ22" s="381"/>
      <c r="BA22" s="381"/>
      <c r="BB22" s="381"/>
      <c r="BC22" s="381"/>
      <c r="BD22" s="381"/>
      <c r="BE22" s="381"/>
      <c r="BF22" s="381"/>
      <c r="BG22" s="381"/>
      <c r="BH22" s="381"/>
      <c r="BI22" s="381"/>
      <c r="BJ22" s="381"/>
      <c r="BK22" s="381"/>
      <c r="BL22" s="381"/>
      <c r="BM22" s="382"/>
      <c r="BN22" s="383">
        <v>86934454</v>
      </c>
      <c r="BO22" s="384"/>
      <c r="BP22" s="384"/>
      <c r="BQ22" s="384"/>
      <c r="BR22" s="384"/>
      <c r="BS22" s="384"/>
      <c r="BT22" s="384"/>
      <c r="BU22" s="385"/>
      <c r="BV22" s="383">
        <v>85366963</v>
      </c>
      <c r="BW22" s="384"/>
      <c r="BX22" s="384"/>
      <c r="BY22" s="384"/>
      <c r="BZ22" s="384"/>
      <c r="CA22" s="384"/>
      <c r="CB22" s="384"/>
      <c r="CC22" s="385"/>
      <c r="CD22" s="172"/>
      <c r="CE22" s="534"/>
      <c r="CF22" s="534"/>
      <c r="CG22" s="534"/>
      <c r="CH22" s="534"/>
      <c r="CI22" s="534"/>
      <c r="CJ22" s="534"/>
      <c r="CK22" s="534"/>
      <c r="CL22" s="534"/>
      <c r="CM22" s="534"/>
      <c r="CN22" s="534"/>
      <c r="CO22" s="534"/>
      <c r="CP22" s="534"/>
      <c r="CQ22" s="534"/>
      <c r="CR22" s="534"/>
      <c r="CS22" s="535"/>
      <c r="CT22" s="417"/>
      <c r="CU22" s="418"/>
      <c r="CV22" s="418"/>
      <c r="CW22" s="418"/>
      <c r="CX22" s="418"/>
      <c r="CY22" s="418"/>
      <c r="CZ22" s="418"/>
      <c r="DA22" s="419"/>
      <c r="DB22" s="417"/>
      <c r="DC22" s="418"/>
      <c r="DD22" s="418"/>
      <c r="DE22" s="418"/>
      <c r="DF22" s="418"/>
      <c r="DG22" s="418"/>
      <c r="DH22" s="418"/>
      <c r="DI22" s="419"/>
    </row>
    <row r="23" spans="1:113" ht="18.75" customHeight="1" x14ac:dyDescent="0.2">
      <c r="A23" s="163"/>
      <c r="B23" s="591"/>
      <c r="C23" s="567"/>
      <c r="D23" s="568"/>
      <c r="E23" s="406"/>
      <c r="F23" s="411"/>
      <c r="G23" s="411"/>
      <c r="H23" s="411"/>
      <c r="I23" s="411"/>
      <c r="J23" s="411"/>
      <c r="K23" s="400"/>
      <c r="L23" s="406"/>
      <c r="M23" s="411"/>
      <c r="N23" s="411"/>
      <c r="O23" s="411"/>
      <c r="P23" s="400"/>
      <c r="Q23" s="598"/>
      <c r="R23" s="599"/>
      <c r="S23" s="599"/>
      <c r="T23" s="599"/>
      <c r="U23" s="599"/>
      <c r="V23" s="600"/>
      <c r="W23" s="566"/>
      <c r="X23" s="567"/>
      <c r="Y23" s="568"/>
      <c r="Z23" s="406"/>
      <c r="AA23" s="411"/>
      <c r="AB23" s="411"/>
      <c r="AC23" s="411"/>
      <c r="AD23" s="411"/>
      <c r="AE23" s="411"/>
      <c r="AF23" s="411"/>
      <c r="AG23" s="400"/>
      <c r="AH23" s="406"/>
      <c r="AI23" s="411"/>
      <c r="AJ23" s="411"/>
      <c r="AK23" s="411"/>
      <c r="AL23" s="400"/>
      <c r="AM23" s="604"/>
      <c r="AN23" s="605"/>
      <c r="AO23" s="605"/>
      <c r="AP23" s="605"/>
      <c r="AQ23" s="605"/>
      <c r="AR23" s="606"/>
      <c r="AS23" s="598"/>
      <c r="AT23" s="599"/>
      <c r="AU23" s="599"/>
      <c r="AV23" s="599"/>
      <c r="AW23" s="599"/>
      <c r="AX23" s="608"/>
      <c r="AY23" s="454" t="s">
        <v>160</v>
      </c>
      <c r="AZ23" s="455"/>
      <c r="BA23" s="455"/>
      <c r="BB23" s="455"/>
      <c r="BC23" s="455"/>
      <c r="BD23" s="455"/>
      <c r="BE23" s="455"/>
      <c r="BF23" s="455"/>
      <c r="BG23" s="455"/>
      <c r="BH23" s="455"/>
      <c r="BI23" s="455"/>
      <c r="BJ23" s="455"/>
      <c r="BK23" s="455"/>
      <c r="BL23" s="455"/>
      <c r="BM23" s="456"/>
      <c r="BN23" s="420">
        <v>38424921</v>
      </c>
      <c r="BO23" s="421"/>
      <c r="BP23" s="421"/>
      <c r="BQ23" s="421"/>
      <c r="BR23" s="421"/>
      <c r="BS23" s="421"/>
      <c r="BT23" s="421"/>
      <c r="BU23" s="422"/>
      <c r="BV23" s="420">
        <v>40716280</v>
      </c>
      <c r="BW23" s="421"/>
      <c r="BX23" s="421"/>
      <c r="BY23" s="421"/>
      <c r="BZ23" s="421"/>
      <c r="CA23" s="421"/>
      <c r="CB23" s="421"/>
      <c r="CC23" s="422"/>
      <c r="CD23" s="172"/>
      <c r="CE23" s="534"/>
      <c r="CF23" s="534"/>
      <c r="CG23" s="534"/>
      <c r="CH23" s="534"/>
      <c r="CI23" s="534"/>
      <c r="CJ23" s="534"/>
      <c r="CK23" s="534"/>
      <c r="CL23" s="534"/>
      <c r="CM23" s="534"/>
      <c r="CN23" s="534"/>
      <c r="CO23" s="534"/>
      <c r="CP23" s="534"/>
      <c r="CQ23" s="534"/>
      <c r="CR23" s="534"/>
      <c r="CS23" s="535"/>
      <c r="CT23" s="417"/>
      <c r="CU23" s="418"/>
      <c r="CV23" s="418"/>
      <c r="CW23" s="418"/>
      <c r="CX23" s="418"/>
      <c r="CY23" s="418"/>
      <c r="CZ23" s="418"/>
      <c r="DA23" s="419"/>
      <c r="DB23" s="417"/>
      <c r="DC23" s="418"/>
      <c r="DD23" s="418"/>
      <c r="DE23" s="418"/>
      <c r="DF23" s="418"/>
      <c r="DG23" s="418"/>
      <c r="DH23" s="418"/>
      <c r="DI23" s="419"/>
    </row>
    <row r="24" spans="1:113" ht="18.75" customHeight="1" thickBot="1" x14ac:dyDescent="0.25">
      <c r="A24" s="163"/>
      <c r="B24" s="591"/>
      <c r="C24" s="567"/>
      <c r="D24" s="568"/>
      <c r="E24" s="470" t="s">
        <v>161</v>
      </c>
      <c r="F24" s="450"/>
      <c r="G24" s="450"/>
      <c r="H24" s="450"/>
      <c r="I24" s="450"/>
      <c r="J24" s="450"/>
      <c r="K24" s="451"/>
      <c r="L24" s="471">
        <v>1</v>
      </c>
      <c r="M24" s="472"/>
      <c r="N24" s="472"/>
      <c r="O24" s="472"/>
      <c r="P24" s="514"/>
      <c r="Q24" s="471">
        <v>10720</v>
      </c>
      <c r="R24" s="472"/>
      <c r="S24" s="472"/>
      <c r="T24" s="472"/>
      <c r="U24" s="472"/>
      <c r="V24" s="514"/>
      <c r="W24" s="566"/>
      <c r="X24" s="567"/>
      <c r="Y24" s="568"/>
      <c r="Z24" s="470" t="s">
        <v>162</v>
      </c>
      <c r="AA24" s="450"/>
      <c r="AB24" s="450"/>
      <c r="AC24" s="450"/>
      <c r="AD24" s="450"/>
      <c r="AE24" s="450"/>
      <c r="AF24" s="450"/>
      <c r="AG24" s="451"/>
      <c r="AH24" s="471">
        <v>1950</v>
      </c>
      <c r="AI24" s="472"/>
      <c r="AJ24" s="472"/>
      <c r="AK24" s="472"/>
      <c r="AL24" s="514"/>
      <c r="AM24" s="471">
        <v>5766150</v>
      </c>
      <c r="AN24" s="472"/>
      <c r="AO24" s="472"/>
      <c r="AP24" s="472"/>
      <c r="AQ24" s="472"/>
      <c r="AR24" s="514"/>
      <c r="AS24" s="471">
        <v>2957</v>
      </c>
      <c r="AT24" s="472"/>
      <c r="AU24" s="472"/>
      <c r="AV24" s="472"/>
      <c r="AW24" s="472"/>
      <c r="AX24" s="473"/>
      <c r="AY24" s="536" t="s">
        <v>163</v>
      </c>
      <c r="AZ24" s="537"/>
      <c r="BA24" s="537"/>
      <c r="BB24" s="537"/>
      <c r="BC24" s="537"/>
      <c r="BD24" s="537"/>
      <c r="BE24" s="537"/>
      <c r="BF24" s="537"/>
      <c r="BG24" s="537"/>
      <c r="BH24" s="537"/>
      <c r="BI24" s="537"/>
      <c r="BJ24" s="537"/>
      <c r="BK24" s="537"/>
      <c r="BL24" s="537"/>
      <c r="BM24" s="538"/>
      <c r="BN24" s="420">
        <v>61636546</v>
      </c>
      <c r="BO24" s="421"/>
      <c r="BP24" s="421"/>
      <c r="BQ24" s="421"/>
      <c r="BR24" s="421"/>
      <c r="BS24" s="421"/>
      <c r="BT24" s="421"/>
      <c r="BU24" s="422"/>
      <c r="BV24" s="420">
        <v>58046849</v>
      </c>
      <c r="BW24" s="421"/>
      <c r="BX24" s="421"/>
      <c r="BY24" s="421"/>
      <c r="BZ24" s="421"/>
      <c r="CA24" s="421"/>
      <c r="CB24" s="421"/>
      <c r="CC24" s="422"/>
      <c r="CD24" s="172"/>
      <c r="CE24" s="534"/>
      <c r="CF24" s="534"/>
      <c r="CG24" s="534"/>
      <c r="CH24" s="534"/>
      <c r="CI24" s="534"/>
      <c r="CJ24" s="534"/>
      <c r="CK24" s="534"/>
      <c r="CL24" s="534"/>
      <c r="CM24" s="534"/>
      <c r="CN24" s="534"/>
      <c r="CO24" s="534"/>
      <c r="CP24" s="534"/>
      <c r="CQ24" s="534"/>
      <c r="CR24" s="534"/>
      <c r="CS24" s="535"/>
      <c r="CT24" s="417"/>
      <c r="CU24" s="418"/>
      <c r="CV24" s="418"/>
      <c r="CW24" s="418"/>
      <c r="CX24" s="418"/>
      <c r="CY24" s="418"/>
      <c r="CZ24" s="418"/>
      <c r="DA24" s="419"/>
      <c r="DB24" s="417"/>
      <c r="DC24" s="418"/>
      <c r="DD24" s="418"/>
      <c r="DE24" s="418"/>
      <c r="DF24" s="418"/>
      <c r="DG24" s="418"/>
      <c r="DH24" s="418"/>
      <c r="DI24" s="419"/>
    </row>
    <row r="25" spans="1:113" ht="18.75" customHeight="1" x14ac:dyDescent="0.2">
      <c r="A25" s="163"/>
      <c r="B25" s="591"/>
      <c r="C25" s="567"/>
      <c r="D25" s="568"/>
      <c r="E25" s="470" t="s">
        <v>164</v>
      </c>
      <c r="F25" s="450"/>
      <c r="G25" s="450"/>
      <c r="H25" s="450"/>
      <c r="I25" s="450"/>
      <c r="J25" s="450"/>
      <c r="K25" s="451"/>
      <c r="L25" s="471">
        <v>2</v>
      </c>
      <c r="M25" s="472"/>
      <c r="N25" s="472"/>
      <c r="O25" s="472"/>
      <c r="P25" s="514"/>
      <c r="Q25" s="471">
        <v>8940</v>
      </c>
      <c r="R25" s="472"/>
      <c r="S25" s="472"/>
      <c r="T25" s="472"/>
      <c r="U25" s="472"/>
      <c r="V25" s="514"/>
      <c r="W25" s="566"/>
      <c r="X25" s="567"/>
      <c r="Y25" s="568"/>
      <c r="Z25" s="470" t="s">
        <v>165</v>
      </c>
      <c r="AA25" s="450"/>
      <c r="AB25" s="450"/>
      <c r="AC25" s="450"/>
      <c r="AD25" s="450"/>
      <c r="AE25" s="450"/>
      <c r="AF25" s="450"/>
      <c r="AG25" s="451"/>
      <c r="AH25" s="471">
        <v>310</v>
      </c>
      <c r="AI25" s="472"/>
      <c r="AJ25" s="472"/>
      <c r="AK25" s="472"/>
      <c r="AL25" s="514"/>
      <c r="AM25" s="471">
        <v>937440</v>
      </c>
      <c r="AN25" s="472"/>
      <c r="AO25" s="472"/>
      <c r="AP25" s="472"/>
      <c r="AQ25" s="472"/>
      <c r="AR25" s="514"/>
      <c r="AS25" s="471">
        <v>3024</v>
      </c>
      <c r="AT25" s="472"/>
      <c r="AU25" s="472"/>
      <c r="AV25" s="472"/>
      <c r="AW25" s="472"/>
      <c r="AX25" s="473"/>
      <c r="AY25" s="380" t="s">
        <v>166</v>
      </c>
      <c r="AZ25" s="381"/>
      <c r="BA25" s="381"/>
      <c r="BB25" s="381"/>
      <c r="BC25" s="381"/>
      <c r="BD25" s="381"/>
      <c r="BE25" s="381"/>
      <c r="BF25" s="381"/>
      <c r="BG25" s="381"/>
      <c r="BH25" s="381"/>
      <c r="BI25" s="381"/>
      <c r="BJ25" s="381"/>
      <c r="BK25" s="381"/>
      <c r="BL25" s="381"/>
      <c r="BM25" s="382"/>
      <c r="BN25" s="383">
        <v>3649875</v>
      </c>
      <c r="BO25" s="384"/>
      <c r="BP25" s="384"/>
      <c r="BQ25" s="384"/>
      <c r="BR25" s="384"/>
      <c r="BS25" s="384"/>
      <c r="BT25" s="384"/>
      <c r="BU25" s="385"/>
      <c r="BV25" s="383">
        <v>3468159</v>
      </c>
      <c r="BW25" s="384"/>
      <c r="BX25" s="384"/>
      <c r="BY25" s="384"/>
      <c r="BZ25" s="384"/>
      <c r="CA25" s="384"/>
      <c r="CB25" s="384"/>
      <c r="CC25" s="385"/>
      <c r="CD25" s="172"/>
      <c r="CE25" s="534"/>
      <c r="CF25" s="534"/>
      <c r="CG25" s="534"/>
      <c r="CH25" s="534"/>
      <c r="CI25" s="534"/>
      <c r="CJ25" s="534"/>
      <c r="CK25" s="534"/>
      <c r="CL25" s="534"/>
      <c r="CM25" s="534"/>
      <c r="CN25" s="534"/>
      <c r="CO25" s="534"/>
      <c r="CP25" s="534"/>
      <c r="CQ25" s="534"/>
      <c r="CR25" s="534"/>
      <c r="CS25" s="535"/>
      <c r="CT25" s="417"/>
      <c r="CU25" s="418"/>
      <c r="CV25" s="418"/>
      <c r="CW25" s="418"/>
      <c r="CX25" s="418"/>
      <c r="CY25" s="418"/>
      <c r="CZ25" s="418"/>
      <c r="DA25" s="419"/>
      <c r="DB25" s="417"/>
      <c r="DC25" s="418"/>
      <c r="DD25" s="418"/>
      <c r="DE25" s="418"/>
      <c r="DF25" s="418"/>
      <c r="DG25" s="418"/>
      <c r="DH25" s="418"/>
      <c r="DI25" s="419"/>
    </row>
    <row r="26" spans="1:113" ht="18.75" customHeight="1" x14ac:dyDescent="0.2">
      <c r="A26" s="163"/>
      <c r="B26" s="591"/>
      <c r="C26" s="567"/>
      <c r="D26" s="568"/>
      <c r="E26" s="470" t="s">
        <v>167</v>
      </c>
      <c r="F26" s="450"/>
      <c r="G26" s="450"/>
      <c r="H26" s="450"/>
      <c r="I26" s="450"/>
      <c r="J26" s="450"/>
      <c r="K26" s="451"/>
      <c r="L26" s="471">
        <v>1</v>
      </c>
      <c r="M26" s="472"/>
      <c r="N26" s="472"/>
      <c r="O26" s="472"/>
      <c r="P26" s="514"/>
      <c r="Q26" s="471">
        <v>7790</v>
      </c>
      <c r="R26" s="472"/>
      <c r="S26" s="472"/>
      <c r="T26" s="472"/>
      <c r="U26" s="472"/>
      <c r="V26" s="514"/>
      <c r="W26" s="566"/>
      <c r="X26" s="567"/>
      <c r="Y26" s="568"/>
      <c r="Z26" s="470" t="s">
        <v>168</v>
      </c>
      <c r="AA26" s="572"/>
      <c r="AB26" s="572"/>
      <c r="AC26" s="572"/>
      <c r="AD26" s="572"/>
      <c r="AE26" s="572"/>
      <c r="AF26" s="572"/>
      <c r="AG26" s="573"/>
      <c r="AH26" s="471">
        <v>172</v>
      </c>
      <c r="AI26" s="472"/>
      <c r="AJ26" s="472"/>
      <c r="AK26" s="472"/>
      <c r="AL26" s="514"/>
      <c r="AM26" s="471">
        <v>518580</v>
      </c>
      <c r="AN26" s="472"/>
      <c r="AO26" s="472"/>
      <c r="AP26" s="472"/>
      <c r="AQ26" s="472"/>
      <c r="AR26" s="514"/>
      <c r="AS26" s="471">
        <v>3015</v>
      </c>
      <c r="AT26" s="472"/>
      <c r="AU26" s="472"/>
      <c r="AV26" s="472"/>
      <c r="AW26" s="472"/>
      <c r="AX26" s="473"/>
      <c r="AY26" s="423" t="s">
        <v>169</v>
      </c>
      <c r="AZ26" s="424"/>
      <c r="BA26" s="424"/>
      <c r="BB26" s="424"/>
      <c r="BC26" s="424"/>
      <c r="BD26" s="424"/>
      <c r="BE26" s="424"/>
      <c r="BF26" s="424"/>
      <c r="BG26" s="424"/>
      <c r="BH26" s="424"/>
      <c r="BI26" s="424"/>
      <c r="BJ26" s="424"/>
      <c r="BK26" s="424"/>
      <c r="BL26" s="424"/>
      <c r="BM26" s="425"/>
      <c r="BN26" s="420" t="s">
        <v>122</v>
      </c>
      <c r="BO26" s="421"/>
      <c r="BP26" s="421"/>
      <c r="BQ26" s="421"/>
      <c r="BR26" s="421"/>
      <c r="BS26" s="421"/>
      <c r="BT26" s="421"/>
      <c r="BU26" s="422"/>
      <c r="BV26" s="420" t="s">
        <v>122</v>
      </c>
      <c r="BW26" s="421"/>
      <c r="BX26" s="421"/>
      <c r="BY26" s="421"/>
      <c r="BZ26" s="421"/>
      <c r="CA26" s="421"/>
      <c r="CB26" s="421"/>
      <c r="CC26" s="422"/>
      <c r="CD26" s="172"/>
      <c r="CE26" s="534"/>
      <c r="CF26" s="534"/>
      <c r="CG26" s="534"/>
      <c r="CH26" s="534"/>
      <c r="CI26" s="534"/>
      <c r="CJ26" s="534"/>
      <c r="CK26" s="534"/>
      <c r="CL26" s="534"/>
      <c r="CM26" s="534"/>
      <c r="CN26" s="534"/>
      <c r="CO26" s="534"/>
      <c r="CP26" s="534"/>
      <c r="CQ26" s="534"/>
      <c r="CR26" s="534"/>
      <c r="CS26" s="535"/>
      <c r="CT26" s="417"/>
      <c r="CU26" s="418"/>
      <c r="CV26" s="418"/>
      <c r="CW26" s="418"/>
      <c r="CX26" s="418"/>
      <c r="CY26" s="418"/>
      <c r="CZ26" s="418"/>
      <c r="DA26" s="419"/>
      <c r="DB26" s="417"/>
      <c r="DC26" s="418"/>
      <c r="DD26" s="418"/>
      <c r="DE26" s="418"/>
      <c r="DF26" s="418"/>
      <c r="DG26" s="418"/>
      <c r="DH26" s="418"/>
      <c r="DI26" s="419"/>
    </row>
    <row r="27" spans="1:113" ht="18.75" customHeight="1" thickBot="1" x14ac:dyDescent="0.25">
      <c r="A27" s="163"/>
      <c r="B27" s="591"/>
      <c r="C27" s="567"/>
      <c r="D27" s="568"/>
      <c r="E27" s="470" t="s">
        <v>170</v>
      </c>
      <c r="F27" s="450"/>
      <c r="G27" s="450"/>
      <c r="H27" s="450"/>
      <c r="I27" s="450"/>
      <c r="J27" s="450"/>
      <c r="K27" s="451"/>
      <c r="L27" s="471">
        <v>1</v>
      </c>
      <c r="M27" s="472"/>
      <c r="N27" s="472"/>
      <c r="O27" s="472"/>
      <c r="P27" s="514"/>
      <c r="Q27" s="471">
        <v>6460</v>
      </c>
      <c r="R27" s="472"/>
      <c r="S27" s="472"/>
      <c r="T27" s="472"/>
      <c r="U27" s="472"/>
      <c r="V27" s="514"/>
      <c r="W27" s="566"/>
      <c r="X27" s="567"/>
      <c r="Y27" s="568"/>
      <c r="Z27" s="470" t="s">
        <v>171</v>
      </c>
      <c r="AA27" s="450"/>
      <c r="AB27" s="450"/>
      <c r="AC27" s="450"/>
      <c r="AD27" s="450"/>
      <c r="AE27" s="450"/>
      <c r="AF27" s="450"/>
      <c r="AG27" s="451"/>
      <c r="AH27" s="471">
        <v>7</v>
      </c>
      <c r="AI27" s="472"/>
      <c r="AJ27" s="472"/>
      <c r="AK27" s="472"/>
      <c r="AL27" s="514"/>
      <c r="AM27" s="471">
        <v>28749</v>
      </c>
      <c r="AN27" s="472"/>
      <c r="AO27" s="472"/>
      <c r="AP27" s="472"/>
      <c r="AQ27" s="472"/>
      <c r="AR27" s="514"/>
      <c r="AS27" s="471">
        <v>4107</v>
      </c>
      <c r="AT27" s="472"/>
      <c r="AU27" s="472"/>
      <c r="AV27" s="472"/>
      <c r="AW27" s="472"/>
      <c r="AX27" s="473"/>
      <c r="AY27" s="515" t="s">
        <v>172</v>
      </c>
      <c r="AZ27" s="516"/>
      <c r="BA27" s="516"/>
      <c r="BB27" s="516"/>
      <c r="BC27" s="516"/>
      <c r="BD27" s="516"/>
      <c r="BE27" s="516"/>
      <c r="BF27" s="516"/>
      <c r="BG27" s="516"/>
      <c r="BH27" s="516"/>
      <c r="BI27" s="516"/>
      <c r="BJ27" s="516"/>
      <c r="BK27" s="516"/>
      <c r="BL27" s="516"/>
      <c r="BM27" s="517"/>
      <c r="BN27" s="539">
        <v>2050000</v>
      </c>
      <c r="BO27" s="540"/>
      <c r="BP27" s="540"/>
      <c r="BQ27" s="540"/>
      <c r="BR27" s="540"/>
      <c r="BS27" s="540"/>
      <c r="BT27" s="540"/>
      <c r="BU27" s="541"/>
      <c r="BV27" s="539">
        <v>2050000</v>
      </c>
      <c r="BW27" s="540"/>
      <c r="BX27" s="540"/>
      <c r="BY27" s="540"/>
      <c r="BZ27" s="540"/>
      <c r="CA27" s="540"/>
      <c r="CB27" s="540"/>
      <c r="CC27" s="541"/>
      <c r="CD27" s="166"/>
      <c r="CE27" s="534"/>
      <c r="CF27" s="534"/>
      <c r="CG27" s="534"/>
      <c r="CH27" s="534"/>
      <c r="CI27" s="534"/>
      <c r="CJ27" s="534"/>
      <c r="CK27" s="534"/>
      <c r="CL27" s="534"/>
      <c r="CM27" s="534"/>
      <c r="CN27" s="534"/>
      <c r="CO27" s="534"/>
      <c r="CP27" s="534"/>
      <c r="CQ27" s="534"/>
      <c r="CR27" s="534"/>
      <c r="CS27" s="535"/>
      <c r="CT27" s="417"/>
      <c r="CU27" s="418"/>
      <c r="CV27" s="418"/>
      <c r="CW27" s="418"/>
      <c r="CX27" s="418"/>
      <c r="CY27" s="418"/>
      <c r="CZ27" s="418"/>
      <c r="DA27" s="419"/>
      <c r="DB27" s="417"/>
      <c r="DC27" s="418"/>
      <c r="DD27" s="418"/>
      <c r="DE27" s="418"/>
      <c r="DF27" s="418"/>
      <c r="DG27" s="418"/>
      <c r="DH27" s="418"/>
      <c r="DI27" s="419"/>
    </row>
    <row r="28" spans="1:113" ht="18.75" customHeight="1" x14ac:dyDescent="0.2">
      <c r="A28" s="163"/>
      <c r="B28" s="591"/>
      <c r="C28" s="567"/>
      <c r="D28" s="568"/>
      <c r="E28" s="470" t="s">
        <v>173</v>
      </c>
      <c r="F28" s="450"/>
      <c r="G28" s="450"/>
      <c r="H28" s="450"/>
      <c r="I28" s="450"/>
      <c r="J28" s="450"/>
      <c r="K28" s="451"/>
      <c r="L28" s="471">
        <v>1</v>
      </c>
      <c r="M28" s="472"/>
      <c r="N28" s="472"/>
      <c r="O28" s="472"/>
      <c r="P28" s="514"/>
      <c r="Q28" s="471">
        <v>5840</v>
      </c>
      <c r="R28" s="472"/>
      <c r="S28" s="472"/>
      <c r="T28" s="472"/>
      <c r="U28" s="472"/>
      <c r="V28" s="514"/>
      <c r="W28" s="566"/>
      <c r="X28" s="567"/>
      <c r="Y28" s="568"/>
      <c r="Z28" s="470" t="s">
        <v>174</v>
      </c>
      <c r="AA28" s="450"/>
      <c r="AB28" s="450"/>
      <c r="AC28" s="450"/>
      <c r="AD28" s="450"/>
      <c r="AE28" s="450"/>
      <c r="AF28" s="450"/>
      <c r="AG28" s="451"/>
      <c r="AH28" s="471" t="s">
        <v>122</v>
      </c>
      <c r="AI28" s="472"/>
      <c r="AJ28" s="472"/>
      <c r="AK28" s="472"/>
      <c r="AL28" s="514"/>
      <c r="AM28" s="471" t="s">
        <v>122</v>
      </c>
      <c r="AN28" s="472"/>
      <c r="AO28" s="472"/>
      <c r="AP28" s="472"/>
      <c r="AQ28" s="472"/>
      <c r="AR28" s="514"/>
      <c r="AS28" s="471" t="s">
        <v>122</v>
      </c>
      <c r="AT28" s="472"/>
      <c r="AU28" s="472"/>
      <c r="AV28" s="472"/>
      <c r="AW28" s="472"/>
      <c r="AX28" s="473"/>
      <c r="AY28" s="574" t="s">
        <v>175</v>
      </c>
      <c r="AZ28" s="575"/>
      <c r="BA28" s="575"/>
      <c r="BB28" s="576"/>
      <c r="BC28" s="380" t="s">
        <v>46</v>
      </c>
      <c r="BD28" s="381"/>
      <c r="BE28" s="381"/>
      <c r="BF28" s="381"/>
      <c r="BG28" s="381"/>
      <c r="BH28" s="381"/>
      <c r="BI28" s="381"/>
      <c r="BJ28" s="381"/>
      <c r="BK28" s="381"/>
      <c r="BL28" s="381"/>
      <c r="BM28" s="382"/>
      <c r="BN28" s="383">
        <v>5785067</v>
      </c>
      <c r="BO28" s="384"/>
      <c r="BP28" s="384"/>
      <c r="BQ28" s="384"/>
      <c r="BR28" s="384"/>
      <c r="BS28" s="384"/>
      <c r="BT28" s="384"/>
      <c r="BU28" s="385"/>
      <c r="BV28" s="383">
        <v>7990867</v>
      </c>
      <c r="BW28" s="384"/>
      <c r="BX28" s="384"/>
      <c r="BY28" s="384"/>
      <c r="BZ28" s="384"/>
      <c r="CA28" s="384"/>
      <c r="CB28" s="384"/>
      <c r="CC28" s="385"/>
      <c r="CD28" s="172"/>
      <c r="CE28" s="534"/>
      <c r="CF28" s="534"/>
      <c r="CG28" s="534"/>
      <c r="CH28" s="534"/>
      <c r="CI28" s="534"/>
      <c r="CJ28" s="534"/>
      <c r="CK28" s="534"/>
      <c r="CL28" s="534"/>
      <c r="CM28" s="534"/>
      <c r="CN28" s="534"/>
      <c r="CO28" s="534"/>
      <c r="CP28" s="534"/>
      <c r="CQ28" s="534"/>
      <c r="CR28" s="534"/>
      <c r="CS28" s="535"/>
      <c r="CT28" s="417"/>
      <c r="CU28" s="418"/>
      <c r="CV28" s="418"/>
      <c r="CW28" s="418"/>
      <c r="CX28" s="418"/>
      <c r="CY28" s="418"/>
      <c r="CZ28" s="418"/>
      <c r="DA28" s="419"/>
      <c r="DB28" s="417"/>
      <c r="DC28" s="418"/>
      <c r="DD28" s="418"/>
      <c r="DE28" s="418"/>
      <c r="DF28" s="418"/>
      <c r="DG28" s="418"/>
      <c r="DH28" s="418"/>
      <c r="DI28" s="419"/>
    </row>
    <row r="29" spans="1:113" ht="18.75" customHeight="1" x14ac:dyDescent="0.2">
      <c r="A29" s="163"/>
      <c r="B29" s="591"/>
      <c r="C29" s="567"/>
      <c r="D29" s="568"/>
      <c r="E29" s="470" t="s">
        <v>176</v>
      </c>
      <c r="F29" s="450"/>
      <c r="G29" s="450"/>
      <c r="H29" s="450"/>
      <c r="I29" s="450"/>
      <c r="J29" s="450"/>
      <c r="K29" s="451"/>
      <c r="L29" s="471">
        <v>30</v>
      </c>
      <c r="M29" s="472"/>
      <c r="N29" s="472"/>
      <c r="O29" s="472"/>
      <c r="P29" s="514"/>
      <c r="Q29" s="471">
        <v>5360</v>
      </c>
      <c r="R29" s="472"/>
      <c r="S29" s="472"/>
      <c r="T29" s="472"/>
      <c r="U29" s="472"/>
      <c r="V29" s="514"/>
      <c r="W29" s="569"/>
      <c r="X29" s="570"/>
      <c r="Y29" s="571"/>
      <c r="Z29" s="470" t="s">
        <v>177</v>
      </c>
      <c r="AA29" s="450"/>
      <c r="AB29" s="450"/>
      <c r="AC29" s="450"/>
      <c r="AD29" s="450"/>
      <c r="AE29" s="450"/>
      <c r="AF29" s="450"/>
      <c r="AG29" s="451"/>
      <c r="AH29" s="471">
        <v>1957</v>
      </c>
      <c r="AI29" s="472"/>
      <c r="AJ29" s="472"/>
      <c r="AK29" s="472"/>
      <c r="AL29" s="514"/>
      <c r="AM29" s="471">
        <v>5794899</v>
      </c>
      <c r="AN29" s="472"/>
      <c r="AO29" s="472"/>
      <c r="AP29" s="472"/>
      <c r="AQ29" s="472"/>
      <c r="AR29" s="514"/>
      <c r="AS29" s="471">
        <v>2961</v>
      </c>
      <c r="AT29" s="472"/>
      <c r="AU29" s="472"/>
      <c r="AV29" s="472"/>
      <c r="AW29" s="472"/>
      <c r="AX29" s="473"/>
      <c r="AY29" s="577"/>
      <c r="AZ29" s="578"/>
      <c r="BA29" s="578"/>
      <c r="BB29" s="579"/>
      <c r="BC29" s="454" t="s">
        <v>178</v>
      </c>
      <c r="BD29" s="455"/>
      <c r="BE29" s="455"/>
      <c r="BF29" s="455"/>
      <c r="BG29" s="455"/>
      <c r="BH29" s="455"/>
      <c r="BI29" s="455"/>
      <c r="BJ29" s="455"/>
      <c r="BK29" s="455"/>
      <c r="BL29" s="455"/>
      <c r="BM29" s="456"/>
      <c r="BN29" s="420">
        <v>3400</v>
      </c>
      <c r="BO29" s="421"/>
      <c r="BP29" s="421"/>
      <c r="BQ29" s="421"/>
      <c r="BR29" s="421"/>
      <c r="BS29" s="421"/>
      <c r="BT29" s="421"/>
      <c r="BU29" s="422"/>
      <c r="BV29" s="420">
        <v>3300</v>
      </c>
      <c r="BW29" s="421"/>
      <c r="BX29" s="421"/>
      <c r="BY29" s="421"/>
      <c r="BZ29" s="421"/>
      <c r="CA29" s="421"/>
      <c r="CB29" s="421"/>
      <c r="CC29" s="422"/>
      <c r="CD29" s="166"/>
      <c r="CE29" s="534"/>
      <c r="CF29" s="534"/>
      <c r="CG29" s="534"/>
      <c r="CH29" s="534"/>
      <c r="CI29" s="534"/>
      <c r="CJ29" s="534"/>
      <c r="CK29" s="534"/>
      <c r="CL29" s="534"/>
      <c r="CM29" s="534"/>
      <c r="CN29" s="534"/>
      <c r="CO29" s="534"/>
      <c r="CP29" s="534"/>
      <c r="CQ29" s="534"/>
      <c r="CR29" s="534"/>
      <c r="CS29" s="535"/>
      <c r="CT29" s="417"/>
      <c r="CU29" s="418"/>
      <c r="CV29" s="418"/>
      <c r="CW29" s="418"/>
      <c r="CX29" s="418"/>
      <c r="CY29" s="418"/>
      <c r="CZ29" s="418"/>
      <c r="DA29" s="419"/>
      <c r="DB29" s="417"/>
      <c r="DC29" s="418"/>
      <c r="DD29" s="418"/>
      <c r="DE29" s="418"/>
      <c r="DF29" s="418"/>
      <c r="DG29" s="418"/>
      <c r="DH29" s="418"/>
      <c r="DI29" s="419"/>
    </row>
    <row r="30" spans="1:113" ht="18.75" customHeight="1" thickBot="1" x14ac:dyDescent="0.25">
      <c r="A30" s="163"/>
      <c r="B30" s="592"/>
      <c r="C30" s="593"/>
      <c r="D30" s="594"/>
      <c r="E30" s="474"/>
      <c r="F30" s="475"/>
      <c r="G30" s="475"/>
      <c r="H30" s="475"/>
      <c r="I30" s="475"/>
      <c r="J30" s="475"/>
      <c r="K30" s="476"/>
      <c r="L30" s="584"/>
      <c r="M30" s="585"/>
      <c r="N30" s="585"/>
      <c r="O30" s="585"/>
      <c r="P30" s="586"/>
      <c r="Q30" s="584"/>
      <c r="R30" s="585"/>
      <c r="S30" s="585"/>
      <c r="T30" s="585"/>
      <c r="U30" s="585"/>
      <c r="V30" s="586"/>
      <c r="W30" s="587" t="s">
        <v>179</v>
      </c>
      <c r="X30" s="588"/>
      <c r="Y30" s="588"/>
      <c r="Z30" s="588"/>
      <c r="AA30" s="588"/>
      <c r="AB30" s="588"/>
      <c r="AC30" s="588"/>
      <c r="AD30" s="588"/>
      <c r="AE30" s="588"/>
      <c r="AF30" s="588"/>
      <c r="AG30" s="589"/>
      <c r="AH30" s="547">
        <v>100.4</v>
      </c>
      <c r="AI30" s="548"/>
      <c r="AJ30" s="548"/>
      <c r="AK30" s="548"/>
      <c r="AL30" s="548"/>
      <c r="AM30" s="548"/>
      <c r="AN30" s="548"/>
      <c r="AO30" s="548"/>
      <c r="AP30" s="548"/>
      <c r="AQ30" s="548"/>
      <c r="AR30" s="548"/>
      <c r="AS30" s="548"/>
      <c r="AT30" s="548"/>
      <c r="AU30" s="548"/>
      <c r="AV30" s="548"/>
      <c r="AW30" s="548"/>
      <c r="AX30" s="550"/>
      <c r="AY30" s="580"/>
      <c r="AZ30" s="581"/>
      <c r="BA30" s="581"/>
      <c r="BB30" s="582"/>
      <c r="BC30" s="536" t="s">
        <v>48</v>
      </c>
      <c r="BD30" s="537"/>
      <c r="BE30" s="537"/>
      <c r="BF30" s="537"/>
      <c r="BG30" s="537"/>
      <c r="BH30" s="537"/>
      <c r="BI30" s="537"/>
      <c r="BJ30" s="537"/>
      <c r="BK30" s="537"/>
      <c r="BL30" s="537"/>
      <c r="BM30" s="538"/>
      <c r="BN30" s="539">
        <v>6631069</v>
      </c>
      <c r="BO30" s="540"/>
      <c r="BP30" s="540"/>
      <c r="BQ30" s="540"/>
      <c r="BR30" s="540"/>
      <c r="BS30" s="540"/>
      <c r="BT30" s="540"/>
      <c r="BU30" s="541"/>
      <c r="BV30" s="539">
        <v>5861856</v>
      </c>
      <c r="BW30" s="540"/>
      <c r="BX30" s="540"/>
      <c r="BY30" s="540"/>
      <c r="BZ30" s="540"/>
      <c r="CA30" s="540"/>
      <c r="CB30" s="540"/>
      <c r="CC30" s="541"/>
      <c r="CD30" s="174"/>
      <c r="CE30" s="183"/>
      <c r="CF30" s="183"/>
      <c r="CG30" s="183"/>
      <c r="CH30" s="183"/>
      <c r="CI30" s="183"/>
      <c r="CJ30" s="183"/>
      <c r="CK30" s="183"/>
      <c r="CL30" s="183"/>
      <c r="CM30" s="183"/>
      <c r="CN30" s="183"/>
      <c r="CO30" s="183"/>
      <c r="CP30" s="183"/>
      <c r="CQ30" s="183"/>
      <c r="CR30" s="183"/>
      <c r="CS30" s="184"/>
      <c r="CT30" s="185"/>
      <c r="CU30" s="186"/>
      <c r="CV30" s="186"/>
      <c r="CW30" s="186"/>
      <c r="CX30" s="186"/>
      <c r="CY30" s="186"/>
      <c r="CZ30" s="186"/>
      <c r="DA30" s="187"/>
      <c r="DB30" s="185"/>
      <c r="DC30" s="186"/>
      <c r="DD30" s="186"/>
      <c r="DE30" s="186"/>
      <c r="DF30" s="186"/>
      <c r="DG30" s="186"/>
      <c r="DH30" s="186"/>
      <c r="DI30" s="187"/>
    </row>
    <row r="31" spans="1:113" ht="13.5" customHeight="1" x14ac:dyDescent="0.2">
      <c r="A31" s="163"/>
      <c r="B31" s="188"/>
      <c r="DI31" s="189"/>
    </row>
    <row r="32" spans="1:113" ht="13.5" customHeight="1" x14ac:dyDescent="0.2">
      <c r="A32" s="163"/>
      <c r="B32" s="190"/>
      <c r="C32" s="583" t="s">
        <v>180</v>
      </c>
      <c r="D32" s="583"/>
      <c r="E32" s="583"/>
      <c r="F32" s="583"/>
      <c r="G32" s="583"/>
      <c r="H32" s="583"/>
      <c r="I32" s="583"/>
      <c r="J32" s="583"/>
      <c r="K32" s="583"/>
      <c r="L32" s="583"/>
      <c r="M32" s="583"/>
      <c r="N32" s="583"/>
      <c r="O32" s="583"/>
      <c r="P32" s="583"/>
      <c r="Q32" s="583"/>
      <c r="R32" s="583"/>
      <c r="S32" s="583"/>
      <c r="U32" s="424" t="s">
        <v>181</v>
      </c>
      <c r="V32" s="424"/>
      <c r="W32" s="424"/>
      <c r="X32" s="424"/>
      <c r="Y32" s="424"/>
      <c r="Z32" s="424"/>
      <c r="AA32" s="424"/>
      <c r="AB32" s="424"/>
      <c r="AC32" s="424"/>
      <c r="AD32" s="424"/>
      <c r="AE32" s="424"/>
      <c r="AF32" s="424"/>
      <c r="AG32" s="424"/>
      <c r="AH32" s="424"/>
      <c r="AI32" s="424"/>
      <c r="AJ32" s="424"/>
      <c r="AK32" s="424"/>
      <c r="AM32" s="424" t="s">
        <v>182</v>
      </c>
      <c r="AN32" s="424"/>
      <c r="AO32" s="424"/>
      <c r="AP32" s="424"/>
      <c r="AQ32" s="424"/>
      <c r="AR32" s="424"/>
      <c r="AS32" s="424"/>
      <c r="AT32" s="424"/>
      <c r="AU32" s="424"/>
      <c r="AV32" s="424"/>
      <c r="AW32" s="424"/>
      <c r="AX32" s="424"/>
      <c r="AY32" s="424"/>
      <c r="AZ32" s="424"/>
      <c r="BA32" s="424"/>
      <c r="BB32" s="424"/>
      <c r="BC32" s="424"/>
      <c r="BE32" s="424" t="s">
        <v>183</v>
      </c>
      <c r="BF32" s="424"/>
      <c r="BG32" s="424"/>
      <c r="BH32" s="424"/>
      <c r="BI32" s="424"/>
      <c r="BJ32" s="424"/>
      <c r="BK32" s="424"/>
      <c r="BL32" s="424"/>
      <c r="BM32" s="424"/>
      <c r="BN32" s="424"/>
      <c r="BO32" s="424"/>
      <c r="BP32" s="424"/>
      <c r="BQ32" s="424"/>
      <c r="BR32" s="424"/>
      <c r="BS32" s="424"/>
      <c r="BT32" s="424"/>
      <c r="BU32" s="424"/>
      <c r="BW32" s="424" t="s">
        <v>184</v>
      </c>
      <c r="BX32" s="424"/>
      <c r="BY32" s="424"/>
      <c r="BZ32" s="424"/>
      <c r="CA32" s="424"/>
      <c r="CB32" s="424"/>
      <c r="CC32" s="424"/>
      <c r="CD32" s="424"/>
      <c r="CE32" s="424"/>
      <c r="CF32" s="424"/>
      <c r="CG32" s="424"/>
      <c r="CH32" s="424"/>
      <c r="CI32" s="424"/>
      <c r="CJ32" s="424"/>
      <c r="CK32" s="424"/>
      <c r="CL32" s="424"/>
      <c r="CM32" s="424"/>
      <c r="CO32" s="424" t="s">
        <v>185</v>
      </c>
      <c r="CP32" s="424"/>
      <c r="CQ32" s="424"/>
      <c r="CR32" s="424"/>
      <c r="CS32" s="424"/>
      <c r="CT32" s="424"/>
      <c r="CU32" s="424"/>
      <c r="CV32" s="424"/>
      <c r="CW32" s="424"/>
      <c r="CX32" s="424"/>
      <c r="CY32" s="424"/>
      <c r="CZ32" s="424"/>
      <c r="DA32" s="424"/>
      <c r="DB32" s="424"/>
      <c r="DC32" s="424"/>
      <c r="DD32" s="424"/>
      <c r="DE32" s="424"/>
      <c r="DI32" s="189"/>
    </row>
    <row r="33" spans="1:113" ht="13.5" customHeight="1" x14ac:dyDescent="0.2">
      <c r="A33" s="163"/>
      <c r="B33" s="190"/>
      <c r="C33" s="444" t="s">
        <v>186</v>
      </c>
      <c r="D33" s="444"/>
      <c r="E33" s="409" t="s">
        <v>187</v>
      </c>
      <c r="F33" s="409"/>
      <c r="G33" s="409"/>
      <c r="H33" s="409"/>
      <c r="I33" s="409"/>
      <c r="J33" s="409"/>
      <c r="K33" s="409"/>
      <c r="L33" s="409"/>
      <c r="M33" s="409"/>
      <c r="N33" s="409"/>
      <c r="O33" s="409"/>
      <c r="P33" s="409"/>
      <c r="Q33" s="409"/>
      <c r="R33" s="409"/>
      <c r="S33" s="409"/>
      <c r="T33" s="167"/>
      <c r="U33" s="444" t="s">
        <v>186</v>
      </c>
      <c r="V33" s="444"/>
      <c r="W33" s="409" t="s">
        <v>187</v>
      </c>
      <c r="X33" s="409"/>
      <c r="Y33" s="409"/>
      <c r="Z33" s="409"/>
      <c r="AA33" s="409"/>
      <c r="AB33" s="409"/>
      <c r="AC33" s="409"/>
      <c r="AD33" s="409"/>
      <c r="AE33" s="409"/>
      <c r="AF33" s="409"/>
      <c r="AG33" s="409"/>
      <c r="AH33" s="409"/>
      <c r="AI33" s="409"/>
      <c r="AJ33" s="409"/>
      <c r="AK33" s="409"/>
      <c r="AL33" s="167"/>
      <c r="AM33" s="444" t="s">
        <v>186</v>
      </c>
      <c r="AN33" s="444"/>
      <c r="AO33" s="409" t="s">
        <v>187</v>
      </c>
      <c r="AP33" s="409"/>
      <c r="AQ33" s="409"/>
      <c r="AR33" s="409"/>
      <c r="AS33" s="409"/>
      <c r="AT33" s="409"/>
      <c r="AU33" s="409"/>
      <c r="AV33" s="409"/>
      <c r="AW33" s="409"/>
      <c r="AX33" s="409"/>
      <c r="AY33" s="409"/>
      <c r="AZ33" s="409"/>
      <c r="BA33" s="409"/>
      <c r="BB33" s="409"/>
      <c r="BC33" s="409"/>
      <c r="BD33" s="173"/>
      <c r="BE33" s="409" t="s">
        <v>188</v>
      </c>
      <c r="BF33" s="409"/>
      <c r="BG33" s="409" t="s">
        <v>189</v>
      </c>
      <c r="BH33" s="409"/>
      <c r="BI33" s="409"/>
      <c r="BJ33" s="409"/>
      <c r="BK33" s="409"/>
      <c r="BL33" s="409"/>
      <c r="BM33" s="409"/>
      <c r="BN33" s="409"/>
      <c r="BO33" s="409"/>
      <c r="BP33" s="409"/>
      <c r="BQ33" s="409"/>
      <c r="BR33" s="409"/>
      <c r="BS33" s="409"/>
      <c r="BT33" s="409"/>
      <c r="BU33" s="409"/>
      <c r="BV33" s="173"/>
      <c r="BW33" s="444" t="s">
        <v>188</v>
      </c>
      <c r="BX33" s="444"/>
      <c r="BY33" s="409" t="s">
        <v>190</v>
      </c>
      <c r="BZ33" s="409"/>
      <c r="CA33" s="409"/>
      <c r="CB33" s="409"/>
      <c r="CC33" s="409"/>
      <c r="CD33" s="409"/>
      <c r="CE33" s="409"/>
      <c r="CF33" s="409"/>
      <c r="CG33" s="409"/>
      <c r="CH33" s="409"/>
      <c r="CI33" s="409"/>
      <c r="CJ33" s="409"/>
      <c r="CK33" s="409"/>
      <c r="CL33" s="409"/>
      <c r="CM33" s="409"/>
      <c r="CN33" s="167"/>
      <c r="CO33" s="444" t="s">
        <v>186</v>
      </c>
      <c r="CP33" s="444"/>
      <c r="CQ33" s="409" t="s">
        <v>191</v>
      </c>
      <c r="CR33" s="409"/>
      <c r="CS33" s="409"/>
      <c r="CT33" s="409"/>
      <c r="CU33" s="409"/>
      <c r="CV33" s="409"/>
      <c r="CW33" s="409"/>
      <c r="CX33" s="409"/>
      <c r="CY33" s="409"/>
      <c r="CZ33" s="409"/>
      <c r="DA33" s="409"/>
      <c r="DB33" s="409"/>
      <c r="DC33" s="409"/>
      <c r="DD33" s="409"/>
      <c r="DE33" s="409"/>
      <c r="DF33" s="167"/>
      <c r="DG33" s="609" t="s">
        <v>192</v>
      </c>
      <c r="DH33" s="609"/>
      <c r="DI33" s="168"/>
    </row>
    <row r="34" spans="1:113" ht="32.25" customHeight="1" x14ac:dyDescent="0.2">
      <c r="A34" s="163"/>
      <c r="B34" s="190"/>
      <c r="C34" s="610">
        <f>IF(E34="","",1)</f>
        <v>1</v>
      </c>
      <c r="D34" s="610"/>
      <c r="E34" s="611" t="str">
        <f>IF('各会計、関係団体の財政状況及び健全化判断比率'!B7="","",'各会計、関係団体の財政状況及び健全化判断比率'!B7)</f>
        <v>一般会計</v>
      </c>
      <c r="F34" s="611"/>
      <c r="G34" s="611"/>
      <c r="H34" s="611"/>
      <c r="I34" s="611"/>
      <c r="J34" s="611"/>
      <c r="K34" s="611"/>
      <c r="L34" s="611"/>
      <c r="M34" s="611"/>
      <c r="N34" s="611"/>
      <c r="O34" s="611"/>
      <c r="P34" s="611"/>
      <c r="Q34" s="611"/>
      <c r="R34" s="611"/>
      <c r="S34" s="611"/>
      <c r="T34" s="163"/>
      <c r="U34" s="610">
        <f>IF(W34="","",MAX(C34:D43)+1)</f>
        <v>5</v>
      </c>
      <c r="V34" s="610"/>
      <c r="W34" s="611" t="str">
        <f>IF('各会計、関係団体の財政状況及び健全化判断比率'!B28="","",'各会計、関係団体の財政状況及び健全化判断比率'!B28)</f>
        <v>春日井市国民健康保険事業特別会計</v>
      </c>
      <c r="X34" s="611"/>
      <c r="Y34" s="611"/>
      <c r="Z34" s="611"/>
      <c r="AA34" s="611"/>
      <c r="AB34" s="611"/>
      <c r="AC34" s="611"/>
      <c r="AD34" s="611"/>
      <c r="AE34" s="611"/>
      <c r="AF34" s="611"/>
      <c r="AG34" s="611"/>
      <c r="AH34" s="611"/>
      <c r="AI34" s="611"/>
      <c r="AJ34" s="611"/>
      <c r="AK34" s="611"/>
      <c r="AL34" s="163"/>
      <c r="AM34" s="610">
        <f>IF(AO34="","",MAX(C34:D43,U34:V43)+1)</f>
        <v>8</v>
      </c>
      <c r="AN34" s="610"/>
      <c r="AO34" s="611" t="str">
        <f>IF('各会計、関係団体の財政状況及び健全化判断比率'!B31="","",'各会計、関係団体の財政状況及び健全化判断比率'!B31)</f>
        <v>春日井市水道事業会計</v>
      </c>
      <c r="AP34" s="611"/>
      <c r="AQ34" s="611"/>
      <c r="AR34" s="611"/>
      <c r="AS34" s="611"/>
      <c r="AT34" s="611"/>
      <c r="AU34" s="611"/>
      <c r="AV34" s="611"/>
      <c r="AW34" s="611"/>
      <c r="AX34" s="611"/>
      <c r="AY34" s="611"/>
      <c r="AZ34" s="611"/>
      <c r="BA34" s="611"/>
      <c r="BB34" s="611"/>
      <c r="BC34" s="611"/>
      <c r="BD34" s="163"/>
      <c r="BE34" s="610">
        <f>IF(BG34="","",MAX(C34:D43,U34:V43,AM34:AN43)+1)</f>
        <v>11</v>
      </c>
      <c r="BF34" s="610"/>
      <c r="BG34" s="611" t="str">
        <f>IF('各会計、関係団体の財政状況及び健全化判断比率'!B34="","",'各会計、関係団体の財政状況及び健全化判断比率'!B34)</f>
        <v>春日井市春日井インター北企業用地整備事業特別会計</v>
      </c>
      <c r="BH34" s="611"/>
      <c r="BI34" s="611"/>
      <c r="BJ34" s="611"/>
      <c r="BK34" s="611"/>
      <c r="BL34" s="611"/>
      <c r="BM34" s="611"/>
      <c r="BN34" s="611"/>
      <c r="BO34" s="611"/>
      <c r="BP34" s="611"/>
      <c r="BQ34" s="611"/>
      <c r="BR34" s="611"/>
      <c r="BS34" s="611"/>
      <c r="BT34" s="611"/>
      <c r="BU34" s="611"/>
      <c r="BV34" s="163"/>
      <c r="BW34" s="610">
        <f>IF(BY34="","",MAX(C34:D43,U34:V43,AM34:AN43,BE34:BF43)+1)</f>
        <v>12</v>
      </c>
      <c r="BX34" s="610"/>
      <c r="BY34" s="611" t="str">
        <f>IF('各会計、関係団体の財政状況及び健全化判断比率'!B68="","",'各会計、関係団体の財政状況及び健全化判断比率'!B68)</f>
        <v>尾張東部火葬場管理組合</v>
      </c>
      <c r="BZ34" s="611"/>
      <c r="CA34" s="611"/>
      <c r="CB34" s="611"/>
      <c r="CC34" s="611"/>
      <c r="CD34" s="611"/>
      <c r="CE34" s="611"/>
      <c r="CF34" s="611"/>
      <c r="CG34" s="611"/>
      <c r="CH34" s="611"/>
      <c r="CI34" s="611"/>
      <c r="CJ34" s="611"/>
      <c r="CK34" s="611"/>
      <c r="CL34" s="611"/>
      <c r="CM34" s="611"/>
      <c r="CN34" s="163"/>
      <c r="CO34" s="610">
        <f>IF(CQ34="","",MAX(C34:D43,U34:V43,AM34:AN43,BE34:BF43,BW34:BX43)+1)</f>
        <v>16</v>
      </c>
      <c r="CP34" s="610"/>
      <c r="CQ34" s="611" t="str">
        <f>IF('各会計、関係団体の財政状況及び健全化判断比率'!BS7="","",'各会計、関係団体の財政状況及び健全化判断比率'!BS7)</f>
        <v>かすがい市民文化財団</v>
      </c>
      <c r="CR34" s="611"/>
      <c r="CS34" s="611"/>
      <c r="CT34" s="611"/>
      <c r="CU34" s="611"/>
      <c r="CV34" s="611"/>
      <c r="CW34" s="611"/>
      <c r="CX34" s="611"/>
      <c r="CY34" s="611"/>
      <c r="CZ34" s="611"/>
      <c r="DA34" s="611"/>
      <c r="DB34" s="611"/>
      <c r="DC34" s="611"/>
      <c r="DD34" s="611"/>
      <c r="DE34" s="611"/>
      <c r="DG34" s="612" t="str">
        <f>IF('各会計、関係団体の財政状況及び健全化判断比率'!BR7="","",'各会計、関係団体の財政状況及び健全化判断比率'!BR7)</f>
        <v/>
      </c>
      <c r="DH34" s="612"/>
      <c r="DI34" s="168"/>
    </row>
    <row r="35" spans="1:113" ht="32.25" customHeight="1" x14ac:dyDescent="0.2">
      <c r="A35" s="163"/>
      <c r="B35" s="190"/>
      <c r="C35" s="610">
        <f>IF(E35="","",C34+1)</f>
        <v>2</v>
      </c>
      <c r="D35" s="610"/>
      <c r="E35" s="611" t="str">
        <f>IF('各会計、関係団体の財政状況及び健全化判断比率'!B8="","",'各会計、関係団体の財政状況及び健全化判断比率'!B8)</f>
        <v>春日井市公共用地先行取得事業特別会計</v>
      </c>
      <c r="F35" s="611"/>
      <c r="G35" s="611"/>
      <c r="H35" s="611"/>
      <c r="I35" s="611"/>
      <c r="J35" s="611"/>
      <c r="K35" s="611"/>
      <c r="L35" s="611"/>
      <c r="M35" s="611"/>
      <c r="N35" s="611"/>
      <c r="O35" s="611"/>
      <c r="P35" s="611"/>
      <c r="Q35" s="611"/>
      <c r="R35" s="611"/>
      <c r="S35" s="611"/>
      <c r="T35" s="163"/>
      <c r="U35" s="610">
        <f>IF(W35="","",U34+1)</f>
        <v>6</v>
      </c>
      <c r="V35" s="610"/>
      <c r="W35" s="611" t="str">
        <f>IF('各会計、関係団体の財政状況及び健全化判断比率'!B29="","",'各会計、関係団体の財政状況及び健全化判断比率'!B29)</f>
        <v>春日井市後期高齢者医療事業特別会計</v>
      </c>
      <c r="X35" s="611"/>
      <c r="Y35" s="611"/>
      <c r="Z35" s="611"/>
      <c r="AA35" s="611"/>
      <c r="AB35" s="611"/>
      <c r="AC35" s="611"/>
      <c r="AD35" s="611"/>
      <c r="AE35" s="611"/>
      <c r="AF35" s="611"/>
      <c r="AG35" s="611"/>
      <c r="AH35" s="611"/>
      <c r="AI35" s="611"/>
      <c r="AJ35" s="611"/>
      <c r="AK35" s="611"/>
      <c r="AL35" s="163"/>
      <c r="AM35" s="610">
        <f t="shared" ref="AM35:AM43" si="0">IF(AO35="","",AM34+1)</f>
        <v>9</v>
      </c>
      <c r="AN35" s="610"/>
      <c r="AO35" s="611" t="str">
        <f>IF('各会計、関係団体の財政状況及び健全化判断比率'!B32="","",'各会計、関係団体の財政状況及び健全化判断比率'!B32)</f>
        <v>春日井市春日井市民病院事業会計</v>
      </c>
      <c r="AP35" s="611"/>
      <c r="AQ35" s="611"/>
      <c r="AR35" s="611"/>
      <c r="AS35" s="611"/>
      <c r="AT35" s="611"/>
      <c r="AU35" s="611"/>
      <c r="AV35" s="611"/>
      <c r="AW35" s="611"/>
      <c r="AX35" s="611"/>
      <c r="AY35" s="611"/>
      <c r="AZ35" s="611"/>
      <c r="BA35" s="611"/>
      <c r="BB35" s="611"/>
      <c r="BC35" s="611"/>
      <c r="BD35" s="163"/>
      <c r="BE35" s="610" t="str">
        <f t="shared" ref="BE35:BE43" si="1">IF(BG35="","",BE34+1)</f>
        <v/>
      </c>
      <c r="BF35" s="610"/>
      <c r="BG35" s="611"/>
      <c r="BH35" s="611"/>
      <c r="BI35" s="611"/>
      <c r="BJ35" s="611"/>
      <c r="BK35" s="611"/>
      <c r="BL35" s="611"/>
      <c r="BM35" s="611"/>
      <c r="BN35" s="611"/>
      <c r="BO35" s="611"/>
      <c r="BP35" s="611"/>
      <c r="BQ35" s="611"/>
      <c r="BR35" s="611"/>
      <c r="BS35" s="611"/>
      <c r="BT35" s="611"/>
      <c r="BU35" s="611"/>
      <c r="BV35" s="163"/>
      <c r="BW35" s="610">
        <f t="shared" ref="BW35:BW43" si="2">IF(BY35="","",BW34+1)</f>
        <v>13</v>
      </c>
      <c r="BX35" s="610"/>
      <c r="BY35" s="611" t="str">
        <f>IF('各会計、関係団体の財政状況及び健全化判断比率'!B69="","",'各会計、関係団体の財政状況及び健全化判断比率'!B69)</f>
        <v>春日井小牧看護専門学校管理組合</v>
      </c>
      <c r="BZ35" s="611"/>
      <c r="CA35" s="611"/>
      <c r="CB35" s="611"/>
      <c r="CC35" s="611"/>
      <c r="CD35" s="611"/>
      <c r="CE35" s="611"/>
      <c r="CF35" s="611"/>
      <c r="CG35" s="611"/>
      <c r="CH35" s="611"/>
      <c r="CI35" s="611"/>
      <c r="CJ35" s="611"/>
      <c r="CK35" s="611"/>
      <c r="CL35" s="611"/>
      <c r="CM35" s="611"/>
      <c r="CN35" s="163"/>
      <c r="CO35" s="610">
        <f t="shared" ref="CO35:CO43" si="3">IF(CQ35="","",CO34+1)</f>
        <v>17</v>
      </c>
      <c r="CP35" s="610"/>
      <c r="CQ35" s="611" t="str">
        <f>IF('各会計、関係団体の財政状況及び健全化判断比率'!BS8="","",'各会計、関係団体の財政状況及び健全化判断比率'!BS8)</f>
        <v>春日井市土地開発公社</v>
      </c>
      <c r="CR35" s="611"/>
      <c r="CS35" s="611"/>
      <c r="CT35" s="611"/>
      <c r="CU35" s="611"/>
      <c r="CV35" s="611"/>
      <c r="CW35" s="611"/>
      <c r="CX35" s="611"/>
      <c r="CY35" s="611"/>
      <c r="CZ35" s="611"/>
      <c r="DA35" s="611"/>
      <c r="DB35" s="611"/>
      <c r="DC35" s="611"/>
      <c r="DD35" s="611"/>
      <c r="DE35" s="611"/>
      <c r="DG35" s="612" t="str">
        <f>IF('各会計、関係団体の財政状況及び健全化判断比率'!BR8="","",'各会計、関係団体の財政状況及び健全化判断比率'!BR8)</f>
        <v/>
      </c>
      <c r="DH35" s="612"/>
      <c r="DI35" s="168"/>
    </row>
    <row r="36" spans="1:113" ht="32.25" customHeight="1" x14ac:dyDescent="0.2">
      <c r="A36" s="163"/>
      <c r="B36" s="190"/>
      <c r="C36" s="610">
        <f>IF(E36="","",C35+1)</f>
        <v>3</v>
      </c>
      <c r="D36" s="610"/>
      <c r="E36" s="611" t="str">
        <f>IF('各会計、関係団体の財政状況及び健全化判断比率'!B9="","",'各会計、関係団体の財政状況及び健全化判断比率'!B9)</f>
        <v>春日井市民家防音事業特別会計</v>
      </c>
      <c r="F36" s="611"/>
      <c r="G36" s="611"/>
      <c r="H36" s="611"/>
      <c r="I36" s="611"/>
      <c r="J36" s="611"/>
      <c r="K36" s="611"/>
      <c r="L36" s="611"/>
      <c r="M36" s="611"/>
      <c r="N36" s="611"/>
      <c r="O36" s="611"/>
      <c r="P36" s="611"/>
      <c r="Q36" s="611"/>
      <c r="R36" s="611"/>
      <c r="S36" s="611"/>
      <c r="T36" s="163"/>
      <c r="U36" s="610">
        <f t="shared" ref="U36:U43" si="4">IF(W36="","",U35+1)</f>
        <v>7</v>
      </c>
      <c r="V36" s="610"/>
      <c r="W36" s="611" t="str">
        <f>IF('各会計、関係団体の財政状況及び健全化判断比率'!B30="","",'各会計、関係団体の財政状況及び健全化判断比率'!B30)</f>
        <v>春日井市介護保険事業特別会計</v>
      </c>
      <c r="X36" s="611"/>
      <c r="Y36" s="611"/>
      <c r="Z36" s="611"/>
      <c r="AA36" s="611"/>
      <c r="AB36" s="611"/>
      <c r="AC36" s="611"/>
      <c r="AD36" s="611"/>
      <c r="AE36" s="611"/>
      <c r="AF36" s="611"/>
      <c r="AG36" s="611"/>
      <c r="AH36" s="611"/>
      <c r="AI36" s="611"/>
      <c r="AJ36" s="611"/>
      <c r="AK36" s="611"/>
      <c r="AL36" s="163"/>
      <c r="AM36" s="610">
        <f t="shared" si="0"/>
        <v>10</v>
      </c>
      <c r="AN36" s="610"/>
      <c r="AO36" s="611" t="str">
        <f>IF('各会計、関係団体の財政状況及び健全化判断比率'!B33="","",'各会計、関係団体の財政状況及び健全化判断比率'!B33)</f>
        <v>春日井市公共下水道事業会計</v>
      </c>
      <c r="AP36" s="611"/>
      <c r="AQ36" s="611"/>
      <c r="AR36" s="611"/>
      <c r="AS36" s="611"/>
      <c r="AT36" s="611"/>
      <c r="AU36" s="611"/>
      <c r="AV36" s="611"/>
      <c r="AW36" s="611"/>
      <c r="AX36" s="611"/>
      <c r="AY36" s="611"/>
      <c r="AZ36" s="611"/>
      <c r="BA36" s="611"/>
      <c r="BB36" s="611"/>
      <c r="BC36" s="611"/>
      <c r="BD36" s="163"/>
      <c r="BE36" s="610" t="str">
        <f t="shared" si="1"/>
        <v/>
      </c>
      <c r="BF36" s="610"/>
      <c r="BG36" s="611"/>
      <c r="BH36" s="611"/>
      <c r="BI36" s="611"/>
      <c r="BJ36" s="611"/>
      <c r="BK36" s="611"/>
      <c r="BL36" s="611"/>
      <c r="BM36" s="611"/>
      <c r="BN36" s="611"/>
      <c r="BO36" s="611"/>
      <c r="BP36" s="611"/>
      <c r="BQ36" s="611"/>
      <c r="BR36" s="611"/>
      <c r="BS36" s="611"/>
      <c r="BT36" s="611"/>
      <c r="BU36" s="611"/>
      <c r="BV36" s="163"/>
      <c r="BW36" s="610">
        <f t="shared" si="2"/>
        <v>14</v>
      </c>
      <c r="BX36" s="610"/>
      <c r="BY36" s="611" t="str">
        <f>IF('各会計、関係団体の財政状況及び健全化判断比率'!B70="","",'各会計、関係団体の財政状況及び健全化判断比率'!B70)</f>
        <v>愛知県後期高齢者医療広域連合（一般会計）</v>
      </c>
      <c r="BZ36" s="611"/>
      <c r="CA36" s="611"/>
      <c r="CB36" s="611"/>
      <c r="CC36" s="611"/>
      <c r="CD36" s="611"/>
      <c r="CE36" s="611"/>
      <c r="CF36" s="611"/>
      <c r="CG36" s="611"/>
      <c r="CH36" s="611"/>
      <c r="CI36" s="611"/>
      <c r="CJ36" s="611"/>
      <c r="CK36" s="611"/>
      <c r="CL36" s="611"/>
      <c r="CM36" s="611"/>
      <c r="CN36" s="163"/>
      <c r="CO36" s="610">
        <f t="shared" si="3"/>
        <v>18</v>
      </c>
      <c r="CP36" s="610"/>
      <c r="CQ36" s="611" t="str">
        <f>IF('各会計、関係団体の財政状況及び健全化判断比率'!BS9="","",'各会計、関係団体の財政状況及び健全化判断比率'!BS9)</f>
        <v>春日井市健康管理事業団</v>
      </c>
      <c r="CR36" s="611"/>
      <c r="CS36" s="611"/>
      <c r="CT36" s="611"/>
      <c r="CU36" s="611"/>
      <c r="CV36" s="611"/>
      <c r="CW36" s="611"/>
      <c r="CX36" s="611"/>
      <c r="CY36" s="611"/>
      <c r="CZ36" s="611"/>
      <c r="DA36" s="611"/>
      <c r="DB36" s="611"/>
      <c r="DC36" s="611"/>
      <c r="DD36" s="611"/>
      <c r="DE36" s="611"/>
      <c r="DG36" s="612" t="str">
        <f>IF('各会計、関係団体の財政状況及び健全化判断比率'!BR9="","",'各会計、関係団体の財政状況及び健全化判断比率'!BR9)</f>
        <v/>
      </c>
      <c r="DH36" s="612"/>
      <c r="DI36" s="168"/>
    </row>
    <row r="37" spans="1:113" ht="32.25" customHeight="1" x14ac:dyDescent="0.2">
      <c r="A37" s="163"/>
      <c r="B37" s="190"/>
      <c r="C37" s="610">
        <f>IF(E37="","",C36+1)</f>
        <v>4</v>
      </c>
      <c r="D37" s="610"/>
      <c r="E37" s="611" t="str">
        <f>IF('各会計、関係団体の財政状況及び健全化判断比率'!B10="","",'各会計、関係団体の財政状況及び健全化判断比率'!B10)</f>
        <v>春日井市潮見坂平和公園事業特別会計</v>
      </c>
      <c r="F37" s="611"/>
      <c r="G37" s="611"/>
      <c r="H37" s="611"/>
      <c r="I37" s="611"/>
      <c r="J37" s="611"/>
      <c r="K37" s="611"/>
      <c r="L37" s="611"/>
      <c r="M37" s="611"/>
      <c r="N37" s="611"/>
      <c r="O37" s="611"/>
      <c r="P37" s="611"/>
      <c r="Q37" s="611"/>
      <c r="R37" s="611"/>
      <c r="S37" s="611"/>
      <c r="T37" s="163"/>
      <c r="U37" s="610" t="str">
        <f t="shared" si="4"/>
        <v/>
      </c>
      <c r="V37" s="610"/>
      <c r="W37" s="611"/>
      <c r="X37" s="611"/>
      <c r="Y37" s="611"/>
      <c r="Z37" s="611"/>
      <c r="AA37" s="611"/>
      <c r="AB37" s="611"/>
      <c r="AC37" s="611"/>
      <c r="AD37" s="611"/>
      <c r="AE37" s="611"/>
      <c r="AF37" s="611"/>
      <c r="AG37" s="611"/>
      <c r="AH37" s="611"/>
      <c r="AI37" s="611"/>
      <c r="AJ37" s="611"/>
      <c r="AK37" s="611"/>
      <c r="AL37" s="163"/>
      <c r="AM37" s="610" t="str">
        <f t="shared" si="0"/>
        <v/>
      </c>
      <c r="AN37" s="610"/>
      <c r="AO37" s="611"/>
      <c r="AP37" s="611"/>
      <c r="AQ37" s="611"/>
      <c r="AR37" s="611"/>
      <c r="AS37" s="611"/>
      <c r="AT37" s="611"/>
      <c r="AU37" s="611"/>
      <c r="AV37" s="611"/>
      <c r="AW37" s="611"/>
      <c r="AX37" s="611"/>
      <c r="AY37" s="611"/>
      <c r="AZ37" s="611"/>
      <c r="BA37" s="611"/>
      <c r="BB37" s="611"/>
      <c r="BC37" s="611"/>
      <c r="BD37" s="163"/>
      <c r="BE37" s="610" t="str">
        <f t="shared" si="1"/>
        <v/>
      </c>
      <c r="BF37" s="610"/>
      <c r="BG37" s="611"/>
      <c r="BH37" s="611"/>
      <c r="BI37" s="611"/>
      <c r="BJ37" s="611"/>
      <c r="BK37" s="611"/>
      <c r="BL37" s="611"/>
      <c r="BM37" s="611"/>
      <c r="BN37" s="611"/>
      <c r="BO37" s="611"/>
      <c r="BP37" s="611"/>
      <c r="BQ37" s="611"/>
      <c r="BR37" s="611"/>
      <c r="BS37" s="611"/>
      <c r="BT37" s="611"/>
      <c r="BU37" s="611"/>
      <c r="BV37" s="163"/>
      <c r="BW37" s="610">
        <f t="shared" si="2"/>
        <v>15</v>
      </c>
      <c r="BX37" s="610"/>
      <c r="BY37" s="611" t="str">
        <f>IF('各会計、関係団体の財政状況及び健全化判断比率'!B71="","",'各会計、関係団体の財政状況及び健全化判断比率'!B71)</f>
        <v>愛知県後期高齢者医療広域連合（後期高齢者医療特別会計会計）</v>
      </c>
      <c r="BZ37" s="611"/>
      <c r="CA37" s="611"/>
      <c r="CB37" s="611"/>
      <c r="CC37" s="611"/>
      <c r="CD37" s="611"/>
      <c r="CE37" s="611"/>
      <c r="CF37" s="611"/>
      <c r="CG37" s="611"/>
      <c r="CH37" s="611"/>
      <c r="CI37" s="611"/>
      <c r="CJ37" s="611"/>
      <c r="CK37" s="611"/>
      <c r="CL37" s="611"/>
      <c r="CM37" s="611"/>
      <c r="CN37" s="163"/>
      <c r="CO37" s="610">
        <f t="shared" si="3"/>
        <v>19</v>
      </c>
      <c r="CP37" s="610"/>
      <c r="CQ37" s="611" t="str">
        <f>IF('各会計、関係団体の財政状況及び健全化判断比率'!BS10="","",'各会計、関係団体の財政状況及び健全化判断比率'!BS10)</f>
        <v>春日井市スポーツ・ふれあい財団</v>
      </c>
      <c r="CR37" s="611"/>
      <c r="CS37" s="611"/>
      <c r="CT37" s="611"/>
      <c r="CU37" s="611"/>
      <c r="CV37" s="611"/>
      <c r="CW37" s="611"/>
      <c r="CX37" s="611"/>
      <c r="CY37" s="611"/>
      <c r="CZ37" s="611"/>
      <c r="DA37" s="611"/>
      <c r="DB37" s="611"/>
      <c r="DC37" s="611"/>
      <c r="DD37" s="611"/>
      <c r="DE37" s="611"/>
      <c r="DG37" s="612" t="str">
        <f>IF('各会計、関係団体の財政状況及び健全化判断比率'!BR10="","",'各会計、関係団体の財政状況及び健全化判断比率'!BR10)</f>
        <v/>
      </c>
      <c r="DH37" s="612"/>
      <c r="DI37" s="168"/>
    </row>
    <row r="38" spans="1:113" ht="32.25" customHeight="1" x14ac:dyDescent="0.2">
      <c r="A38" s="163"/>
      <c r="B38" s="190"/>
      <c r="C38" s="610" t="str">
        <f t="shared" ref="C38:C43" si="5">IF(E38="","",C37+1)</f>
        <v/>
      </c>
      <c r="D38" s="610"/>
      <c r="E38" s="611" t="str">
        <f>IF('各会計、関係団体の財政状況及び健全化判断比率'!B11="","",'各会計、関係団体の財政状況及び健全化判断比率'!B11)</f>
        <v/>
      </c>
      <c r="F38" s="611"/>
      <c r="G38" s="611"/>
      <c r="H38" s="611"/>
      <c r="I38" s="611"/>
      <c r="J38" s="611"/>
      <c r="K38" s="611"/>
      <c r="L38" s="611"/>
      <c r="M38" s="611"/>
      <c r="N38" s="611"/>
      <c r="O38" s="611"/>
      <c r="P38" s="611"/>
      <c r="Q38" s="611"/>
      <c r="R38" s="611"/>
      <c r="S38" s="611"/>
      <c r="T38" s="163"/>
      <c r="U38" s="610" t="str">
        <f t="shared" si="4"/>
        <v/>
      </c>
      <c r="V38" s="610"/>
      <c r="W38" s="611"/>
      <c r="X38" s="611"/>
      <c r="Y38" s="611"/>
      <c r="Z38" s="611"/>
      <c r="AA38" s="611"/>
      <c r="AB38" s="611"/>
      <c r="AC38" s="611"/>
      <c r="AD38" s="611"/>
      <c r="AE38" s="611"/>
      <c r="AF38" s="611"/>
      <c r="AG38" s="611"/>
      <c r="AH38" s="611"/>
      <c r="AI38" s="611"/>
      <c r="AJ38" s="611"/>
      <c r="AK38" s="611"/>
      <c r="AL38" s="163"/>
      <c r="AM38" s="610" t="str">
        <f t="shared" si="0"/>
        <v/>
      </c>
      <c r="AN38" s="610"/>
      <c r="AO38" s="611"/>
      <c r="AP38" s="611"/>
      <c r="AQ38" s="611"/>
      <c r="AR38" s="611"/>
      <c r="AS38" s="611"/>
      <c r="AT38" s="611"/>
      <c r="AU38" s="611"/>
      <c r="AV38" s="611"/>
      <c r="AW38" s="611"/>
      <c r="AX38" s="611"/>
      <c r="AY38" s="611"/>
      <c r="AZ38" s="611"/>
      <c r="BA38" s="611"/>
      <c r="BB38" s="611"/>
      <c r="BC38" s="611"/>
      <c r="BD38" s="163"/>
      <c r="BE38" s="610" t="str">
        <f t="shared" si="1"/>
        <v/>
      </c>
      <c r="BF38" s="610"/>
      <c r="BG38" s="611"/>
      <c r="BH38" s="611"/>
      <c r="BI38" s="611"/>
      <c r="BJ38" s="611"/>
      <c r="BK38" s="611"/>
      <c r="BL38" s="611"/>
      <c r="BM38" s="611"/>
      <c r="BN38" s="611"/>
      <c r="BO38" s="611"/>
      <c r="BP38" s="611"/>
      <c r="BQ38" s="611"/>
      <c r="BR38" s="611"/>
      <c r="BS38" s="611"/>
      <c r="BT38" s="611"/>
      <c r="BU38" s="611"/>
      <c r="BV38" s="163"/>
      <c r="BW38" s="610" t="str">
        <f t="shared" si="2"/>
        <v/>
      </c>
      <c r="BX38" s="610"/>
      <c r="BY38" s="611" t="str">
        <f>IF('各会計、関係団体の財政状況及び健全化判断比率'!B72="","",'各会計、関係団体の財政状況及び健全化判断比率'!B72)</f>
        <v/>
      </c>
      <c r="BZ38" s="611"/>
      <c r="CA38" s="611"/>
      <c r="CB38" s="611"/>
      <c r="CC38" s="611"/>
      <c r="CD38" s="611"/>
      <c r="CE38" s="611"/>
      <c r="CF38" s="611"/>
      <c r="CG38" s="611"/>
      <c r="CH38" s="611"/>
      <c r="CI38" s="611"/>
      <c r="CJ38" s="611"/>
      <c r="CK38" s="611"/>
      <c r="CL38" s="611"/>
      <c r="CM38" s="611"/>
      <c r="CN38" s="163"/>
      <c r="CO38" s="610">
        <f t="shared" si="3"/>
        <v>20</v>
      </c>
      <c r="CP38" s="610"/>
      <c r="CQ38" s="611" t="str">
        <f>IF('各会計、関係団体の財政状況及び健全化判断比率'!BS11="","",'各会計、関係団体の財政状況及び健全化判断比率'!BS11)</f>
        <v>春日井市食育推進給食会</v>
      </c>
      <c r="CR38" s="611"/>
      <c r="CS38" s="611"/>
      <c r="CT38" s="611"/>
      <c r="CU38" s="611"/>
      <c r="CV38" s="611"/>
      <c r="CW38" s="611"/>
      <c r="CX38" s="611"/>
      <c r="CY38" s="611"/>
      <c r="CZ38" s="611"/>
      <c r="DA38" s="611"/>
      <c r="DB38" s="611"/>
      <c r="DC38" s="611"/>
      <c r="DD38" s="611"/>
      <c r="DE38" s="611"/>
      <c r="DG38" s="612" t="str">
        <f>IF('各会計、関係団体の財政状況及び健全化判断比率'!BR11="","",'各会計、関係団体の財政状況及び健全化判断比率'!BR11)</f>
        <v/>
      </c>
      <c r="DH38" s="612"/>
      <c r="DI38" s="168"/>
    </row>
    <row r="39" spans="1:113" ht="32.25" customHeight="1" x14ac:dyDescent="0.2">
      <c r="A39" s="163"/>
      <c r="B39" s="190"/>
      <c r="C39" s="610" t="str">
        <f t="shared" si="5"/>
        <v/>
      </c>
      <c r="D39" s="610"/>
      <c r="E39" s="611" t="str">
        <f>IF('各会計、関係団体の財政状況及び健全化判断比率'!B12="","",'各会計、関係団体の財政状況及び健全化判断比率'!B12)</f>
        <v/>
      </c>
      <c r="F39" s="611"/>
      <c r="G39" s="611"/>
      <c r="H39" s="611"/>
      <c r="I39" s="611"/>
      <c r="J39" s="611"/>
      <c r="K39" s="611"/>
      <c r="L39" s="611"/>
      <c r="M39" s="611"/>
      <c r="N39" s="611"/>
      <c r="O39" s="611"/>
      <c r="P39" s="611"/>
      <c r="Q39" s="611"/>
      <c r="R39" s="611"/>
      <c r="S39" s="611"/>
      <c r="T39" s="163"/>
      <c r="U39" s="610" t="str">
        <f t="shared" si="4"/>
        <v/>
      </c>
      <c r="V39" s="610"/>
      <c r="W39" s="611"/>
      <c r="X39" s="611"/>
      <c r="Y39" s="611"/>
      <c r="Z39" s="611"/>
      <c r="AA39" s="611"/>
      <c r="AB39" s="611"/>
      <c r="AC39" s="611"/>
      <c r="AD39" s="611"/>
      <c r="AE39" s="611"/>
      <c r="AF39" s="611"/>
      <c r="AG39" s="611"/>
      <c r="AH39" s="611"/>
      <c r="AI39" s="611"/>
      <c r="AJ39" s="611"/>
      <c r="AK39" s="611"/>
      <c r="AL39" s="163"/>
      <c r="AM39" s="610" t="str">
        <f t="shared" si="0"/>
        <v/>
      </c>
      <c r="AN39" s="610"/>
      <c r="AO39" s="611"/>
      <c r="AP39" s="611"/>
      <c r="AQ39" s="611"/>
      <c r="AR39" s="611"/>
      <c r="AS39" s="611"/>
      <c r="AT39" s="611"/>
      <c r="AU39" s="611"/>
      <c r="AV39" s="611"/>
      <c r="AW39" s="611"/>
      <c r="AX39" s="611"/>
      <c r="AY39" s="611"/>
      <c r="AZ39" s="611"/>
      <c r="BA39" s="611"/>
      <c r="BB39" s="611"/>
      <c r="BC39" s="611"/>
      <c r="BD39" s="163"/>
      <c r="BE39" s="610" t="str">
        <f t="shared" si="1"/>
        <v/>
      </c>
      <c r="BF39" s="610"/>
      <c r="BG39" s="611"/>
      <c r="BH39" s="611"/>
      <c r="BI39" s="611"/>
      <c r="BJ39" s="611"/>
      <c r="BK39" s="611"/>
      <c r="BL39" s="611"/>
      <c r="BM39" s="611"/>
      <c r="BN39" s="611"/>
      <c r="BO39" s="611"/>
      <c r="BP39" s="611"/>
      <c r="BQ39" s="611"/>
      <c r="BR39" s="611"/>
      <c r="BS39" s="611"/>
      <c r="BT39" s="611"/>
      <c r="BU39" s="611"/>
      <c r="BV39" s="163"/>
      <c r="BW39" s="610" t="str">
        <f t="shared" si="2"/>
        <v/>
      </c>
      <c r="BX39" s="610"/>
      <c r="BY39" s="611" t="str">
        <f>IF('各会計、関係団体の財政状況及び健全化判断比率'!B73="","",'各会計、関係団体の財政状況及び健全化判断比率'!B73)</f>
        <v/>
      </c>
      <c r="BZ39" s="611"/>
      <c r="CA39" s="611"/>
      <c r="CB39" s="611"/>
      <c r="CC39" s="611"/>
      <c r="CD39" s="611"/>
      <c r="CE39" s="611"/>
      <c r="CF39" s="611"/>
      <c r="CG39" s="611"/>
      <c r="CH39" s="611"/>
      <c r="CI39" s="611"/>
      <c r="CJ39" s="611"/>
      <c r="CK39" s="611"/>
      <c r="CL39" s="611"/>
      <c r="CM39" s="611"/>
      <c r="CN39" s="163"/>
      <c r="CO39" s="610">
        <f t="shared" si="3"/>
        <v>21</v>
      </c>
      <c r="CP39" s="610"/>
      <c r="CQ39" s="611" t="str">
        <f>IF('各会計、関係団体の財政状況及び健全化判断比率'!BS12="","",'各会計、関係団体の財政状況及び健全化判断比率'!BS12)</f>
        <v>勝川開発</v>
      </c>
      <c r="CR39" s="611"/>
      <c r="CS39" s="611"/>
      <c r="CT39" s="611"/>
      <c r="CU39" s="611"/>
      <c r="CV39" s="611"/>
      <c r="CW39" s="611"/>
      <c r="CX39" s="611"/>
      <c r="CY39" s="611"/>
      <c r="CZ39" s="611"/>
      <c r="DA39" s="611"/>
      <c r="DB39" s="611"/>
      <c r="DC39" s="611"/>
      <c r="DD39" s="611"/>
      <c r="DE39" s="611"/>
      <c r="DG39" s="612" t="str">
        <f>IF('各会計、関係団体の財政状況及び健全化判断比率'!BR12="","",'各会計、関係団体の財政状況及び健全化判断比率'!BR12)</f>
        <v/>
      </c>
      <c r="DH39" s="612"/>
      <c r="DI39" s="168"/>
    </row>
    <row r="40" spans="1:113" ht="32.25" customHeight="1" x14ac:dyDescent="0.2">
      <c r="A40" s="163"/>
      <c r="B40" s="190"/>
      <c r="C40" s="610" t="str">
        <f t="shared" si="5"/>
        <v/>
      </c>
      <c r="D40" s="610"/>
      <c r="E40" s="611" t="str">
        <f>IF('各会計、関係団体の財政状況及び健全化判断比率'!B13="","",'各会計、関係団体の財政状況及び健全化判断比率'!B13)</f>
        <v/>
      </c>
      <c r="F40" s="611"/>
      <c r="G40" s="611"/>
      <c r="H40" s="611"/>
      <c r="I40" s="611"/>
      <c r="J40" s="611"/>
      <c r="K40" s="611"/>
      <c r="L40" s="611"/>
      <c r="M40" s="611"/>
      <c r="N40" s="611"/>
      <c r="O40" s="611"/>
      <c r="P40" s="611"/>
      <c r="Q40" s="611"/>
      <c r="R40" s="611"/>
      <c r="S40" s="611"/>
      <c r="T40" s="163"/>
      <c r="U40" s="610" t="str">
        <f t="shared" si="4"/>
        <v/>
      </c>
      <c r="V40" s="610"/>
      <c r="W40" s="611"/>
      <c r="X40" s="611"/>
      <c r="Y40" s="611"/>
      <c r="Z40" s="611"/>
      <c r="AA40" s="611"/>
      <c r="AB40" s="611"/>
      <c r="AC40" s="611"/>
      <c r="AD40" s="611"/>
      <c r="AE40" s="611"/>
      <c r="AF40" s="611"/>
      <c r="AG40" s="611"/>
      <c r="AH40" s="611"/>
      <c r="AI40" s="611"/>
      <c r="AJ40" s="611"/>
      <c r="AK40" s="611"/>
      <c r="AL40" s="163"/>
      <c r="AM40" s="610" t="str">
        <f t="shared" si="0"/>
        <v/>
      </c>
      <c r="AN40" s="610"/>
      <c r="AO40" s="611"/>
      <c r="AP40" s="611"/>
      <c r="AQ40" s="611"/>
      <c r="AR40" s="611"/>
      <c r="AS40" s="611"/>
      <c r="AT40" s="611"/>
      <c r="AU40" s="611"/>
      <c r="AV40" s="611"/>
      <c r="AW40" s="611"/>
      <c r="AX40" s="611"/>
      <c r="AY40" s="611"/>
      <c r="AZ40" s="611"/>
      <c r="BA40" s="611"/>
      <c r="BB40" s="611"/>
      <c r="BC40" s="611"/>
      <c r="BD40" s="163"/>
      <c r="BE40" s="610" t="str">
        <f t="shared" si="1"/>
        <v/>
      </c>
      <c r="BF40" s="610"/>
      <c r="BG40" s="611"/>
      <c r="BH40" s="611"/>
      <c r="BI40" s="611"/>
      <c r="BJ40" s="611"/>
      <c r="BK40" s="611"/>
      <c r="BL40" s="611"/>
      <c r="BM40" s="611"/>
      <c r="BN40" s="611"/>
      <c r="BO40" s="611"/>
      <c r="BP40" s="611"/>
      <c r="BQ40" s="611"/>
      <c r="BR40" s="611"/>
      <c r="BS40" s="611"/>
      <c r="BT40" s="611"/>
      <c r="BU40" s="611"/>
      <c r="BV40" s="163"/>
      <c r="BW40" s="610" t="str">
        <f t="shared" si="2"/>
        <v/>
      </c>
      <c r="BX40" s="610"/>
      <c r="BY40" s="611" t="str">
        <f>IF('各会計、関係団体の財政状況及び健全化判断比率'!B74="","",'各会計、関係団体の財政状況及び健全化判断比率'!B74)</f>
        <v/>
      </c>
      <c r="BZ40" s="611"/>
      <c r="CA40" s="611"/>
      <c r="CB40" s="611"/>
      <c r="CC40" s="611"/>
      <c r="CD40" s="611"/>
      <c r="CE40" s="611"/>
      <c r="CF40" s="611"/>
      <c r="CG40" s="611"/>
      <c r="CH40" s="611"/>
      <c r="CI40" s="611"/>
      <c r="CJ40" s="611"/>
      <c r="CK40" s="611"/>
      <c r="CL40" s="611"/>
      <c r="CM40" s="611"/>
      <c r="CN40" s="163"/>
      <c r="CO40" s="610">
        <f t="shared" si="3"/>
        <v>22</v>
      </c>
      <c r="CP40" s="610"/>
      <c r="CQ40" s="611" t="str">
        <f>IF('各会計、関係団体の財政状況及び健全化判断比率'!BS13="","",'各会計、関係団体の財政状況及び健全化判断比率'!BS13)</f>
        <v>高蔵寺まちづくり</v>
      </c>
      <c r="CR40" s="611"/>
      <c r="CS40" s="611"/>
      <c r="CT40" s="611"/>
      <c r="CU40" s="611"/>
      <c r="CV40" s="611"/>
      <c r="CW40" s="611"/>
      <c r="CX40" s="611"/>
      <c r="CY40" s="611"/>
      <c r="CZ40" s="611"/>
      <c r="DA40" s="611"/>
      <c r="DB40" s="611"/>
      <c r="DC40" s="611"/>
      <c r="DD40" s="611"/>
      <c r="DE40" s="611"/>
      <c r="DG40" s="612" t="str">
        <f>IF('各会計、関係団体の財政状況及び健全化判断比率'!BR13="","",'各会計、関係団体の財政状況及び健全化判断比率'!BR13)</f>
        <v/>
      </c>
      <c r="DH40" s="612"/>
      <c r="DI40" s="168"/>
    </row>
    <row r="41" spans="1:113" ht="32.25" customHeight="1" x14ac:dyDescent="0.2">
      <c r="A41" s="163"/>
      <c r="B41" s="190"/>
      <c r="C41" s="610" t="str">
        <f t="shared" si="5"/>
        <v/>
      </c>
      <c r="D41" s="610"/>
      <c r="E41" s="611" t="str">
        <f>IF('各会計、関係団体の財政状況及び健全化判断比率'!B14="","",'各会計、関係団体の財政状況及び健全化判断比率'!B14)</f>
        <v/>
      </c>
      <c r="F41" s="611"/>
      <c r="G41" s="611"/>
      <c r="H41" s="611"/>
      <c r="I41" s="611"/>
      <c r="J41" s="611"/>
      <c r="K41" s="611"/>
      <c r="L41" s="611"/>
      <c r="M41" s="611"/>
      <c r="N41" s="611"/>
      <c r="O41" s="611"/>
      <c r="P41" s="611"/>
      <c r="Q41" s="611"/>
      <c r="R41" s="611"/>
      <c r="S41" s="611"/>
      <c r="T41" s="163"/>
      <c r="U41" s="610" t="str">
        <f t="shared" si="4"/>
        <v/>
      </c>
      <c r="V41" s="610"/>
      <c r="W41" s="611"/>
      <c r="X41" s="611"/>
      <c r="Y41" s="611"/>
      <c r="Z41" s="611"/>
      <c r="AA41" s="611"/>
      <c r="AB41" s="611"/>
      <c r="AC41" s="611"/>
      <c r="AD41" s="611"/>
      <c r="AE41" s="611"/>
      <c r="AF41" s="611"/>
      <c r="AG41" s="611"/>
      <c r="AH41" s="611"/>
      <c r="AI41" s="611"/>
      <c r="AJ41" s="611"/>
      <c r="AK41" s="611"/>
      <c r="AL41" s="163"/>
      <c r="AM41" s="610" t="str">
        <f t="shared" si="0"/>
        <v/>
      </c>
      <c r="AN41" s="610"/>
      <c r="AO41" s="611"/>
      <c r="AP41" s="611"/>
      <c r="AQ41" s="611"/>
      <c r="AR41" s="611"/>
      <c r="AS41" s="611"/>
      <c r="AT41" s="611"/>
      <c r="AU41" s="611"/>
      <c r="AV41" s="611"/>
      <c r="AW41" s="611"/>
      <c r="AX41" s="611"/>
      <c r="AY41" s="611"/>
      <c r="AZ41" s="611"/>
      <c r="BA41" s="611"/>
      <c r="BB41" s="611"/>
      <c r="BC41" s="611"/>
      <c r="BD41" s="163"/>
      <c r="BE41" s="610" t="str">
        <f t="shared" si="1"/>
        <v/>
      </c>
      <c r="BF41" s="610"/>
      <c r="BG41" s="611"/>
      <c r="BH41" s="611"/>
      <c r="BI41" s="611"/>
      <c r="BJ41" s="611"/>
      <c r="BK41" s="611"/>
      <c r="BL41" s="611"/>
      <c r="BM41" s="611"/>
      <c r="BN41" s="611"/>
      <c r="BO41" s="611"/>
      <c r="BP41" s="611"/>
      <c r="BQ41" s="611"/>
      <c r="BR41" s="611"/>
      <c r="BS41" s="611"/>
      <c r="BT41" s="611"/>
      <c r="BU41" s="611"/>
      <c r="BV41" s="163"/>
      <c r="BW41" s="610" t="str">
        <f t="shared" si="2"/>
        <v/>
      </c>
      <c r="BX41" s="610"/>
      <c r="BY41" s="611" t="str">
        <f>IF('各会計、関係団体の財政状況及び健全化判断比率'!B75="","",'各会計、関係団体の財政状況及び健全化判断比率'!B75)</f>
        <v/>
      </c>
      <c r="BZ41" s="611"/>
      <c r="CA41" s="611"/>
      <c r="CB41" s="611"/>
      <c r="CC41" s="611"/>
      <c r="CD41" s="611"/>
      <c r="CE41" s="611"/>
      <c r="CF41" s="611"/>
      <c r="CG41" s="611"/>
      <c r="CH41" s="611"/>
      <c r="CI41" s="611"/>
      <c r="CJ41" s="611"/>
      <c r="CK41" s="611"/>
      <c r="CL41" s="611"/>
      <c r="CM41" s="611"/>
      <c r="CN41" s="163"/>
      <c r="CO41" s="610" t="str">
        <f t="shared" si="3"/>
        <v/>
      </c>
      <c r="CP41" s="610"/>
      <c r="CQ41" s="611" t="str">
        <f>IF('各会計、関係団体の財政状況及び健全化判断比率'!BS14="","",'各会計、関係団体の財政状況及び健全化判断比率'!BS14)</f>
        <v/>
      </c>
      <c r="CR41" s="611"/>
      <c r="CS41" s="611"/>
      <c r="CT41" s="611"/>
      <c r="CU41" s="611"/>
      <c r="CV41" s="611"/>
      <c r="CW41" s="611"/>
      <c r="CX41" s="611"/>
      <c r="CY41" s="611"/>
      <c r="CZ41" s="611"/>
      <c r="DA41" s="611"/>
      <c r="DB41" s="611"/>
      <c r="DC41" s="611"/>
      <c r="DD41" s="611"/>
      <c r="DE41" s="611"/>
      <c r="DG41" s="612" t="str">
        <f>IF('各会計、関係団体の財政状況及び健全化判断比率'!BR14="","",'各会計、関係団体の財政状況及び健全化判断比率'!BR14)</f>
        <v/>
      </c>
      <c r="DH41" s="612"/>
      <c r="DI41" s="168"/>
    </row>
    <row r="42" spans="1:113" ht="32.25" customHeight="1" x14ac:dyDescent="0.2">
      <c r="B42" s="190"/>
      <c r="C42" s="610" t="str">
        <f t="shared" si="5"/>
        <v/>
      </c>
      <c r="D42" s="610"/>
      <c r="E42" s="611" t="str">
        <f>IF('各会計、関係団体の財政状況及び健全化判断比率'!B15="","",'各会計、関係団体の財政状況及び健全化判断比率'!B15)</f>
        <v/>
      </c>
      <c r="F42" s="611"/>
      <c r="G42" s="611"/>
      <c r="H42" s="611"/>
      <c r="I42" s="611"/>
      <c r="J42" s="611"/>
      <c r="K42" s="611"/>
      <c r="L42" s="611"/>
      <c r="M42" s="611"/>
      <c r="N42" s="611"/>
      <c r="O42" s="611"/>
      <c r="P42" s="611"/>
      <c r="Q42" s="611"/>
      <c r="R42" s="611"/>
      <c r="S42" s="611"/>
      <c r="T42" s="163"/>
      <c r="U42" s="610" t="str">
        <f t="shared" si="4"/>
        <v/>
      </c>
      <c r="V42" s="610"/>
      <c r="W42" s="611"/>
      <c r="X42" s="611"/>
      <c r="Y42" s="611"/>
      <c r="Z42" s="611"/>
      <c r="AA42" s="611"/>
      <c r="AB42" s="611"/>
      <c r="AC42" s="611"/>
      <c r="AD42" s="611"/>
      <c r="AE42" s="611"/>
      <c r="AF42" s="611"/>
      <c r="AG42" s="611"/>
      <c r="AH42" s="611"/>
      <c r="AI42" s="611"/>
      <c r="AJ42" s="611"/>
      <c r="AK42" s="611"/>
      <c r="AL42" s="163"/>
      <c r="AM42" s="610" t="str">
        <f t="shared" si="0"/>
        <v/>
      </c>
      <c r="AN42" s="610"/>
      <c r="AO42" s="611"/>
      <c r="AP42" s="611"/>
      <c r="AQ42" s="611"/>
      <c r="AR42" s="611"/>
      <c r="AS42" s="611"/>
      <c r="AT42" s="611"/>
      <c r="AU42" s="611"/>
      <c r="AV42" s="611"/>
      <c r="AW42" s="611"/>
      <c r="AX42" s="611"/>
      <c r="AY42" s="611"/>
      <c r="AZ42" s="611"/>
      <c r="BA42" s="611"/>
      <c r="BB42" s="611"/>
      <c r="BC42" s="611"/>
      <c r="BD42" s="163"/>
      <c r="BE42" s="610" t="str">
        <f t="shared" si="1"/>
        <v/>
      </c>
      <c r="BF42" s="610"/>
      <c r="BG42" s="611"/>
      <c r="BH42" s="611"/>
      <c r="BI42" s="611"/>
      <c r="BJ42" s="611"/>
      <c r="BK42" s="611"/>
      <c r="BL42" s="611"/>
      <c r="BM42" s="611"/>
      <c r="BN42" s="611"/>
      <c r="BO42" s="611"/>
      <c r="BP42" s="611"/>
      <c r="BQ42" s="611"/>
      <c r="BR42" s="611"/>
      <c r="BS42" s="611"/>
      <c r="BT42" s="611"/>
      <c r="BU42" s="611"/>
      <c r="BV42" s="163"/>
      <c r="BW42" s="610" t="str">
        <f t="shared" si="2"/>
        <v/>
      </c>
      <c r="BX42" s="610"/>
      <c r="BY42" s="611" t="str">
        <f>IF('各会計、関係団体の財政状況及び健全化判断比率'!B76="","",'各会計、関係団体の財政状況及び健全化判断比率'!B76)</f>
        <v/>
      </c>
      <c r="BZ42" s="611"/>
      <c r="CA42" s="611"/>
      <c r="CB42" s="611"/>
      <c r="CC42" s="611"/>
      <c r="CD42" s="611"/>
      <c r="CE42" s="611"/>
      <c r="CF42" s="611"/>
      <c r="CG42" s="611"/>
      <c r="CH42" s="611"/>
      <c r="CI42" s="611"/>
      <c r="CJ42" s="611"/>
      <c r="CK42" s="611"/>
      <c r="CL42" s="611"/>
      <c r="CM42" s="611"/>
      <c r="CN42" s="163"/>
      <c r="CO42" s="610" t="str">
        <f t="shared" si="3"/>
        <v/>
      </c>
      <c r="CP42" s="610"/>
      <c r="CQ42" s="611" t="str">
        <f>IF('各会計、関係団体の財政状況及び健全化判断比率'!BS15="","",'各会計、関係団体の財政状況及び健全化判断比率'!BS15)</f>
        <v/>
      </c>
      <c r="CR42" s="611"/>
      <c r="CS42" s="611"/>
      <c r="CT42" s="611"/>
      <c r="CU42" s="611"/>
      <c r="CV42" s="611"/>
      <c r="CW42" s="611"/>
      <c r="CX42" s="611"/>
      <c r="CY42" s="611"/>
      <c r="CZ42" s="611"/>
      <c r="DA42" s="611"/>
      <c r="DB42" s="611"/>
      <c r="DC42" s="611"/>
      <c r="DD42" s="611"/>
      <c r="DE42" s="611"/>
      <c r="DG42" s="612" t="str">
        <f>IF('各会計、関係団体の財政状況及び健全化判断比率'!BR15="","",'各会計、関係団体の財政状況及び健全化判断比率'!BR15)</f>
        <v/>
      </c>
      <c r="DH42" s="612"/>
      <c r="DI42" s="168"/>
    </row>
    <row r="43" spans="1:113" ht="32.25" customHeight="1" x14ac:dyDescent="0.2">
      <c r="B43" s="190"/>
      <c r="C43" s="610" t="str">
        <f t="shared" si="5"/>
        <v/>
      </c>
      <c r="D43" s="610"/>
      <c r="E43" s="611" t="str">
        <f>IF('各会計、関係団体の財政状況及び健全化判断比率'!B16="","",'各会計、関係団体の財政状況及び健全化判断比率'!B16)</f>
        <v/>
      </c>
      <c r="F43" s="611"/>
      <c r="G43" s="611"/>
      <c r="H43" s="611"/>
      <c r="I43" s="611"/>
      <c r="J43" s="611"/>
      <c r="K43" s="611"/>
      <c r="L43" s="611"/>
      <c r="M43" s="611"/>
      <c r="N43" s="611"/>
      <c r="O43" s="611"/>
      <c r="P43" s="611"/>
      <c r="Q43" s="611"/>
      <c r="R43" s="611"/>
      <c r="S43" s="611"/>
      <c r="T43" s="163"/>
      <c r="U43" s="610" t="str">
        <f t="shared" si="4"/>
        <v/>
      </c>
      <c r="V43" s="610"/>
      <c r="W43" s="611"/>
      <c r="X43" s="611"/>
      <c r="Y43" s="611"/>
      <c r="Z43" s="611"/>
      <c r="AA43" s="611"/>
      <c r="AB43" s="611"/>
      <c r="AC43" s="611"/>
      <c r="AD43" s="611"/>
      <c r="AE43" s="611"/>
      <c r="AF43" s="611"/>
      <c r="AG43" s="611"/>
      <c r="AH43" s="611"/>
      <c r="AI43" s="611"/>
      <c r="AJ43" s="611"/>
      <c r="AK43" s="611"/>
      <c r="AL43" s="163"/>
      <c r="AM43" s="610" t="str">
        <f t="shared" si="0"/>
        <v/>
      </c>
      <c r="AN43" s="610"/>
      <c r="AO43" s="611"/>
      <c r="AP43" s="611"/>
      <c r="AQ43" s="611"/>
      <c r="AR43" s="611"/>
      <c r="AS43" s="611"/>
      <c r="AT43" s="611"/>
      <c r="AU43" s="611"/>
      <c r="AV43" s="611"/>
      <c r="AW43" s="611"/>
      <c r="AX43" s="611"/>
      <c r="AY43" s="611"/>
      <c r="AZ43" s="611"/>
      <c r="BA43" s="611"/>
      <c r="BB43" s="611"/>
      <c r="BC43" s="611"/>
      <c r="BD43" s="163"/>
      <c r="BE43" s="610" t="str">
        <f t="shared" si="1"/>
        <v/>
      </c>
      <c r="BF43" s="610"/>
      <c r="BG43" s="611"/>
      <c r="BH43" s="611"/>
      <c r="BI43" s="611"/>
      <c r="BJ43" s="611"/>
      <c r="BK43" s="611"/>
      <c r="BL43" s="611"/>
      <c r="BM43" s="611"/>
      <c r="BN43" s="611"/>
      <c r="BO43" s="611"/>
      <c r="BP43" s="611"/>
      <c r="BQ43" s="611"/>
      <c r="BR43" s="611"/>
      <c r="BS43" s="611"/>
      <c r="BT43" s="611"/>
      <c r="BU43" s="611"/>
      <c r="BV43" s="163"/>
      <c r="BW43" s="610" t="str">
        <f t="shared" si="2"/>
        <v/>
      </c>
      <c r="BX43" s="610"/>
      <c r="BY43" s="611" t="str">
        <f>IF('各会計、関係団体の財政状況及び健全化判断比率'!B77="","",'各会計、関係団体の財政状況及び健全化判断比率'!B77)</f>
        <v/>
      </c>
      <c r="BZ43" s="611"/>
      <c r="CA43" s="611"/>
      <c r="CB43" s="611"/>
      <c r="CC43" s="611"/>
      <c r="CD43" s="611"/>
      <c r="CE43" s="611"/>
      <c r="CF43" s="611"/>
      <c r="CG43" s="611"/>
      <c r="CH43" s="611"/>
      <c r="CI43" s="611"/>
      <c r="CJ43" s="611"/>
      <c r="CK43" s="611"/>
      <c r="CL43" s="611"/>
      <c r="CM43" s="611"/>
      <c r="CN43" s="163"/>
      <c r="CO43" s="610" t="str">
        <f t="shared" si="3"/>
        <v/>
      </c>
      <c r="CP43" s="610"/>
      <c r="CQ43" s="611" t="str">
        <f>IF('各会計、関係団体の財政状況及び健全化判断比率'!BS16="","",'各会計、関係団体の財政状況及び健全化判断比率'!BS16)</f>
        <v/>
      </c>
      <c r="CR43" s="611"/>
      <c r="CS43" s="611"/>
      <c r="CT43" s="611"/>
      <c r="CU43" s="611"/>
      <c r="CV43" s="611"/>
      <c r="CW43" s="611"/>
      <c r="CX43" s="611"/>
      <c r="CY43" s="611"/>
      <c r="CZ43" s="611"/>
      <c r="DA43" s="611"/>
      <c r="DB43" s="611"/>
      <c r="DC43" s="611"/>
      <c r="DD43" s="611"/>
      <c r="DE43" s="611"/>
      <c r="DG43" s="612" t="str">
        <f>IF('各会計、関係団体の財政状況及び健全化判断比率'!BR16="","",'各会計、関係団体の財政状況及び健全化判断比率'!BR16)</f>
        <v/>
      </c>
      <c r="DH43" s="612"/>
      <c r="DI43" s="168"/>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613" t="s">
        <v>194</v>
      </c>
      <c r="F46" s="613"/>
      <c r="G46" s="613"/>
      <c r="H46" s="613"/>
      <c r="I46" s="613"/>
      <c r="J46" s="613"/>
      <c r="K46" s="613"/>
      <c r="L46" s="613"/>
      <c r="M46" s="613"/>
      <c r="N46" s="613"/>
      <c r="O46" s="613"/>
      <c r="P46" s="613"/>
      <c r="Q46" s="613"/>
      <c r="R46" s="613"/>
      <c r="S46" s="613"/>
      <c r="T46" s="613"/>
      <c r="U46" s="613"/>
      <c r="V46" s="613"/>
      <c r="W46" s="613"/>
      <c r="X46" s="613"/>
      <c r="Y46" s="613"/>
      <c r="Z46" s="613"/>
      <c r="AA46" s="613"/>
      <c r="AB46" s="613"/>
      <c r="AC46" s="613"/>
      <c r="AD46" s="613"/>
      <c r="AE46" s="613"/>
      <c r="AF46" s="613"/>
      <c r="AG46" s="613"/>
      <c r="AH46" s="613"/>
      <c r="AI46" s="613"/>
      <c r="AJ46" s="613"/>
      <c r="AK46" s="613"/>
      <c r="AL46" s="613"/>
      <c r="AM46" s="613"/>
      <c r="AN46" s="613"/>
      <c r="AO46" s="613"/>
      <c r="AP46" s="613"/>
      <c r="AQ46" s="613"/>
      <c r="AR46" s="613"/>
      <c r="AS46" s="613"/>
      <c r="AT46" s="613"/>
      <c r="AU46" s="613"/>
      <c r="AV46" s="613"/>
      <c r="AW46" s="613"/>
      <c r="AX46" s="613"/>
      <c r="AY46" s="613"/>
      <c r="AZ46" s="613"/>
      <c r="BA46" s="613"/>
      <c r="BB46" s="613"/>
      <c r="BC46" s="613"/>
      <c r="BD46" s="613"/>
      <c r="BE46" s="613"/>
      <c r="BF46" s="613"/>
      <c r="BG46" s="613"/>
      <c r="BH46" s="613"/>
      <c r="BI46" s="613"/>
      <c r="BJ46" s="613"/>
      <c r="BK46" s="613"/>
      <c r="BL46" s="613"/>
      <c r="BM46" s="613"/>
      <c r="BN46" s="613"/>
      <c r="BO46" s="613"/>
      <c r="BP46" s="613"/>
      <c r="BQ46" s="613"/>
      <c r="BR46" s="613"/>
      <c r="BS46" s="613"/>
      <c r="BT46" s="613"/>
      <c r="BU46" s="613"/>
      <c r="BV46" s="613"/>
      <c r="BW46" s="613"/>
      <c r="BX46" s="613"/>
      <c r="BY46" s="613"/>
      <c r="BZ46" s="613"/>
      <c r="CA46" s="613"/>
      <c r="CB46" s="613"/>
      <c r="CC46" s="613"/>
      <c r="CD46" s="613"/>
      <c r="CE46" s="613"/>
      <c r="CF46" s="613"/>
      <c r="CG46" s="613"/>
      <c r="CH46" s="613"/>
      <c r="CI46" s="613"/>
      <c r="CJ46" s="613"/>
      <c r="CK46" s="613"/>
      <c r="CL46" s="613"/>
      <c r="CM46" s="613"/>
      <c r="CN46" s="613"/>
      <c r="CO46" s="613"/>
      <c r="CP46" s="613"/>
      <c r="CQ46" s="613"/>
      <c r="CR46" s="613"/>
      <c r="CS46" s="613"/>
      <c r="CT46" s="613"/>
      <c r="CU46" s="613"/>
      <c r="CV46" s="613"/>
      <c r="CW46" s="613"/>
      <c r="CX46" s="613"/>
      <c r="CY46" s="613"/>
      <c r="CZ46" s="613"/>
      <c r="DA46" s="613"/>
      <c r="DB46" s="613"/>
      <c r="DC46" s="613"/>
      <c r="DD46" s="613"/>
      <c r="DE46" s="613"/>
      <c r="DF46" s="613"/>
      <c r="DG46" s="613"/>
      <c r="DH46" s="613"/>
      <c r="DI46" s="613"/>
    </row>
    <row r="47" spans="1:113" x14ac:dyDescent="0.2">
      <c r="E47" s="613" t="s">
        <v>195</v>
      </c>
      <c r="F47" s="613"/>
      <c r="G47" s="613"/>
      <c r="H47" s="613"/>
      <c r="I47" s="613"/>
      <c r="J47" s="613"/>
      <c r="K47" s="613"/>
      <c r="L47" s="613"/>
      <c r="M47" s="613"/>
      <c r="N47" s="613"/>
      <c r="O47" s="613"/>
      <c r="P47" s="613"/>
      <c r="Q47" s="613"/>
      <c r="R47" s="613"/>
      <c r="S47" s="613"/>
      <c r="T47" s="613"/>
      <c r="U47" s="613"/>
      <c r="V47" s="613"/>
      <c r="W47" s="613"/>
      <c r="X47" s="613"/>
      <c r="Y47" s="613"/>
      <c r="Z47" s="613"/>
      <c r="AA47" s="613"/>
      <c r="AB47" s="613"/>
      <c r="AC47" s="613"/>
      <c r="AD47" s="613"/>
      <c r="AE47" s="613"/>
      <c r="AF47" s="613"/>
      <c r="AG47" s="613"/>
      <c r="AH47" s="613"/>
      <c r="AI47" s="613"/>
      <c r="AJ47" s="613"/>
      <c r="AK47" s="613"/>
      <c r="AL47" s="613"/>
      <c r="AM47" s="613"/>
      <c r="AN47" s="613"/>
      <c r="AO47" s="613"/>
      <c r="AP47" s="613"/>
      <c r="AQ47" s="613"/>
      <c r="AR47" s="613"/>
      <c r="AS47" s="613"/>
      <c r="AT47" s="613"/>
      <c r="AU47" s="613"/>
      <c r="AV47" s="613"/>
      <c r="AW47" s="613"/>
      <c r="AX47" s="613"/>
      <c r="AY47" s="613"/>
      <c r="AZ47" s="613"/>
      <c r="BA47" s="613"/>
      <c r="BB47" s="613"/>
      <c r="BC47" s="613"/>
      <c r="BD47" s="613"/>
      <c r="BE47" s="613"/>
      <c r="BF47" s="613"/>
      <c r="BG47" s="613"/>
      <c r="BH47" s="613"/>
      <c r="BI47" s="613"/>
      <c r="BJ47" s="613"/>
      <c r="BK47" s="613"/>
      <c r="BL47" s="613"/>
      <c r="BM47" s="613"/>
      <c r="BN47" s="613"/>
      <c r="BO47" s="613"/>
      <c r="BP47" s="613"/>
      <c r="BQ47" s="613"/>
      <c r="BR47" s="613"/>
      <c r="BS47" s="613"/>
      <c r="BT47" s="613"/>
      <c r="BU47" s="613"/>
      <c r="BV47" s="613"/>
      <c r="BW47" s="613"/>
      <c r="BX47" s="613"/>
      <c r="BY47" s="613"/>
      <c r="BZ47" s="613"/>
      <c r="CA47" s="613"/>
      <c r="CB47" s="613"/>
      <c r="CC47" s="613"/>
      <c r="CD47" s="613"/>
      <c r="CE47" s="613"/>
      <c r="CF47" s="613"/>
      <c r="CG47" s="613"/>
      <c r="CH47" s="613"/>
      <c r="CI47" s="613"/>
      <c r="CJ47" s="613"/>
      <c r="CK47" s="613"/>
      <c r="CL47" s="613"/>
      <c r="CM47" s="613"/>
      <c r="CN47" s="613"/>
      <c r="CO47" s="613"/>
      <c r="CP47" s="613"/>
      <c r="CQ47" s="613"/>
      <c r="CR47" s="613"/>
      <c r="CS47" s="613"/>
      <c r="CT47" s="613"/>
      <c r="CU47" s="613"/>
      <c r="CV47" s="613"/>
      <c r="CW47" s="613"/>
      <c r="CX47" s="613"/>
      <c r="CY47" s="613"/>
      <c r="CZ47" s="613"/>
      <c r="DA47" s="613"/>
      <c r="DB47" s="613"/>
      <c r="DC47" s="613"/>
      <c r="DD47" s="613"/>
      <c r="DE47" s="613"/>
      <c r="DF47" s="613"/>
      <c r="DG47" s="613"/>
      <c r="DH47" s="613"/>
      <c r="DI47" s="613"/>
    </row>
    <row r="48" spans="1:113" x14ac:dyDescent="0.2">
      <c r="E48" s="613" t="s">
        <v>196</v>
      </c>
      <c r="F48" s="613"/>
      <c r="G48" s="613"/>
      <c r="H48" s="613"/>
      <c r="I48" s="613"/>
      <c r="J48" s="613"/>
      <c r="K48" s="613"/>
      <c r="L48" s="613"/>
      <c r="M48" s="613"/>
      <c r="N48" s="613"/>
      <c r="O48" s="613"/>
      <c r="P48" s="613"/>
      <c r="Q48" s="613"/>
      <c r="R48" s="613"/>
      <c r="S48" s="613"/>
      <c r="T48" s="613"/>
      <c r="U48" s="613"/>
      <c r="V48" s="613"/>
      <c r="W48" s="613"/>
      <c r="X48" s="613"/>
      <c r="Y48" s="613"/>
      <c r="Z48" s="613"/>
      <c r="AA48" s="613"/>
      <c r="AB48" s="613"/>
      <c r="AC48" s="613"/>
      <c r="AD48" s="613"/>
      <c r="AE48" s="613"/>
      <c r="AF48" s="613"/>
      <c r="AG48" s="613"/>
      <c r="AH48" s="613"/>
      <c r="AI48" s="613"/>
      <c r="AJ48" s="613"/>
      <c r="AK48" s="613"/>
      <c r="AL48" s="613"/>
      <c r="AM48" s="613"/>
      <c r="AN48" s="613"/>
      <c r="AO48" s="613"/>
      <c r="AP48" s="613"/>
      <c r="AQ48" s="613"/>
      <c r="AR48" s="613"/>
      <c r="AS48" s="613"/>
      <c r="AT48" s="613"/>
      <c r="AU48" s="613"/>
      <c r="AV48" s="613"/>
      <c r="AW48" s="613"/>
      <c r="AX48" s="613"/>
      <c r="AY48" s="613"/>
      <c r="AZ48" s="613"/>
      <c r="BA48" s="613"/>
      <c r="BB48" s="613"/>
      <c r="BC48" s="613"/>
      <c r="BD48" s="613"/>
      <c r="BE48" s="613"/>
      <c r="BF48" s="613"/>
      <c r="BG48" s="613"/>
      <c r="BH48" s="613"/>
      <c r="BI48" s="613"/>
      <c r="BJ48" s="613"/>
      <c r="BK48" s="613"/>
      <c r="BL48" s="613"/>
      <c r="BM48" s="613"/>
      <c r="BN48" s="613"/>
      <c r="BO48" s="613"/>
      <c r="BP48" s="613"/>
      <c r="BQ48" s="613"/>
      <c r="BR48" s="613"/>
      <c r="BS48" s="613"/>
      <c r="BT48" s="613"/>
      <c r="BU48" s="613"/>
      <c r="BV48" s="613"/>
      <c r="BW48" s="613"/>
      <c r="BX48" s="613"/>
      <c r="BY48" s="613"/>
      <c r="BZ48" s="613"/>
      <c r="CA48" s="613"/>
      <c r="CB48" s="613"/>
      <c r="CC48" s="613"/>
      <c r="CD48" s="613"/>
      <c r="CE48" s="613"/>
      <c r="CF48" s="613"/>
      <c r="CG48" s="613"/>
      <c r="CH48" s="613"/>
      <c r="CI48" s="613"/>
      <c r="CJ48" s="613"/>
      <c r="CK48" s="613"/>
      <c r="CL48" s="613"/>
      <c r="CM48" s="613"/>
      <c r="CN48" s="613"/>
      <c r="CO48" s="613"/>
      <c r="CP48" s="613"/>
      <c r="CQ48" s="613"/>
      <c r="CR48" s="613"/>
      <c r="CS48" s="613"/>
      <c r="CT48" s="613"/>
      <c r="CU48" s="613"/>
      <c r="CV48" s="613"/>
      <c r="CW48" s="613"/>
      <c r="CX48" s="613"/>
      <c r="CY48" s="613"/>
      <c r="CZ48" s="613"/>
      <c r="DA48" s="613"/>
      <c r="DB48" s="613"/>
      <c r="DC48" s="613"/>
      <c r="DD48" s="613"/>
      <c r="DE48" s="613"/>
      <c r="DF48" s="613"/>
      <c r="DG48" s="613"/>
      <c r="DH48" s="613"/>
      <c r="DI48" s="613"/>
    </row>
    <row r="49" spans="5:113" x14ac:dyDescent="0.2">
      <c r="E49" s="614" t="s">
        <v>197</v>
      </c>
      <c r="F49" s="614"/>
      <c r="G49" s="614"/>
      <c r="H49" s="614"/>
      <c r="I49" s="614"/>
      <c r="J49" s="614"/>
      <c r="K49" s="614"/>
      <c r="L49" s="614"/>
      <c r="M49" s="614"/>
      <c r="N49" s="614"/>
      <c r="O49" s="614"/>
      <c r="P49" s="614"/>
      <c r="Q49" s="614"/>
      <c r="R49" s="614"/>
      <c r="S49" s="614"/>
      <c r="T49" s="614"/>
      <c r="U49" s="614"/>
      <c r="V49" s="614"/>
      <c r="W49" s="614"/>
      <c r="X49" s="614"/>
      <c r="Y49" s="614"/>
      <c r="Z49" s="614"/>
      <c r="AA49" s="614"/>
      <c r="AB49" s="614"/>
      <c r="AC49" s="614"/>
      <c r="AD49" s="614"/>
      <c r="AE49" s="614"/>
      <c r="AF49" s="614"/>
      <c r="AG49" s="614"/>
      <c r="AH49" s="614"/>
      <c r="AI49" s="614"/>
      <c r="AJ49" s="614"/>
      <c r="AK49" s="614"/>
      <c r="AL49" s="614"/>
      <c r="AM49" s="614"/>
      <c r="AN49" s="614"/>
      <c r="AO49" s="614"/>
      <c r="AP49" s="614"/>
      <c r="AQ49" s="614"/>
      <c r="AR49" s="614"/>
      <c r="AS49" s="614"/>
      <c r="AT49" s="614"/>
      <c r="AU49" s="614"/>
      <c r="AV49" s="614"/>
      <c r="AW49" s="614"/>
      <c r="AX49" s="614"/>
      <c r="AY49" s="614"/>
      <c r="AZ49" s="614"/>
      <c r="BA49" s="614"/>
      <c r="BB49" s="614"/>
      <c r="BC49" s="614"/>
      <c r="BD49" s="614"/>
      <c r="BE49" s="614"/>
      <c r="BF49" s="614"/>
      <c r="BG49" s="614"/>
      <c r="BH49" s="614"/>
      <c r="BI49" s="614"/>
      <c r="BJ49" s="614"/>
      <c r="BK49" s="614"/>
      <c r="BL49" s="614"/>
      <c r="BM49" s="614"/>
      <c r="BN49" s="614"/>
      <c r="BO49" s="614"/>
      <c r="BP49" s="614"/>
      <c r="BQ49" s="614"/>
      <c r="BR49" s="614"/>
      <c r="BS49" s="614"/>
      <c r="BT49" s="614"/>
      <c r="BU49" s="614"/>
      <c r="BV49" s="614"/>
      <c r="BW49" s="614"/>
      <c r="BX49" s="614"/>
      <c r="BY49" s="614"/>
      <c r="BZ49" s="614"/>
      <c r="CA49" s="614"/>
      <c r="CB49" s="614"/>
      <c r="CC49" s="614"/>
      <c r="CD49" s="614"/>
      <c r="CE49" s="614"/>
      <c r="CF49" s="614"/>
      <c r="CG49" s="614"/>
      <c r="CH49" s="614"/>
      <c r="CI49" s="614"/>
      <c r="CJ49" s="614"/>
      <c r="CK49" s="614"/>
      <c r="CL49" s="614"/>
      <c r="CM49" s="614"/>
      <c r="CN49" s="614"/>
      <c r="CO49" s="614"/>
      <c r="CP49" s="614"/>
      <c r="CQ49" s="614"/>
      <c r="CR49" s="614"/>
      <c r="CS49" s="614"/>
      <c r="CT49" s="614"/>
      <c r="CU49" s="614"/>
      <c r="CV49" s="614"/>
      <c r="CW49" s="614"/>
      <c r="CX49" s="614"/>
      <c r="CY49" s="614"/>
      <c r="CZ49" s="614"/>
      <c r="DA49" s="614"/>
      <c r="DB49" s="614"/>
      <c r="DC49" s="614"/>
      <c r="DD49" s="614"/>
      <c r="DE49" s="614"/>
      <c r="DF49" s="614"/>
      <c r="DG49" s="614"/>
      <c r="DH49" s="614"/>
      <c r="DI49" s="614"/>
    </row>
    <row r="50" spans="5:113" x14ac:dyDescent="0.2">
      <c r="E50" s="613" t="s">
        <v>198</v>
      </c>
      <c r="F50" s="613"/>
      <c r="G50" s="613"/>
      <c r="H50" s="613"/>
      <c r="I50" s="613"/>
      <c r="J50" s="613"/>
      <c r="K50" s="613"/>
      <c r="L50" s="613"/>
      <c r="M50" s="613"/>
      <c r="N50" s="613"/>
      <c r="O50" s="613"/>
      <c r="P50" s="613"/>
      <c r="Q50" s="613"/>
      <c r="R50" s="613"/>
      <c r="S50" s="613"/>
      <c r="T50" s="613"/>
      <c r="U50" s="613"/>
      <c r="V50" s="613"/>
      <c r="W50" s="613"/>
      <c r="X50" s="613"/>
      <c r="Y50" s="613"/>
      <c r="Z50" s="613"/>
      <c r="AA50" s="613"/>
      <c r="AB50" s="613"/>
      <c r="AC50" s="613"/>
      <c r="AD50" s="613"/>
      <c r="AE50" s="613"/>
      <c r="AF50" s="613"/>
      <c r="AG50" s="613"/>
      <c r="AH50" s="613"/>
      <c r="AI50" s="613"/>
      <c r="AJ50" s="613"/>
      <c r="AK50" s="613"/>
      <c r="AL50" s="613"/>
      <c r="AM50" s="613"/>
      <c r="AN50" s="613"/>
      <c r="AO50" s="613"/>
      <c r="AP50" s="613"/>
      <c r="AQ50" s="613"/>
      <c r="AR50" s="613"/>
      <c r="AS50" s="613"/>
      <c r="AT50" s="613"/>
      <c r="AU50" s="613"/>
      <c r="AV50" s="613"/>
      <c r="AW50" s="613"/>
      <c r="AX50" s="613"/>
      <c r="AY50" s="613"/>
      <c r="AZ50" s="613"/>
      <c r="BA50" s="613"/>
      <c r="BB50" s="613"/>
      <c r="BC50" s="613"/>
      <c r="BD50" s="613"/>
      <c r="BE50" s="613"/>
      <c r="BF50" s="613"/>
      <c r="BG50" s="613"/>
      <c r="BH50" s="613"/>
      <c r="BI50" s="613"/>
      <c r="BJ50" s="613"/>
      <c r="BK50" s="613"/>
      <c r="BL50" s="613"/>
      <c r="BM50" s="613"/>
      <c r="BN50" s="613"/>
      <c r="BO50" s="613"/>
      <c r="BP50" s="613"/>
      <c r="BQ50" s="613"/>
      <c r="BR50" s="613"/>
      <c r="BS50" s="613"/>
      <c r="BT50" s="613"/>
      <c r="BU50" s="613"/>
      <c r="BV50" s="613"/>
      <c r="BW50" s="613"/>
      <c r="BX50" s="613"/>
      <c r="BY50" s="613"/>
      <c r="BZ50" s="613"/>
      <c r="CA50" s="613"/>
      <c r="CB50" s="613"/>
      <c r="CC50" s="613"/>
      <c r="CD50" s="613"/>
      <c r="CE50" s="613"/>
      <c r="CF50" s="613"/>
      <c r="CG50" s="613"/>
      <c r="CH50" s="613"/>
      <c r="CI50" s="613"/>
      <c r="CJ50" s="613"/>
      <c r="CK50" s="613"/>
      <c r="CL50" s="613"/>
      <c r="CM50" s="613"/>
      <c r="CN50" s="613"/>
      <c r="CO50" s="613"/>
      <c r="CP50" s="613"/>
      <c r="CQ50" s="613"/>
      <c r="CR50" s="613"/>
      <c r="CS50" s="613"/>
      <c r="CT50" s="613"/>
      <c r="CU50" s="613"/>
      <c r="CV50" s="613"/>
      <c r="CW50" s="613"/>
      <c r="CX50" s="613"/>
      <c r="CY50" s="613"/>
      <c r="CZ50" s="613"/>
      <c r="DA50" s="613"/>
      <c r="DB50" s="613"/>
      <c r="DC50" s="613"/>
      <c r="DD50" s="613"/>
      <c r="DE50" s="613"/>
      <c r="DF50" s="613"/>
      <c r="DG50" s="613"/>
      <c r="DH50" s="613"/>
      <c r="DI50" s="613"/>
    </row>
    <row r="51" spans="5:113" x14ac:dyDescent="0.2">
      <c r="E51" s="613" t="s">
        <v>199</v>
      </c>
      <c r="F51" s="613"/>
      <c r="G51" s="613"/>
      <c r="H51" s="613"/>
      <c r="I51" s="613"/>
      <c r="J51" s="613"/>
      <c r="K51" s="613"/>
      <c r="L51" s="613"/>
      <c r="M51" s="613"/>
      <c r="N51" s="613"/>
      <c r="O51" s="613"/>
      <c r="P51" s="613"/>
      <c r="Q51" s="613"/>
      <c r="R51" s="613"/>
      <c r="S51" s="613"/>
      <c r="T51" s="613"/>
      <c r="U51" s="613"/>
      <c r="V51" s="613"/>
      <c r="W51" s="613"/>
      <c r="X51" s="613"/>
      <c r="Y51" s="613"/>
      <c r="Z51" s="613"/>
      <c r="AA51" s="613"/>
      <c r="AB51" s="613"/>
      <c r="AC51" s="613"/>
      <c r="AD51" s="613"/>
      <c r="AE51" s="613"/>
      <c r="AF51" s="613"/>
      <c r="AG51" s="613"/>
      <c r="AH51" s="613"/>
      <c r="AI51" s="613"/>
      <c r="AJ51" s="613"/>
      <c r="AK51" s="613"/>
      <c r="AL51" s="613"/>
      <c r="AM51" s="613"/>
      <c r="AN51" s="613"/>
      <c r="AO51" s="613"/>
      <c r="AP51" s="613"/>
      <c r="AQ51" s="613"/>
      <c r="AR51" s="613"/>
      <c r="AS51" s="613"/>
      <c r="AT51" s="613"/>
      <c r="AU51" s="613"/>
      <c r="AV51" s="613"/>
      <c r="AW51" s="613"/>
      <c r="AX51" s="613"/>
      <c r="AY51" s="613"/>
      <c r="AZ51" s="613"/>
      <c r="BA51" s="613"/>
      <c r="BB51" s="613"/>
      <c r="BC51" s="613"/>
      <c r="BD51" s="613"/>
      <c r="BE51" s="613"/>
      <c r="BF51" s="613"/>
      <c r="BG51" s="613"/>
      <c r="BH51" s="613"/>
      <c r="BI51" s="613"/>
      <c r="BJ51" s="613"/>
      <c r="BK51" s="613"/>
      <c r="BL51" s="613"/>
      <c r="BM51" s="613"/>
      <c r="BN51" s="613"/>
      <c r="BO51" s="613"/>
      <c r="BP51" s="613"/>
      <c r="BQ51" s="613"/>
      <c r="BR51" s="613"/>
      <c r="BS51" s="613"/>
      <c r="BT51" s="613"/>
      <c r="BU51" s="613"/>
      <c r="BV51" s="613"/>
      <c r="BW51" s="613"/>
      <c r="BX51" s="613"/>
      <c r="BY51" s="613"/>
      <c r="BZ51" s="613"/>
      <c r="CA51" s="613"/>
      <c r="CB51" s="613"/>
      <c r="CC51" s="613"/>
      <c r="CD51" s="613"/>
      <c r="CE51" s="613"/>
      <c r="CF51" s="613"/>
      <c r="CG51" s="613"/>
      <c r="CH51" s="613"/>
      <c r="CI51" s="613"/>
      <c r="CJ51" s="613"/>
      <c r="CK51" s="613"/>
      <c r="CL51" s="613"/>
      <c r="CM51" s="613"/>
      <c r="CN51" s="613"/>
      <c r="CO51" s="613"/>
      <c r="CP51" s="613"/>
      <c r="CQ51" s="613"/>
      <c r="CR51" s="613"/>
      <c r="CS51" s="613"/>
      <c r="CT51" s="613"/>
      <c r="CU51" s="613"/>
      <c r="CV51" s="613"/>
      <c r="CW51" s="613"/>
      <c r="CX51" s="613"/>
      <c r="CY51" s="613"/>
      <c r="CZ51" s="613"/>
      <c r="DA51" s="613"/>
      <c r="DB51" s="613"/>
      <c r="DC51" s="613"/>
      <c r="DD51" s="613"/>
      <c r="DE51" s="613"/>
      <c r="DF51" s="613"/>
      <c r="DG51" s="613"/>
      <c r="DH51" s="613"/>
      <c r="DI51" s="613"/>
    </row>
    <row r="52" spans="5:113" x14ac:dyDescent="0.2">
      <c r="E52" s="613" t="s">
        <v>200</v>
      </c>
      <c r="F52" s="613"/>
      <c r="G52" s="613"/>
      <c r="H52" s="613"/>
      <c r="I52" s="613"/>
      <c r="J52" s="613"/>
      <c r="K52" s="613"/>
      <c r="L52" s="613"/>
      <c r="M52" s="613"/>
      <c r="N52" s="613"/>
      <c r="O52" s="613"/>
      <c r="P52" s="613"/>
      <c r="Q52" s="613"/>
      <c r="R52" s="613"/>
      <c r="S52" s="613"/>
      <c r="T52" s="613"/>
      <c r="U52" s="613"/>
      <c r="V52" s="613"/>
      <c r="W52" s="613"/>
      <c r="X52" s="613"/>
      <c r="Y52" s="613"/>
      <c r="Z52" s="613"/>
      <c r="AA52" s="613"/>
      <c r="AB52" s="613"/>
      <c r="AC52" s="613"/>
      <c r="AD52" s="613"/>
      <c r="AE52" s="613"/>
      <c r="AF52" s="613"/>
      <c r="AG52" s="613"/>
      <c r="AH52" s="613"/>
      <c r="AI52" s="613"/>
      <c r="AJ52" s="613"/>
      <c r="AK52" s="613"/>
      <c r="AL52" s="613"/>
      <c r="AM52" s="613"/>
      <c r="AN52" s="613"/>
      <c r="AO52" s="613"/>
      <c r="AP52" s="613"/>
      <c r="AQ52" s="613"/>
      <c r="AR52" s="613"/>
      <c r="AS52" s="613"/>
      <c r="AT52" s="613"/>
      <c r="AU52" s="613"/>
      <c r="AV52" s="613"/>
      <c r="AW52" s="613"/>
      <c r="AX52" s="613"/>
      <c r="AY52" s="613"/>
      <c r="AZ52" s="613"/>
      <c r="BA52" s="613"/>
      <c r="BB52" s="613"/>
      <c r="BC52" s="613"/>
      <c r="BD52" s="613"/>
      <c r="BE52" s="613"/>
      <c r="BF52" s="613"/>
      <c r="BG52" s="613"/>
      <c r="BH52" s="613"/>
      <c r="BI52" s="613"/>
      <c r="BJ52" s="613"/>
      <c r="BK52" s="613"/>
      <c r="BL52" s="613"/>
      <c r="BM52" s="613"/>
      <c r="BN52" s="613"/>
      <c r="BO52" s="613"/>
      <c r="BP52" s="613"/>
      <c r="BQ52" s="613"/>
      <c r="BR52" s="613"/>
      <c r="BS52" s="613"/>
      <c r="BT52" s="613"/>
      <c r="BU52" s="613"/>
      <c r="BV52" s="613"/>
      <c r="BW52" s="613"/>
      <c r="BX52" s="613"/>
      <c r="BY52" s="613"/>
      <c r="BZ52" s="613"/>
      <c r="CA52" s="613"/>
      <c r="CB52" s="613"/>
      <c r="CC52" s="613"/>
      <c r="CD52" s="613"/>
      <c r="CE52" s="613"/>
      <c r="CF52" s="613"/>
      <c r="CG52" s="613"/>
      <c r="CH52" s="613"/>
      <c r="CI52" s="613"/>
      <c r="CJ52" s="613"/>
      <c r="CK52" s="613"/>
      <c r="CL52" s="613"/>
      <c r="CM52" s="613"/>
      <c r="CN52" s="613"/>
      <c r="CO52" s="613"/>
      <c r="CP52" s="613"/>
      <c r="CQ52" s="613"/>
      <c r="CR52" s="613"/>
      <c r="CS52" s="613"/>
      <c r="CT52" s="613"/>
      <c r="CU52" s="613"/>
      <c r="CV52" s="613"/>
      <c r="CW52" s="613"/>
      <c r="CX52" s="613"/>
      <c r="CY52" s="613"/>
      <c r="CZ52" s="613"/>
      <c r="DA52" s="613"/>
      <c r="DB52" s="613"/>
      <c r="DC52" s="613"/>
      <c r="DD52" s="613"/>
      <c r="DE52" s="613"/>
      <c r="DF52" s="613"/>
      <c r="DG52" s="613"/>
      <c r="DH52" s="613"/>
      <c r="DI52" s="613"/>
    </row>
    <row r="53" spans="5:113" x14ac:dyDescent="0.2">
      <c r="E53" s="613" t="s">
        <v>201</v>
      </c>
      <c r="F53" s="613"/>
      <c r="G53" s="613"/>
      <c r="H53" s="613"/>
      <c r="I53" s="613"/>
      <c r="J53" s="613"/>
      <c r="K53" s="613"/>
      <c r="L53" s="613"/>
      <c r="M53" s="613"/>
      <c r="N53" s="613"/>
      <c r="O53" s="613"/>
      <c r="P53" s="613"/>
      <c r="Q53" s="613"/>
      <c r="R53" s="613"/>
      <c r="S53" s="613"/>
      <c r="T53" s="613"/>
      <c r="U53" s="613"/>
      <c r="V53" s="613"/>
      <c r="W53" s="613"/>
      <c r="X53" s="613"/>
      <c r="Y53" s="613"/>
      <c r="Z53" s="613"/>
      <c r="AA53" s="613"/>
      <c r="AB53" s="613"/>
      <c r="AC53" s="613"/>
      <c r="AD53" s="613"/>
      <c r="AE53" s="613"/>
      <c r="AF53" s="613"/>
      <c r="AG53" s="613"/>
      <c r="AH53" s="613"/>
      <c r="AI53" s="613"/>
      <c r="AJ53" s="613"/>
      <c r="AK53" s="613"/>
      <c r="AL53" s="613"/>
      <c r="AM53" s="613"/>
      <c r="AN53" s="613"/>
      <c r="AO53" s="613"/>
      <c r="AP53" s="613"/>
      <c r="AQ53" s="613"/>
      <c r="AR53" s="613"/>
      <c r="AS53" s="613"/>
      <c r="AT53" s="613"/>
      <c r="AU53" s="613"/>
      <c r="AV53" s="613"/>
      <c r="AW53" s="613"/>
      <c r="AX53" s="613"/>
      <c r="AY53" s="613"/>
      <c r="AZ53" s="613"/>
      <c r="BA53" s="613"/>
      <c r="BB53" s="613"/>
      <c r="BC53" s="613"/>
      <c r="BD53" s="613"/>
      <c r="BE53" s="613"/>
      <c r="BF53" s="613"/>
      <c r="BG53" s="613"/>
      <c r="BH53" s="613"/>
      <c r="BI53" s="613"/>
      <c r="BJ53" s="613"/>
      <c r="BK53" s="613"/>
      <c r="BL53" s="613"/>
      <c r="BM53" s="613"/>
      <c r="BN53" s="613"/>
      <c r="BO53" s="613"/>
      <c r="BP53" s="613"/>
      <c r="BQ53" s="613"/>
      <c r="BR53" s="613"/>
      <c r="BS53" s="613"/>
      <c r="BT53" s="613"/>
      <c r="BU53" s="613"/>
      <c r="BV53" s="613"/>
      <c r="BW53" s="613"/>
      <c r="BX53" s="613"/>
      <c r="BY53" s="613"/>
      <c r="BZ53" s="613"/>
      <c r="CA53" s="613"/>
      <c r="CB53" s="613"/>
      <c r="CC53" s="613"/>
      <c r="CD53" s="613"/>
      <c r="CE53" s="613"/>
      <c r="CF53" s="613"/>
      <c r="CG53" s="613"/>
      <c r="CH53" s="613"/>
      <c r="CI53" s="613"/>
      <c r="CJ53" s="613"/>
      <c r="CK53" s="613"/>
      <c r="CL53" s="613"/>
      <c r="CM53" s="613"/>
      <c r="CN53" s="613"/>
      <c r="CO53" s="613"/>
      <c r="CP53" s="613"/>
      <c r="CQ53" s="613"/>
      <c r="CR53" s="613"/>
      <c r="CS53" s="613"/>
      <c r="CT53" s="613"/>
      <c r="CU53" s="613"/>
      <c r="CV53" s="613"/>
      <c r="CW53" s="613"/>
      <c r="CX53" s="613"/>
      <c r="CY53" s="613"/>
      <c r="CZ53" s="613"/>
      <c r="DA53" s="613"/>
      <c r="DB53" s="613"/>
      <c r="DC53" s="613"/>
      <c r="DD53" s="613"/>
      <c r="DE53" s="613"/>
      <c r="DF53" s="613"/>
      <c r="DG53" s="613"/>
      <c r="DH53" s="613"/>
      <c r="DI53" s="613"/>
    </row>
    <row r="54" spans="5:113" x14ac:dyDescent="0.2"/>
    <row r="55" spans="5:113" x14ac:dyDescent="0.2"/>
    <row r="56" spans="5:113" x14ac:dyDescent="0.2"/>
  </sheetData>
  <sheetProtection algorithmName="SHA-512" hashValue="7MdoYXyAg36BAkAPVci+fYdcFdTryr/AhpCZRqhAFRUZKLUrQqvWYfuUT5oirGzaPSc2PhbEQ0uxRFIC31jJZg==" saltValue="fMWz4l2f85QULcBLynXzNw=="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5"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zoomScaleNormal="100" workbookViewId="0"/>
  </sheetViews>
  <sheetFormatPr defaultColWidth="0" defaultRowHeight="11.25" customHeight="1" zeroHeight="1" x14ac:dyDescent="0.2"/>
  <cols>
    <col min="1" max="1" width="1.6640625" style="196" customWidth="1"/>
    <col min="2" max="2" width="2.33203125" style="196" customWidth="1"/>
    <col min="3" max="16" width="2.6640625" style="196" customWidth="1"/>
    <col min="17" max="17" width="2.33203125" style="196" customWidth="1"/>
    <col min="18" max="95" width="1.6640625" style="196" customWidth="1"/>
    <col min="96" max="133" width="1.6640625" style="208" customWidth="1"/>
    <col min="134" max="143" width="1.66406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15" t="s">
        <v>202</v>
      </c>
      <c r="DI1" s="616"/>
      <c r="DJ1" s="616"/>
      <c r="DK1" s="616"/>
      <c r="DL1" s="616"/>
      <c r="DM1" s="616"/>
      <c r="DN1" s="617"/>
      <c r="DO1" s="196"/>
      <c r="DP1" s="615" t="s">
        <v>203</v>
      </c>
      <c r="DQ1" s="616"/>
      <c r="DR1" s="616"/>
      <c r="DS1" s="616"/>
      <c r="DT1" s="616"/>
      <c r="DU1" s="616"/>
      <c r="DV1" s="616"/>
      <c r="DW1" s="616"/>
      <c r="DX1" s="616"/>
      <c r="DY1" s="616"/>
      <c r="DZ1" s="616"/>
      <c r="EA1" s="616"/>
      <c r="EB1" s="616"/>
      <c r="EC1" s="617"/>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18" t="s">
        <v>205</v>
      </c>
      <c r="C3" s="619"/>
      <c r="D3" s="619"/>
      <c r="E3" s="619"/>
      <c r="F3" s="619"/>
      <c r="G3" s="619"/>
      <c r="H3" s="619"/>
      <c r="I3" s="619"/>
      <c r="J3" s="619"/>
      <c r="K3" s="619"/>
      <c r="L3" s="619"/>
      <c r="M3" s="619"/>
      <c r="N3" s="619"/>
      <c r="O3" s="619"/>
      <c r="P3" s="619"/>
      <c r="Q3" s="619"/>
      <c r="R3" s="619"/>
      <c r="S3" s="619"/>
      <c r="T3" s="619"/>
      <c r="U3" s="619"/>
      <c r="V3" s="619"/>
      <c r="W3" s="619"/>
      <c r="X3" s="619"/>
      <c r="Y3" s="619"/>
      <c r="Z3" s="619"/>
      <c r="AA3" s="619"/>
      <c r="AB3" s="619"/>
      <c r="AC3" s="619"/>
      <c r="AD3" s="619"/>
      <c r="AE3" s="619"/>
      <c r="AF3" s="619"/>
      <c r="AG3" s="619"/>
      <c r="AH3" s="619"/>
      <c r="AI3" s="619"/>
      <c r="AJ3" s="619"/>
      <c r="AK3" s="619"/>
      <c r="AL3" s="619"/>
      <c r="AM3" s="619"/>
      <c r="AN3" s="619"/>
      <c r="AO3" s="619"/>
      <c r="AP3" s="618" t="s">
        <v>206</v>
      </c>
      <c r="AQ3" s="619"/>
      <c r="AR3" s="619"/>
      <c r="AS3" s="619"/>
      <c r="AT3" s="619"/>
      <c r="AU3" s="619"/>
      <c r="AV3" s="619"/>
      <c r="AW3" s="619"/>
      <c r="AX3" s="619"/>
      <c r="AY3" s="619"/>
      <c r="AZ3" s="619"/>
      <c r="BA3" s="619"/>
      <c r="BB3" s="619"/>
      <c r="BC3" s="619"/>
      <c r="BD3" s="619"/>
      <c r="BE3" s="619"/>
      <c r="BF3" s="619"/>
      <c r="BG3" s="619"/>
      <c r="BH3" s="619"/>
      <c r="BI3" s="619"/>
      <c r="BJ3" s="619"/>
      <c r="BK3" s="619"/>
      <c r="BL3" s="619"/>
      <c r="BM3" s="619"/>
      <c r="BN3" s="619"/>
      <c r="BO3" s="619"/>
      <c r="BP3" s="619"/>
      <c r="BQ3" s="619"/>
      <c r="BR3" s="619"/>
      <c r="BS3" s="619"/>
      <c r="BT3" s="619"/>
      <c r="BU3" s="619"/>
      <c r="BV3" s="619"/>
      <c r="BW3" s="619"/>
      <c r="BX3" s="619"/>
      <c r="BY3" s="619"/>
      <c r="BZ3" s="619"/>
      <c r="CA3" s="619"/>
      <c r="CB3" s="620"/>
      <c r="CD3" s="618" t="s">
        <v>207</v>
      </c>
      <c r="CE3" s="619"/>
      <c r="CF3" s="619"/>
      <c r="CG3" s="619"/>
      <c r="CH3" s="619"/>
      <c r="CI3" s="619"/>
      <c r="CJ3" s="619"/>
      <c r="CK3" s="619"/>
      <c r="CL3" s="619"/>
      <c r="CM3" s="619"/>
      <c r="CN3" s="619"/>
      <c r="CO3" s="619"/>
      <c r="CP3" s="619"/>
      <c r="CQ3" s="619"/>
      <c r="CR3" s="619"/>
      <c r="CS3" s="619"/>
      <c r="CT3" s="619"/>
      <c r="CU3" s="619"/>
      <c r="CV3" s="619"/>
      <c r="CW3" s="619"/>
      <c r="CX3" s="619"/>
      <c r="CY3" s="619"/>
      <c r="CZ3" s="619"/>
      <c r="DA3" s="619"/>
      <c r="DB3" s="619"/>
      <c r="DC3" s="619"/>
      <c r="DD3" s="619"/>
      <c r="DE3" s="619"/>
      <c r="DF3" s="619"/>
      <c r="DG3" s="619"/>
      <c r="DH3" s="619"/>
      <c r="DI3" s="619"/>
      <c r="DJ3" s="619"/>
      <c r="DK3" s="619"/>
      <c r="DL3" s="619"/>
      <c r="DM3" s="619"/>
      <c r="DN3" s="619"/>
      <c r="DO3" s="619"/>
      <c r="DP3" s="619"/>
      <c r="DQ3" s="619"/>
      <c r="DR3" s="619"/>
      <c r="DS3" s="619"/>
      <c r="DT3" s="619"/>
      <c r="DU3" s="619"/>
      <c r="DV3" s="619"/>
      <c r="DW3" s="619"/>
      <c r="DX3" s="619"/>
      <c r="DY3" s="619"/>
      <c r="DZ3" s="619"/>
      <c r="EA3" s="619"/>
      <c r="EB3" s="619"/>
      <c r="EC3" s="620"/>
    </row>
    <row r="4" spans="2:143" ht="11.25" customHeight="1" x14ac:dyDescent="0.2">
      <c r="B4" s="618" t="s">
        <v>1</v>
      </c>
      <c r="C4" s="619"/>
      <c r="D4" s="619"/>
      <c r="E4" s="619"/>
      <c r="F4" s="619"/>
      <c r="G4" s="619"/>
      <c r="H4" s="619"/>
      <c r="I4" s="619"/>
      <c r="J4" s="619"/>
      <c r="K4" s="619"/>
      <c r="L4" s="619"/>
      <c r="M4" s="619"/>
      <c r="N4" s="619"/>
      <c r="O4" s="619"/>
      <c r="P4" s="619"/>
      <c r="Q4" s="620"/>
      <c r="R4" s="618" t="s">
        <v>208</v>
      </c>
      <c r="S4" s="619"/>
      <c r="T4" s="619"/>
      <c r="U4" s="619"/>
      <c r="V4" s="619"/>
      <c r="W4" s="619"/>
      <c r="X4" s="619"/>
      <c r="Y4" s="620"/>
      <c r="Z4" s="618" t="s">
        <v>209</v>
      </c>
      <c r="AA4" s="619"/>
      <c r="AB4" s="619"/>
      <c r="AC4" s="620"/>
      <c r="AD4" s="618" t="s">
        <v>210</v>
      </c>
      <c r="AE4" s="619"/>
      <c r="AF4" s="619"/>
      <c r="AG4" s="619"/>
      <c r="AH4" s="619"/>
      <c r="AI4" s="619"/>
      <c r="AJ4" s="619"/>
      <c r="AK4" s="620"/>
      <c r="AL4" s="618" t="s">
        <v>209</v>
      </c>
      <c r="AM4" s="619"/>
      <c r="AN4" s="619"/>
      <c r="AO4" s="620"/>
      <c r="AP4" s="621" t="s">
        <v>211</v>
      </c>
      <c r="AQ4" s="621"/>
      <c r="AR4" s="621"/>
      <c r="AS4" s="621"/>
      <c r="AT4" s="621"/>
      <c r="AU4" s="621"/>
      <c r="AV4" s="621"/>
      <c r="AW4" s="621"/>
      <c r="AX4" s="621"/>
      <c r="AY4" s="621"/>
      <c r="AZ4" s="621"/>
      <c r="BA4" s="621"/>
      <c r="BB4" s="621"/>
      <c r="BC4" s="621"/>
      <c r="BD4" s="621"/>
      <c r="BE4" s="621"/>
      <c r="BF4" s="621"/>
      <c r="BG4" s="621" t="s">
        <v>212</v>
      </c>
      <c r="BH4" s="621"/>
      <c r="BI4" s="621"/>
      <c r="BJ4" s="621"/>
      <c r="BK4" s="621"/>
      <c r="BL4" s="621"/>
      <c r="BM4" s="621"/>
      <c r="BN4" s="621"/>
      <c r="BO4" s="621" t="s">
        <v>209</v>
      </c>
      <c r="BP4" s="621"/>
      <c r="BQ4" s="621"/>
      <c r="BR4" s="621"/>
      <c r="BS4" s="621" t="s">
        <v>213</v>
      </c>
      <c r="BT4" s="621"/>
      <c r="BU4" s="621"/>
      <c r="BV4" s="621"/>
      <c r="BW4" s="621"/>
      <c r="BX4" s="621"/>
      <c r="BY4" s="621"/>
      <c r="BZ4" s="621"/>
      <c r="CA4" s="621"/>
      <c r="CB4" s="621"/>
      <c r="CD4" s="618" t="s">
        <v>214</v>
      </c>
      <c r="CE4" s="619"/>
      <c r="CF4" s="619"/>
      <c r="CG4" s="619"/>
      <c r="CH4" s="619"/>
      <c r="CI4" s="619"/>
      <c r="CJ4" s="619"/>
      <c r="CK4" s="619"/>
      <c r="CL4" s="619"/>
      <c r="CM4" s="619"/>
      <c r="CN4" s="619"/>
      <c r="CO4" s="619"/>
      <c r="CP4" s="619"/>
      <c r="CQ4" s="619"/>
      <c r="CR4" s="619"/>
      <c r="CS4" s="619"/>
      <c r="CT4" s="619"/>
      <c r="CU4" s="619"/>
      <c r="CV4" s="619"/>
      <c r="CW4" s="619"/>
      <c r="CX4" s="619"/>
      <c r="CY4" s="619"/>
      <c r="CZ4" s="619"/>
      <c r="DA4" s="619"/>
      <c r="DB4" s="619"/>
      <c r="DC4" s="619"/>
      <c r="DD4" s="619"/>
      <c r="DE4" s="619"/>
      <c r="DF4" s="619"/>
      <c r="DG4" s="619"/>
      <c r="DH4" s="619"/>
      <c r="DI4" s="619"/>
      <c r="DJ4" s="619"/>
      <c r="DK4" s="619"/>
      <c r="DL4" s="619"/>
      <c r="DM4" s="619"/>
      <c r="DN4" s="619"/>
      <c r="DO4" s="619"/>
      <c r="DP4" s="619"/>
      <c r="DQ4" s="619"/>
      <c r="DR4" s="619"/>
      <c r="DS4" s="619"/>
      <c r="DT4" s="619"/>
      <c r="DU4" s="619"/>
      <c r="DV4" s="619"/>
      <c r="DW4" s="619"/>
      <c r="DX4" s="619"/>
      <c r="DY4" s="619"/>
      <c r="DZ4" s="619"/>
      <c r="EA4" s="619"/>
      <c r="EB4" s="619"/>
      <c r="EC4" s="620"/>
    </row>
    <row r="5" spans="2:143" ht="11.25" customHeight="1" x14ac:dyDescent="0.2">
      <c r="B5" s="622" t="s">
        <v>215</v>
      </c>
      <c r="C5" s="623"/>
      <c r="D5" s="623"/>
      <c r="E5" s="623"/>
      <c r="F5" s="623"/>
      <c r="G5" s="623"/>
      <c r="H5" s="623"/>
      <c r="I5" s="623"/>
      <c r="J5" s="623"/>
      <c r="K5" s="623"/>
      <c r="L5" s="623"/>
      <c r="M5" s="623"/>
      <c r="N5" s="623"/>
      <c r="O5" s="623"/>
      <c r="P5" s="623"/>
      <c r="Q5" s="624"/>
      <c r="R5" s="625">
        <v>53051920</v>
      </c>
      <c r="S5" s="626"/>
      <c r="T5" s="626"/>
      <c r="U5" s="626"/>
      <c r="V5" s="626"/>
      <c r="W5" s="626"/>
      <c r="X5" s="626"/>
      <c r="Y5" s="627"/>
      <c r="Z5" s="628">
        <v>41.9</v>
      </c>
      <c r="AA5" s="628"/>
      <c r="AB5" s="628"/>
      <c r="AC5" s="628"/>
      <c r="AD5" s="629">
        <v>48705313</v>
      </c>
      <c r="AE5" s="629"/>
      <c r="AF5" s="629"/>
      <c r="AG5" s="629"/>
      <c r="AH5" s="629"/>
      <c r="AI5" s="629"/>
      <c r="AJ5" s="629"/>
      <c r="AK5" s="629"/>
      <c r="AL5" s="630">
        <v>72.599999999999994</v>
      </c>
      <c r="AM5" s="631"/>
      <c r="AN5" s="631"/>
      <c r="AO5" s="632"/>
      <c r="AP5" s="622" t="s">
        <v>216</v>
      </c>
      <c r="AQ5" s="623"/>
      <c r="AR5" s="623"/>
      <c r="AS5" s="623"/>
      <c r="AT5" s="623"/>
      <c r="AU5" s="623"/>
      <c r="AV5" s="623"/>
      <c r="AW5" s="623"/>
      <c r="AX5" s="623"/>
      <c r="AY5" s="623"/>
      <c r="AZ5" s="623"/>
      <c r="BA5" s="623"/>
      <c r="BB5" s="623"/>
      <c r="BC5" s="623"/>
      <c r="BD5" s="623"/>
      <c r="BE5" s="623"/>
      <c r="BF5" s="624"/>
      <c r="BG5" s="636">
        <v>46813363</v>
      </c>
      <c r="BH5" s="637"/>
      <c r="BI5" s="637"/>
      <c r="BJ5" s="637"/>
      <c r="BK5" s="637"/>
      <c r="BL5" s="637"/>
      <c r="BM5" s="637"/>
      <c r="BN5" s="638"/>
      <c r="BO5" s="639">
        <v>88.2</v>
      </c>
      <c r="BP5" s="639"/>
      <c r="BQ5" s="639"/>
      <c r="BR5" s="639"/>
      <c r="BS5" s="640">
        <v>472853</v>
      </c>
      <c r="BT5" s="640"/>
      <c r="BU5" s="640"/>
      <c r="BV5" s="640"/>
      <c r="BW5" s="640"/>
      <c r="BX5" s="640"/>
      <c r="BY5" s="640"/>
      <c r="BZ5" s="640"/>
      <c r="CA5" s="640"/>
      <c r="CB5" s="644"/>
      <c r="CD5" s="618" t="s">
        <v>211</v>
      </c>
      <c r="CE5" s="619"/>
      <c r="CF5" s="619"/>
      <c r="CG5" s="619"/>
      <c r="CH5" s="619"/>
      <c r="CI5" s="619"/>
      <c r="CJ5" s="619"/>
      <c r="CK5" s="619"/>
      <c r="CL5" s="619"/>
      <c r="CM5" s="619"/>
      <c r="CN5" s="619"/>
      <c r="CO5" s="619"/>
      <c r="CP5" s="619"/>
      <c r="CQ5" s="620"/>
      <c r="CR5" s="618" t="s">
        <v>217</v>
      </c>
      <c r="CS5" s="619"/>
      <c r="CT5" s="619"/>
      <c r="CU5" s="619"/>
      <c r="CV5" s="619"/>
      <c r="CW5" s="619"/>
      <c r="CX5" s="619"/>
      <c r="CY5" s="620"/>
      <c r="CZ5" s="618" t="s">
        <v>209</v>
      </c>
      <c r="DA5" s="619"/>
      <c r="DB5" s="619"/>
      <c r="DC5" s="620"/>
      <c r="DD5" s="618" t="s">
        <v>218</v>
      </c>
      <c r="DE5" s="619"/>
      <c r="DF5" s="619"/>
      <c r="DG5" s="619"/>
      <c r="DH5" s="619"/>
      <c r="DI5" s="619"/>
      <c r="DJ5" s="619"/>
      <c r="DK5" s="619"/>
      <c r="DL5" s="619"/>
      <c r="DM5" s="619"/>
      <c r="DN5" s="619"/>
      <c r="DO5" s="619"/>
      <c r="DP5" s="620"/>
      <c r="DQ5" s="618" t="s">
        <v>219</v>
      </c>
      <c r="DR5" s="619"/>
      <c r="DS5" s="619"/>
      <c r="DT5" s="619"/>
      <c r="DU5" s="619"/>
      <c r="DV5" s="619"/>
      <c r="DW5" s="619"/>
      <c r="DX5" s="619"/>
      <c r="DY5" s="619"/>
      <c r="DZ5" s="619"/>
      <c r="EA5" s="619"/>
      <c r="EB5" s="619"/>
      <c r="EC5" s="620"/>
    </row>
    <row r="6" spans="2:143" ht="11.25" customHeight="1" x14ac:dyDescent="0.2">
      <c r="B6" s="633" t="s">
        <v>220</v>
      </c>
      <c r="C6" s="634"/>
      <c r="D6" s="634"/>
      <c r="E6" s="634"/>
      <c r="F6" s="634"/>
      <c r="G6" s="634"/>
      <c r="H6" s="634"/>
      <c r="I6" s="634"/>
      <c r="J6" s="634"/>
      <c r="K6" s="634"/>
      <c r="L6" s="634"/>
      <c r="M6" s="634"/>
      <c r="N6" s="634"/>
      <c r="O6" s="634"/>
      <c r="P6" s="634"/>
      <c r="Q6" s="635"/>
      <c r="R6" s="636">
        <v>725327</v>
      </c>
      <c r="S6" s="637"/>
      <c r="T6" s="637"/>
      <c r="U6" s="637"/>
      <c r="V6" s="637"/>
      <c r="W6" s="637"/>
      <c r="X6" s="637"/>
      <c r="Y6" s="638"/>
      <c r="Z6" s="639">
        <v>0.6</v>
      </c>
      <c r="AA6" s="639"/>
      <c r="AB6" s="639"/>
      <c r="AC6" s="639"/>
      <c r="AD6" s="640">
        <v>725327</v>
      </c>
      <c r="AE6" s="640"/>
      <c r="AF6" s="640"/>
      <c r="AG6" s="640"/>
      <c r="AH6" s="640"/>
      <c r="AI6" s="640"/>
      <c r="AJ6" s="640"/>
      <c r="AK6" s="640"/>
      <c r="AL6" s="641">
        <v>1.1000000000000001</v>
      </c>
      <c r="AM6" s="642"/>
      <c r="AN6" s="642"/>
      <c r="AO6" s="643"/>
      <c r="AP6" s="633" t="s">
        <v>221</v>
      </c>
      <c r="AQ6" s="634"/>
      <c r="AR6" s="634"/>
      <c r="AS6" s="634"/>
      <c r="AT6" s="634"/>
      <c r="AU6" s="634"/>
      <c r="AV6" s="634"/>
      <c r="AW6" s="634"/>
      <c r="AX6" s="634"/>
      <c r="AY6" s="634"/>
      <c r="AZ6" s="634"/>
      <c r="BA6" s="634"/>
      <c r="BB6" s="634"/>
      <c r="BC6" s="634"/>
      <c r="BD6" s="634"/>
      <c r="BE6" s="634"/>
      <c r="BF6" s="635"/>
      <c r="BG6" s="636">
        <v>46813363</v>
      </c>
      <c r="BH6" s="637"/>
      <c r="BI6" s="637"/>
      <c r="BJ6" s="637"/>
      <c r="BK6" s="637"/>
      <c r="BL6" s="637"/>
      <c r="BM6" s="637"/>
      <c r="BN6" s="638"/>
      <c r="BO6" s="639">
        <v>88.2</v>
      </c>
      <c r="BP6" s="639"/>
      <c r="BQ6" s="639"/>
      <c r="BR6" s="639"/>
      <c r="BS6" s="640">
        <v>472853</v>
      </c>
      <c r="BT6" s="640"/>
      <c r="BU6" s="640"/>
      <c r="BV6" s="640"/>
      <c r="BW6" s="640"/>
      <c r="BX6" s="640"/>
      <c r="BY6" s="640"/>
      <c r="BZ6" s="640"/>
      <c r="CA6" s="640"/>
      <c r="CB6" s="644"/>
      <c r="CD6" s="622" t="s">
        <v>222</v>
      </c>
      <c r="CE6" s="623"/>
      <c r="CF6" s="623"/>
      <c r="CG6" s="623"/>
      <c r="CH6" s="623"/>
      <c r="CI6" s="623"/>
      <c r="CJ6" s="623"/>
      <c r="CK6" s="623"/>
      <c r="CL6" s="623"/>
      <c r="CM6" s="623"/>
      <c r="CN6" s="623"/>
      <c r="CO6" s="623"/>
      <c r="CP6" s="623"/>
      <c r="CQ6" s="624"/>
      <c r="CR6" s="636">
        <v>468198</v>
      </c>
      <c r="CS6" s="637"/>
      <c r="CT6" s="637"/>
      <c r="CU6" s="637"/>
      <c r="CV6" s="637"/>
      <c r="CW6" s="637"/>
      <c r="CX6" s="637"/>
      <c r="CY6" s="638"/>
      <c r="CZ6" s="630">
        <v>0.4</v>
      </c>
      <c r="DA6" s="631"/>
      <c r="DB6" s="631"/>
      <c r="DC6" s="647"/>
      <c r="DD6" s="645" t="s">
        <v>122</v>
      </c>
      <c r="DE6" s="637"/>
      <c r="DF6" s="637"/>
      <c r="DG6" s="637"/>
      <c r="DH6" s="637"/>
      <c r="DI6" s="637"/>
      <c r="DJ6" s="637"/>
      <c r="DK6" s="637"/>
      <c r="DL6" s="637"/>
      <c r="DM6" s="637"/>
      <c r="DN6" s="637"/>
      <c r="DO6" s="637"/>
      <c r="DP6" s="638"/>
      <c r="DQ6" s="645">
        <v>466283</v>
      </c>
      <c r="DR6" s="637"/>
      <c r="DS6" s="637"/>
      <c r="DT6" s="637"/>
      <c r="DU6" s="637"/>
      <c r="DV6" s="637"/>
      <c r="DW6" s="637"/>
      <c r="DX6" s="637"/>
      <c r="DY6" s="637"/>
      <c r="DZ6" s="637"/>
      <c r="EA6" s="637"/>
      <c r="EB6" s="637"/>
      <c r="EC6" s="646"/>
    </row>
    <row r="7" spans="2:143" ht="11.25" customHeight="1" x14ac:dyDescent="0.2">
      <c r="B7" s="633" t="s">
        <v>223</v>
      </c>
      <c r="C7" s="634"/>
      <c r="D7" s="634"/>
      <c r="E7" s="634"/>
      <c r="F7" s="634"/>
      <c r="G7" s="634"/>
      <c r="H7" s="634"/>
      <c r="I7" s="634"/>
      <c r="J7" s="634"/>
      <c r="K7" s="634"/>
      <c r="L7" s="634"/>
      <c r="M7" s="634"/>
      <c r="N7" s="634"/>
      <c r="O7" s="634"/>
      <c r="P7" s="634"/>
      <c r="Q7" s="635"/>
      <c r="R7" s="636">
        <v>29181</v>
      </c>
      <c r="S7" s="637"/>
      <c r="T7" s="637"/>
      <c r="U7" s="637"/>
      <c r="V7" s="637"/>
      <c r="W7" s="637"/>
      <c r="X7" s="637"/>
      <c r="Y7" s="638"/>
      <c r="Z7" s="639">
        <v>0</v>
      </c>
      <c r="AA7" s="639"/>
      <c r="AB7" s="639"/>
      <c r="AC7" s="639"/>
      <c r="AD7" s="640">
        <v>29181</v>
      </c>
      <c r="AE7" s="640"/>
      <c r="AF7" s="640"/>
      <c r="AG7" s="640"/>
      <c r="AH7" s="640"/>
      <c r="AI7" s="640"/>
      <c r="AJ7" s="640"/>
      <c r="AK7" s="640"/>
      <c r="AL7" s="641">
        <v>0</v>
      </c>
      <c r="AM7" s="642"/>
      <c r="AN7" s="642"/>
      <c r="AO7" s="643"/>
      <c r="AP7" s="633" t="s">
        <v>224</v>
      </c>
      <c r="AQ7" s="634"/>
      <c r="AR7" s="634"/>
      <c r="AS7" s="634"/>
      <c r="AT7" s="634"/>
      <c r="AU7" s="634"/>
      <c r="AV7" s="634"/>
      <c r="AW7" s="634"/>
      <c r="AX7" s="634"/>
      <c r="AY7" s="634"/>
      <c r="AZ7" s="634"/>
      <c r="BA7" s="634"/>
      <c r="BB7" s="634"/>
      <c r="BC7" s="634"/>
      <c r="BD7" s="634"/>
      <c r="BE7" s="634"/>
      <c r="BF7" s="635"/>
      <c r="BG7" s="636">
        <v>22173381</v>
      </c>
      <c r="BH7" s="637"/>
      <c r="BI7" s="637"/>
      <c r="BJ7" s="637"/>
      <c r="BK7" s="637"/>
      <c r="BL7" s="637"/>
      <c r="BM7" s="637"/>
      <c r="BN7" s="638"/>
      <c r="BO7" s="639">
        <v>41.8</v>
      </c>
      <c r="BP7" s="639"/>
      <c r="BQ7" s="639"/>
      <c r="BR7" s="639"/>
      <c r="BS7" s="640">
        <v>472853</v>
      </c>
      <c r="BT7" s="640"/>
      <c r="BU7" s="640"/>
      <c r="BV7" s="640"/>
      <c r="BW7" s="640"/>
      <c r="BX7" s="640"/>
      <c r="BY7" s="640"/>
      <c r="BZ7" s="640"/>
      <c r="CA7" s="640"/>
      <c r="CB7" s="644"/>
      <c r="CD7" s="633" t="s">
        <v>225</v>
      </c>
      <c r="CE7" s="634"/>
      <c r="CF7" s="634"/>
      <c r="CG7" s="634"/>
      <c r="CH7" s="634"/>
      <c r="CI7" s="634"/>
      <c r="CJ7" s="634"/>
      <c r="CK7" s="634"/>
      <c r="CL7" s="634"/>
      <c r="CM7" s="634"/>
      <c r="CN7" s="634"/>
      <c r="CO7" s="634"/>
      <c r="CP7" s="634"/>
      <c r="CQ7" s="635"/>
      <c r="CR7" s="636">
        <v>9045042</v>
      </c>
      <c r="CS7" s="637"/>
      <c r="CT7" s="637"/>
      <c r="CU7" s="637"/>
      <c r="CV7" s="637"/>
      <c r="CW7" s="637"/>
      <c r="CX7" s="637"/>
      <c r="CY7" s="638"/>
      <c r="CZ7" s="639">
        <v>7.2</v>
      </c>
      <c r="DA7" s="639"/>
      <c r="DB7" s="639"/>
      <c r="DC7" s="639"/>
      <c r="DD7" s="645">
        <v>545976</v>
      </c>
      <c r="DE7" s="637"/>
      <c r="DF7" s="637"/>
      <c r="DG7" s="637"/>
      <c r="DH7" s="637"/>
      <c r="DI7" s="637"/>
      <c r="DJ7" s="637"/>
      <c r="DK7" s="637"/>
      <c r="DL7" s="637"/>
      <c r="DM7" s="637"/>
      <c r="DN7" s="637"/>
      <c r="DO7" s="637"/>
      <c r="DP7" s="638"/>
      <c r="DQ7" s="645">
        <v>6941094</v>
      </c>
      <c r="DR7" s="637"/>
      <c r="DS7" s="637"/>
      <c r="DT7" s="637"/>
      <c r="DU7" s="637"/>
      <c r="DV7" s="637"/>
      <c r="DW7" s="637"/>
      <c r="DX7" s="637"/>
      <c r="DY7" s="637"/>
      <c r="DZ7" s="637"/>
      <c r="EA7" s="637"/>
      <c r="EB7" s="637"/>
      <c r="EC7" s="646"/>
    </row>
    <row r="8" spans="2:143" ht="11.25" customHeight="1" x14ac:dyDescent="0.2">
      <c r="B8" s="633" t="s">
        <v>226</v>
      </c>
      <c r="C8" s="634"/>
      <c r="D8" s="634"/>
      <c r="E8" s="634"/>
      <c r="F8" s="634"/>
      <c r="G8" s="634"/>
      <c r="H8" s="634"/>
      <c r="I8" s="634"/>
      <c r="J8" s="634"/>
      <c r="K8" s="634"/>
      <c r="L8" s="634"/>
      <c r="M8" s="634"/>
      <c r="N8" s="634"/>
      <c r="O8" s="634"/>
      <c r="P8" s="634"/>
      <c r="Q8" s="635"/>
      <c r="R8" s="636">
        <v>598235</v>
      </c>
      <c r="S8" s="637"/>
      <c r="T8" s="637"/>
      <c r="U8" s="637"/>
      <c r="V8" s="637"/>
      <c r="W8" s="637"/>
      <c r="X8" s="637"/>
      <c r="Y8" s="638"/>
      <c r="Z8" s="639">
        <v>0.5</v>
      </c>
      <c r="AA8" s="639"/>
      <c r="AB8" s="639"/>
      <c r="AC8" s="639"/>
      <c r="AD8" s="640">
        <v>598235</v>
      </c>
      <c r="AE8" s="640"/>
      <c r="AF8" s="640"/>
      <c r="AG8" s="640"/>
      <c r="AH8" s="640"/>
      <c r="AI8" s="640"/>
      <c r="AJ8" s="640"/>
      <c r="AK8" s="640"/>
      <c r="AL8" s="641">
        <v>0.9</v>
      </c>
      <c r="AM8" s="642"/>
      <c r="AN8" s="642"/>
      <c r="AO8" s="643"/>
      <c r="AP8" s="633" t="s">
        <v>227</v>
      </c>
      <c r="AQ8" s="634"/>
      <c r="AR8" s="634"/>
      <c r="AS8" s="634"/>
      <c r="AT8" s="634"/>
      <c r="AU8" s="634"/>
      <c r="AV8" s="634"/>
      <c r="AW8" s="634"/>
      <c r="AX8" s="634"/>
      <c r="AY8" s="634"/>
      <c r="AZ8" s="634"/>
      <c r="BA8" s="634"/>
      <c r="BB8" s="634"/>
      <c r="BC8" s="634"/>
      <c r="BD8" s="634"/>
      <c r="BE8" s="634"/>
      <c r="BF8" s="635"/>
      <c r="BG8" s="636">
        <v>492844</v>
      </c>
      <c r="BH8" s="637"/>
      <c r="BI8" s="637"/>
      <c r="BJ8" s="637"/>
      <c r="BK8" s="637"/>
      <c r="BL8" s="637"/>
      <c r="BM8" s="637"/>
      <c r="BN8" s="638"/>
      <c r="BO8" s="639">
        <v>0.9</v>
      </c>
      <c r="BP8" s="639"/>
      <c r="BQ8" s="639"/>
      <c r="BR8" s="639"/>
      <c r="BS8" s="640" t="s">
        <v>122</v>
      </c>
      <c r="BT8" s="640"/>
      <c r="BU8" s="640"/>
      <c r="BV8" s="640"/>
      <c r="BW8" s="640"/>
      <c r="BX8" s="640"/>
      <c r="BY8" s="640"/>
      <c r="BZ8" s="640"/>
      <c r="CA8" s="640"/>
      <c r="CB8" s="644"/>
      <c r="CD8" s="633" t="s">
        <v>228</v>
      </c>
      <c r="CE8" s="634"/>
      <c r="CF8" s="634"/>
      <c r="CG8" s="634"/>
      <c r="CH8" s="634"/>
      <c r="CI8" s="634"/>
      <c r="CJ8" s="634"/>
      <c r="CK8" s="634"/>
      <c r="CL8" s="634"/>
      <c r="CM8" s="634"/>
      <c r="CN8" s="634"/>
      <c r="CO8" s="634"/>
      <c r="CP8" s="634"/>
      <c r="CQ8" s="635"/>
      <c r="CR8" s="636">
        <v>57786747</v>
      </c>
      <c r="CS8" s="637"/>
      <c r="CT8" s="637"/>
      <c r="CU8" s="637"/>
      <c r="CV8" s="637"/>
      <c r="CW8" s="637"/>
      <c r="CX8" s="637"/>
      <c r="CY8" s="638"/>
      <c r="CZ8" s="639">
        <v>46</v>
      </c>
      <c r="DA8" s="639"/>
      <c r="DB8" s="639"/>
      <c r="DC8" s="639"/>
      <c r="DD8" s="645">
        <v>1350683</v>
      </c>
      <c r="DE8" s="637"/>
      <c r="DF8" s="637"/>
      <c r="DG8" s="637"/>
      <c r="DH8" s="637"/>
      <c r="DI8" s="637"/>
      <c r="DJ8" s="637"/>
      <c r="DK8" s="637"/>
      <c r="DL8" s="637"/>
      <c r="DM8" s="637"/>
      <c r="DN8" s="637"/>
      <c r="DO8" s="637"/>
      <c r="DP8" s="638"/>
      <c r="DQ8" s="645">
        <v>32166063</v>
      </c>
      <c r="DR8" s="637"/>
      <c r="DS8" s="637"/>
      <c r="DT8" s="637"/>
      <c r="DU8" s="637"/>
      <c r="DV8" s="637"/>
      <c r="DW8" s="637"/>
      <c r="DX8" s="637"/>
      <c r="DY8" s="637"/>
      <c r="DZ8" s="637"/>
      <c r="EA8" s="637"/>
      <c r="EB8" s="637"/>
      <c r="EC8" s="646"/>
    </row>
    <row r="9" spans="2:143" ht="11.25" customHeight="1" x14ac:dyDescent="0.2">
      <c r="B9" s="633" t="s">
        <v>229</v>
      </c>
      <c r="C9" s="634"/>
      <c r="D9" s="634"/>
      <c r="E9" s="634"/>
      <c r="F9" s="634"/>
      <c r="G9" s="634"/>
      <c r="H9" s="634"/>
      <c r="I9" s="634"/>
      <c r="J9" s="634"/>
      <c r="K9" s="634"/>
      <c r="L9" s="634"/>
      <c r="M9" s="634"/>
      <c r="N9" s="634"/>
      <c r="O9" s="634"/>
      <c r="P9" s="634"/>
      <c r="Q9" s="635"/>
      <c r="R9" s="636">
        <v>794819</v>
      </c>
      <c r="S9" s="637"/>
      <c r="T9" s="637"/>
      <c r="U9" s="637"/>
      <c r="V9" s="637"/>
      <c r="W9" s="637"/>
      <c r="X9" s="637"/>
      <c r="Y9" s="638"/>
      <c r="Z9" s="639">
        <v>0.6</v>
      </c>
      <c r="AA9" s="639"/>
      <c r="AB9" s="639"/>
      <c r="AC9" s="639"/>
      <c r="AD9" s="640">
        <v>794819</v>
      </c>
      <c r="AE9" s="640"/>
      <c r="AF9" s="640"/>
      <c r="AG9" s="640"/>
      <c r="AH9" s="640"/>
      <c r="AI9" s="640"/>
      <c r="AJ9" s="640"/>
      <c r="AK9" s="640"/>
      <c r="AL9" s="641">
        <v>1.2</v>
      </c>
      <c r="AM9" s="642"/>
      <c r="AN9" s="642"/>
      <c r="AO9" s="643"/>
      <c r="AP9" s="633" t="s">
        <v>230</v>
      </c>
      <c r="AQ9" s="634"/>
      <c r="AR9" s="634"/>
      <c r="AS9" s="634"/>
      <c r="AT9" s="634"/>
      <c r="AU9" s="634"/>
      <c r="AV9" s="634"/>
      <c r="AW9" s="634"/>
      <c r="AX9" s="634"/>
      <c r="AY9" s="634"/>
      <c r="AZ9" s="634"/>
      <c r="BA9" s="634"/>
      <c r="BB9" s="634"/>
      <c r="BC9" s="634"/>
      <c r="BD9" s="634"/>
      <c r="BE9" s="634"/>
      <c r="BF9" s="635"/>
      <c r="BG9" s="636">
        <v>18669829</v>
      </c>
      <c r="BH9" s="637"/>
      <c r="BI9" s="637"/>
      <c r="BJ9" s="637"/>
      <c r="BK9" s="637"/>
      <c r="BL9" s="637"/>
      <c r="BM9" s="637"/>
      <c r="BN9" s="638"/>
      <c r="BO9" s="639">
        <v>35.200000000000003</v>
      </c>
      <c r="BP9" s="639"/>
      <c r="BQ9" s="639"/>
      <c r="BR9" s="639"/>
      <c r="BS9" s="640" t="s">
        <v>122</v>
      </c>
      <c r="BT9" s="640"/>
      <c r="BU9" s="640"/>
      <c r="BV9" s="640"/>
      <c r="BW9" s="640"/>
      <c r="BX9" s="640"/>
      <c r="BY9" s="640"/>
      <c r="BZ9" s="640"/>
      <c r="CA9" s="640"/>
      <c r="CB9" s="644"/>
      <c r="CD9" s="633" t="s">
        <v>231</v>
      </c>
      <c r="CE9" s="634"/>
      <c r="CF9" s="634"/>
      <c r="CG9" s="634"/>
      <c r="CH9" s="634"/>
      <c r="CI9" s="634"/>
      <c r="CJ9" s="634"/>
      <c r="CK9" s="634"/>
      <c r="CL9" s="634"/>
      <c r="CM9" s="634"/>
      <c r="CN9" s="634"/>
      <c r="CO9" s="634"/>
      <c r="CP9" s="634"/>
      <c r="CQ9" s="635"/>
      <c r="CR9" s="636">
        <v>16235939</v>
      </c>
      <c r="CS9" s="637"/>
      <c r="CT9" s="637"/>
      <c r="CU9" s="637"/>
      <c r="CV9" s="637"/>
      <c r="CW9" s="637"/>
      <c r="CX9" s="637"/>
      <c r="CY9" s="638"/>
      <c r="CZ9" s="639">
        <v>12.9</v>
      </c>
      <c r="DA9" s="639"/>
      <c r="DB9" s="639"/>
      <c r="DC9" s="639"/>
      <c r="DD9" s="645">
        <v>5301331</v>
      </c>
      <c r="DE9" s="637"/>
      <c r="DF9" s="637"/>
      <c r="DG9" s="637"/>
      <c r="DH9" s="637"/>
      <c r="DI9" s="637"/>
      <c r="DJ9" s="637"/>
      <c r="DK9" s="637"/>
      <c r="DL9" s="637"/>
      <c r="DM9" s="637"/>
      <c r="DN9" s="637"/>
      <c r="DO9" s="637"/>
      <c r="DP9" s="638"/>
      <c r="DQ9" s="645">
        <v>10252787</v>
      </c>
      <c r="DR9" s="637"/>
      <c r="DS9" s="637"/>
      <c r="DT9" s="637"/>
      <c r="DU9" s="637"/>
      <c r="DV9" s="637"/>
      <c r="DW9" s="637"/>
      <c r="DX9" s="637"/>
      <c r="DY9" s="637"/>
      <c r="DZ9" s="637"/>
      <c r="EA9" s="637"/>
      <c r="EB9" s="637"/>
      <c r="EC9" s="646"/>
    </row>
    <row r="10" spans="2:143" ht="11.25" customHeight="1" x14ac:dyDescent="0.2">
      <c r="B10" s="633" t="s">
        <v>232</v>
      </c>
      <c r="C10" s="634"/>
      <c r="D10" s="634"/>
      <c r="E10" s="634"/>
      <c r="F10" s="634"/>
      <c r="G10" s="634"/>
      <c r="H10" s="634"/>
      <c r="I10" s="634"/>
      <c r="J10" s="634"/>
      <c r="K10" s="634"/>
      <c r="L10" s="634"/>
      <c r="M10" s="634"/>
      <c r="N10" s="634"/>
      <c r="O10" s="634"/>
      <c r="P10" s="634"/>
      <c r="Q10" s="635"/>
      <c r="R10" s="636" t="s">
        <v>122</v>
      </c>
      <c r="S10" s="637"/>
      <c r="T10" s="637"/>
      <c r="U10" s="637"/>
      <c r="V10" s="637"/>
      <c r="W10" s="637"/>
      <c r="X10" s="637"/>
      <c r="Y10" s="638"/>
      <c r="Z10" s="639" t="s">
        <v>122</v>
      </c>
      <c r="AA10" s="639"/>
      <c r="AB10" s="639"/>
      <c r="AC10" s="639"/>
      <c r="AD10" s="640" t="s">
        <v>122</v>
      </c>
      <c r="AE10" s="640"/>
      <c r="AF10" s="640"/>
      <c r="AG10" s="640"/>
      <c r="AH10" s="640"/>
      <c r="AI10" s="640"/>
      <c r="AJ10" s="640"/>
      <c r="AK10" s="640"/>
      <c r="AL10" s="641" t="s">
        <v>122</v>
      </c>
      <c r="AM10" s="642"/>
      <c r="AN10" s="642"/>
      <c r="AO10" s="643"/>
      <c r="AP10" s="633" t="s">
        <v>233</v>
      </c>
      <c r="AQ10" s="634"/>
      <c r="AR10" s="634"/>
      <c r="AS10" s="634"/>
      <c r="AT10" s="634"/>
      <c r="AU10" s="634"/>
      <c r="AV10" s="634"/>
      <c r="AW10" s="634"/>
      <c r="AX10" s="634"/>
      <c r="AY10" s="634"/>
      <c r="AZ10" s="634"/>
      <c r="BA10" s="634"/>
      <c r="BB10" s="634"/>
      <c r="BC10" s="634"/>
      <c r="BD10" s="634"/>
      <c r="BE10" s="634"/>
      <c r="BF10" s="635"/>
      <c r="BG10" s="636">
        <v>812785</v>
      </c>
      <c r="BH10" s="637"/>
      <c r="BI10" s="637"/>
      <c r="BJ10" s="637"/>
      <c r="BK10" s="637"/>
      <c r="BL10" s="637"/>
      <c r="BM10" s="637"/>
      <c r="BN10" s="638"/>
      <c r="BO10" s="639">
        <v>1.5</v>
      </c>
      <c r="BP10" s="639"/>
      <c r="BQ10" s="639"/>
      <c r="BR10" s="639"/>
      <c r="BS10" s="640" t="s">
        <v>122</v>
      </c>
      <c r="BT10" s="640"/>
      <c r="BU10" s="640"/>
      <c r="BV10" s="640"/>
      <c r="BW10" s="640"/>
      <c r="BX10" s="640"/>
      <c r="BY10" s="640"/>
      <c r="BZ10" s="640"/>
      <c r="CA10" s="640"/>
      <c r="CB10" s="644"/>
      <c r="CD10" s="633" t="s">
        <v>234</v>
      </c>
      <c r="CE10" s="634"/>
      <c r="CF10" s="634"/>
      <c r="CG10" s="634"/>
      <c r="CH10" s="634"/>
      <c r="CI10" s="634"/>
      <c r="CJ10" s="634"/>
      <c r="CK10" s="634"/>
      <c r="CL10" s="634"/>
      <c r="CM10" s="634"/>
      <c r="CN10" s="634"/>
      <c r="CO10" s="634"/>
      <c r="CP10" s="634"/>
      <c r="CQ10" s="635"/>
      <c r="CR10" s="636">
        <v>11500</v>
      </c>
      <c r="CS10" s="637"/>
      <c r="CT10" s="637"/>
      <c r="CU10" s="637"/>
      <c r="CV10" s="637"/>
      <c r="CW10" s="637"/>
      <c r="CX10" s="637"/>
      <c r="CY10" s="638"/>
      <c r="CZ10" s="639">
        <v>0</v>
      </c>
      <c r="DA10" s="639"/>
      <c r="DB10" s="639"/>
      <c r="DC10" s="639"/>
      <c r="DD10" s="645" t="s">
        <v>122</v>
      </c>
      <c r="DE10" s="637"/>
      <c r="DF10" s="637"/>
      <c r="DG10" s="637"/>
      <c r="DH10" s="637"/>
      <c r="DI10" s="637"/>
      <c r="DJ10" s="637"/>
      <c r="DK10" s="637"/>
      <c r="DL10" s="637"/>
      <c r="DM10" s="637"/>
      <c r="DN10" s="637"/>
      <c r="DO10" s="637"/>
      <c r="DP10" s="638"/>
      <c r="DQ10" s="645">
        <v>1500</v>
      </c>
      <c r="DR10" s="637"/>
      <c r="DS10" s="637"/>
      <c r="DT10" s="637"/>
      <c r="DU10" s="637"/>
      <c r="DV10" s="637"/>
      <c r="DW10" s="637"/>
      <c r="DX10" s="637"/>
      <c r="DY10" s="637"/>
      <c r="DZ10" s="637"/>
      <c r="EA10" s="637"/>
      <c r="EB10" s="637"/>
      <c r="EC10" s="646"/>
    </row>
    <row r="11" spans="2:143" ht="11.25" customHeight="1" x14ac:dyDescent="0.2">
      <c r="B11" s="633" t="s">
        <v>235</v>
      </c>
      <c r="C11" s="634"/>
      <c r="D11" s="634"/>
      <c r="E11" s="634"/>
      <c r="F11" s="634"/>
      <c r="G11" s="634"/>
      <c r="H11" s="634"/>
      <c r="I11" s="634"/>
      <c r="J11" s="634"/>
      <c r="K11" s="634"/>
      <c r="L11" s="634"/>
      <c r="M11" s="634"/>
      <c r="N11" s="634"/>
      <c r="O11" s="634"/>
      <c r="P11" s="634"/>
      <c r="Q11" s="635"/>
      <c r="R11" s="636">
        <v>7732527</v>
      </c>
      <c r="S11" s="637"/>
      <c r="T11" s="637"/>
      <c r="U11" s="637"/>
      <c r="V11" s="637"/>
      <c r="W11" s="637"/>
      <c r="X11" s="637"/>
      <c r="Y11" s="638"/>
      <c r="Z11" s="641">
        <v>6.1</v>
      </c>
      <c r="AA11" s="642"/>
      <c r="AB11" s="642"/>
      <c r="AC11" s="648"/>
      <c r="AD11" s="645">
        <v>7732527</v>
      </c>
      <c r="AE11" s="637"/>
      <c r="AF11" s="637"/>
      <c r="AG11" s="637"/>
      <c r="AH11" s="637"/>
      <c r="AI11" s="637"/>
      <c r="AJ11" s="637"/>
      <c r="AK11" s="638"/>
      <c r="AL11" s="641">
        <v>11.5</v>
      </c>
      <c r="AM11" s="642"/>
      <c r="AN11" s="642"/>
      <c r="AO11" s="643"/>
      <c r="AP11" s="633" t="s">
        <v>236</v>
      </c>
      <c r="AQ11" s="634"/>
      <c r="AR11" s="634"/>
      <c r="AS11" s="634"/>
      <c r="AT11" s="634"/>
      <c r="AU11" s="634"/>
      <c r="AV11" s="634"/>
      <c r="AW11" s="634"/>
      <c r="AX11" s="634"/>
      <c r="AY11" s="634"/>
      <c r="AZ11" s="634"/>
      <c r="BA11" s="634"/>
      <c r="BB11" s="634"/>
      <c r="BC11" s="634"/>
      <c r="BD11" s="634"/>
      <c r="BE11" s="634"/>
      <c r="BF11" s="635"/>
      <c r="BG11" s="636">
        <v>2197923</v>
      </c>
      <c r="BH11" s="637"/>
      <c r="BI11" s="637"/>
      <c r="BJ11" s="637"/>
      <c r="BK11" s="637"/>
      <c r="BL11" s="637"/>
      <c r="BM11" s="637"/>
      <c r="BN11" s="638"/>
      <c r="BO11" s="639">
        <v>4.0999999999999996</v>
      </c>
      <c r="BP11" s="639"/>
      <c r="BQ11" s="639"/>
      <c r="BR11" s="639"/>
      <c r="BS11" s="640">
        <v>472853</v>
      </c>
      <c r="BT11" s="640"/>
      <c r="BU11" s="640"/>
      <c r="BV11" s="640"/>
      <c r="BW11" s="640"/>
      <c r="BX11" s="640"/>
      <c r="BY11" s="640"/>
      <c r="BZ11" s="640"/>
      <c r="CA11" s="640"/>
      <c r="CB11" s="644"/>
      <c r="CD11" s="633" t="s">
        <v>237</v>
      </c>
      <c r="CE11" s="634"/>
      <c r="CF11" s="634"/>
      <c r="CG11" s="634"/>
      <c r="CH11" s="634"/>
      <c r="CI11" s="634"/>
      <c r="CJ11" s="634"/>
      <c r="CK11" s="634"/>
      <c r="CL11" s="634"/>
      <c r="CM11" s="634"/>
      <c r="CN11" s="634"/>
      <c r="CO11" s="634"/>
      <c r="CP11" s="634"/>
      <c r="CQ11" s="635"/>
      <c r="CR11" s="636">
        <v>305896</v>
      </c>
      <c r="CS11" s="637"/>
      <c r="CT11" s="637"/>
      <c r="CU11" s="637"/>
      <c r="CV11" s="637"/>
      <c r="CW11" s="637"/>
      <c r="CX11" s="637"/>
      <c r="CY11" s="638"/>
      <c r="CZ11" s="639">
        <v>0.2</v>
      </c>
      <c r="DA11" s="639"/>
      <c r="DB11" s="639"/>
      <c r="DC11" s="639"/>
      <c r="DD11" s="645">
        <v>68643</v>
      </c>
      <c r="DE11" s="637"/>
      <c r="DF11" s="637"/>
      <c r="DG11" s="637"/>
      <c r="DH11" s="637"/>
      <c r="DI11" s="637"/>
      <c r="DJ11" s="637"/>
      <c r="DK11" s="637"/>
      <c r="DL11" s="637"/>
      <c r="DM11" s="637"/>
      <c r="DN11" s="637"/>
      <c r="DO11" s="637"/>
      <c r="DP11" s="638"/>
      <c r="DQ11" s="645">
        <v>277256</v>
      </c>
      <c r="DR11" s="637"/>
      <c r="DS11" s="637"/>
      <c r="DT11" s="637"/>
      <c r="DU11" s="637"/>
      <c r="DV11" s="637"/>
      <c r="DW11" s="637"/>
      <c r="DX11" s="637"/>
      <c r="DY11" s="637"/>
      <c r="DZ11" s="637"/>
      <c r="EA11" s="637"/>
      <c r="EB11" s="637"/>
      <c r="EC11" s="646"/>
    </row>
    <row r="12" spans="2:143" ht="11.25" customHeight="1" x14ac:dyDescent="0.2">
      <c r="B12" s="633" t="s">
        <v>238</v>
      </c>
      <c r="C12" s="634"/>
      <c r="D12" s="634"/>
      <c r="E12" s="634"/>
      <c r="F12" s="634"/>
      <c r="G12" s="634"/>
      <c r="H12" s="634"/>
      <c r="I12" s="634"/>
      <c r="J12" s="634"/>
      <c r="K12" s="634"/>
      <c r="L12" s="634"/>
      <c r="M12" s="634"/>
      <c r="N12" s="634"/>
      <c r="O12" s="634"/>
      <c r="P12" s="634"/>
      <c r="Q12" s="635"/>
      <c r="R12" s="636">
        <v>31171</v>
      </c>
      <c r="S12" s="637"/>
      <c r="T12" s="637"/>
      <c r="U12" s="637"/>
      <c r="V12" s="637"/>
      <c r="W12" s="637"/>
      <c r="X12" s="637"/>
      <c r="Y12" s="638"/>
      <c r="Z12" s="639">
        <v>0</v>
      </c>
      <c r="AA12" s="639"/>
      <c r="AB12" s="639"/>
      <c r="AC12" s="639"/>
      <c r="AD12" s="640">
        <v>31171</v>
      </c>
      <c r="AE12" s="640"/>
      <c r="AF12" s="640"/>
      <c r="AG12" s="640"/>
      <c r="AH12" s="640"/>
      <c r="AI12" s="640"/>
      <c r="AJ12" s="640"/>
      <c r="AK12" s="640"/>
      <c r="AL12" s="641">
        <v>0</v>
      </c>
      <c r="AM12" s="642"/>
      <c r="AN12" s="642"/>
      <c r="AO12" s="643"/>
      <c r="AP12" s="633" t="s">
        <v>239</v>
      </c>
      <c r="AQ12" s="634"/>
      <c r="AR12" s="634"/>
      <c r="AS12" s="634"/>
      <c r="AT12" s="634"/>
      <c r="AU12" s="634"/>
      <c r="AV12" s="634"/>
      <c r="AW12" s="634"/>
      <c r="AX12" s="634"/>
      <c r="AY12" s="634"/>
      <c r="AZ12" s="634"/>
      <c r="BA12" s="634"/>
      <c r="BB12" s="634"/>
      <c r="BC12" s="634"/>
      <c r="BD12" s="634"/>
      <c r="BE12" s="634"/>
      <c r="BF12" s="635"/>
      <c r="BG12" s="636">
        <v>22102770</v>
      </c>
      <c r="BH12" s="637"/>
      <c r="BI12" s="637"/>
      <c r="BJ12" s="637"/>
      <c r="BK12" s="637"/>
      <c r="BL12" s="637"/>
      <c r="BM12" s="637"/>
      <c r="BN12" s="638"/>
      <c r="BO12" s="639">
        <v>41.7</v>
      </c>
      <c r="BP12" s="639"/>
      <c r="BQ12" s="639"/>
      <c r="BR12" s="639"/>
      <c r="BS12" s="640" t="s">
        <v>122</v>
      </c>
      <c r="BT12" s="640"/>
      <c r="BU12" s="640"/>
      <c r="BV12" s="640"/>
      <c r="BW12" s="640"/>
      <c r="BX12" s="640"/>
      <c r="BY12" s="640"/>
      <c r="BZ12" s="640"/>
      <c r="CA12" s="640"/>
      <c r="CB12" s="644"/>
      <c r="CD12" s="633" t="s">
        <v>240</v>
      </c>
      <c r="CE12" s="634"/>
      <c r="CF12" s="634"/>
      <c r="CG12" s="634"/>
      <c r="CH12" s="634"/>
      <c r="CI12" s="634"/>
      <c r="CJ12" s="634"/>
      <c r="CK12" s="634"/>
      <c r="CL12" s="634"/>
      <c r="CM12" s="634"/>
      <c r="CN12" s="634"/>
      <c r="CO12" s="634"/>
      <c r="CP12" s="634"/>
      <c r="CQ12" s="635"/>
      <c r="CR12" s="636">
        <v>5336709</v>
      </c>
      <c r="CS12" s="637"/>
      <c r="CT12" s="637"/>
      <c r="CU12" s="637"/>
      <c r="CV12" s="637"/>
      <c r="CW12" s="637"/>
      <c r="CX12" s="637"/>
      <c r="CY12" s="638"/>
      <c r="CZ12" s="639">
        <v>4.2</v>
      </c>
      <c r="DA12" s="639"/>
      <c r="DB12" s="639"/>
      <c r="DC12" s="639"/>
      <c r="DD12" s="645">
        <v>40097</v>
      </c>
      <c r="DE12" s="637"/>
      <c r="DF12" s="637"/>
      <c r="DG12" s="637"/>
      <c r="DH12" s="637"/>
      <c r="DI12" s="637"/>
      <c r="DJ12" s="637"/>
      <c r="DK12" s="637"/>
      <c r="DL12" s="637"/>
      <c r="DM12" s="637"/>
      <c r="DN12" s="637"/>
      <c r="DO12" s="637"/>
      <c r="DP12" s="638"/>
      <c r="DQ12" s="645">
        <v>4481091</v>
      </c>
      <c r="DR12" s="637"/>
      <c r="DS12" s="637"/>
      <c r="DT12" s="637"/>
      <c r="DU12" s="637"/>
      <c r="DV12" s="637"/>
      <c r="DW12" s="637"/>
      <c r="DX12" s="637"/>
      <c r="DY12" s="637"/>
      <c r="DZ12" s="637"/>
      <c r="EA12" s="637"/>
      <c r="EB12" s="637"/>
      <c r="EC12" s="646"/>
    </row>
    <row r="13" spans="2:143" ht="11.25" customHeight="1" x14ac:dyDescent="0.2">
      <c r="B13" s="633" t="s">
        <v>241</v>
      </c>
      <c r="C13" s="634"/>
      <c r="D13" s="634"/>
      <c r="E13" s="634"/>
      <c r="F13" s="634"/>
      <c r="G13" s="634"/>
      <c r="H13" s="634"/>
      <c r="I13" s="634"/>
      <c r="J13" s="634"/>
      <c r="K13" s="634"/>
      <c r="L13" s="634"/>
      <c r="M13" s="634"/>
      <c r="N13" s="634"/>
      <c r="O13" s="634"/>
      <c r="P13" s="634"/>
      <c r="Q13" s="635"/>
      <c r="R13" s="636">
        <v>10336</v>
      </c>
      <c r="S13" s="637"/>
      <c r="T13" s="637"/>
      <c r="U13" s="637"/>
      <c r="V13" s="637"/>
      <c r="W13" s="637"/>
      <c r="X13" s="637"/>
      <c r="Y13" s="638"/>
      <c r="Z13" s="639">
        <v>0</v>
      </c>
      <c r="AA13" s="639"/>
      <c r="AB13" s="639"/>
      <c r="AC13" s="639"/>
      <c r="AD13" s="640">
        <v>10336</v>
      </c>
      <c r="AE13" s="640"/>
      <c r="AF13" s="640"/>
      <c r="AG13" s="640"/>
      <c r="AH13" s="640"/>
      <c r="AI13" s="640"/>
      <c r="AJ13" s="640"/>
      <c r="AK13" s="640"/>
      <c r="AL13" s="641">
        <v>0</v>
      </c>
      <c r="AM13" s="642"/>
      <c r="AN13" s="642"/>
      <c r="AO13" s="643"/>
      <c r="AP13" s="633" t="s">
        <v>242</v>
      </c>
      <c r="AQ13" s="634"/>
      <c r="AR13" s="634"/>
      <c r="AS13" s="634"/>
      <c r="AT13" s="634"/>
      <c r="AU13" s="634"/>
      <c r="AV13" s="634"/>
      <c r="AW13" s="634"/>
      <c r="AX13" s="634"/>
      <c r="AY13" s="634"/>
      <c r="AZ13" s="634"/>
      <c r="BA13" s="634"/>
      <c r="BB13" s="634"/>
      <c r="BC13" s="634"/>
      <c r="BD13" s="634"/>
      <c r="BE13" s="634"/>
      <c r="BF13" s="635"/>
      <c r="BG13" s="636">
        <v>21916882</v>
      </c>
      <c r="BH13" s="637"/>
      <c r="BI13" s="637"/>
      <c r="BJ13" s="637"/>
      <c r="BK13" s="637"/>
      <c r="BL13" s="637"/>
      <c r="BM13" s="637"/>
      <c r="BN13" s="638"/>
      <c r="BO13" s="639">
        <v>41.3</v>
      </c>
      <c r="BP13" s="639"/>
      <c r="BQ13" s="639"/>
      <c r="BR13" s="639"/>
      <c r="BS13" s="640" t="s">
        <v>122</v>
      </c>
      <c r="BT13" s="640"/>
      <c r="BU13" s="640"/>
      <c r="BV13" s="640"/>
      <c r="BW13" s="640"/>
      <c r="BX13" s="640"/>
      <c r="BY13" s="640"/>
      <c r="BZ13" s="640"/>
      <c r="CA13" s="640"/>
      <c r="CB13" s="644"/>
      <c r="CD13" s="633" t="s">
        <v>243</v>
      </c>
      <c r="CE13" s="634"/>
      <c r="CF13" s="634"/>
      <c r="CG13" s="634"/>
      <c r="CH13" s="634"/>
      <c r="CI13" s="634"/>
      <c r="CJ13" s="634"/>
      <c r="CK13" s="634"/>
      <c r="CL13" s="634"/>
      <c r="CM13" s="634"/>
      <c r="CN13" s="634"/>
      <c r="CO13" s="634"/>
      <c r="CP13" s="634"/>
      <c r="CQ13" s="635"/>
      <c r="CR13" s="636">
        <v>9722598</v>
      </c>
      <c r="CS13" s="637"/>
      <c r="CT13" s="637"/>
      <c r="CU13" s="637"/>
      <c r="CV13" s="637"/>
      <c r="CW13" s="637"/>
      <c r="CX13" s="637"/>
      <c r="CY13" s="638"/>
      <c r="CZ13" s="639">
        <v>7.7</v>
      </c>
      <c r="DA13" s="639"/>
      <c r="DB13" s="639"/>
      <c r="DC13" s="639"/>
      <c r="DD13" s="645">
        <v>5107776</v>
      </c>
      <c r="DE13" s="637"/>
      <c r="DF13" s="637"/>
      <c r="DG13" s="637"/>
      <c r="DH13" s="637"/>
      <c r="DI13" s="637"/>
      <c r="DJ13" s="637"/>
      <c r="DK13" s="637"/>
      <c r="DL13" s="637"/>
      <c r="DM13" s="637"/>
      <c r="DN13" s="637"/>
      <c r="DO13" s="637"/>
      <c r="DP13" s="638"/>
      <c r="DQ13" s="645">
        <v>6395235</v>
      </c>
      <c r="DR13" s="637"/>
      <c r="DS13" s="637"/>
      <c r="DT13" s="637"/>
      <c r="DU13" s="637"/>
      <c r="DV13" s="637"/>
      <c r="DW13" s="637"/>
      <c r="DX13" s="637"/>
      <c r="DY13" s="637"/>
      <c r="DZ13" s="637"/>
      <c r="EA13" s="637"/>
      <c r="EB13" s="637"/>
      <c r="EC13" s="646"/>
    </row>
    <row r="14" spans="2:143" ht="11.25" customHeight="1" x14ac:dyDescent="0.2">
      <c r="B14" s="633" t="s">
        <v>244</v>
      </c>
      <c r="C14" s="634"/>
      <c r="D14" s="634"/>
      <c r="E14" s="634"/>
      <c r="F14" s="634"/>
      <c r="G14" s="634"/>
      <c r="H14" s="634"/>
      <c r="I14" s="634"/>
      <c r="J14" s="634"/>
      <c r="K14" s="634"/>
      <c r="L14" s="634"/>
      <c r="M14" s="634"/>
      <c r="N14" s="634"/>
      <c r="O14" s="634"/>
      <c r="P14" s="634"/>
      <c r="Q14" s="635"/>
      <c r="R14" s="636" t="s">
        <v>122</v>
      </c>
      <c r="S14" s="637"/>
      <c r="T14" s="637"/>
      <c r="U14" s="637"/>
      <c r="V14" s="637"/>
      <c r="W14" s="637"/>
      <c r="X14" s="637"/>
      <c r="Y14" s="638"/>
      <c r="Z14" s="639" t="s">
        <v>122</v>
      </c>
      <c r="AA14" s="639"/>
      <c r="AB14" s="639"/>
      <c r="AC14" s="639"/>
      <c r="AD14" s="640" t="s">
        <v>122</v>
      </c>
      <c r="AE14" s="640"/>
      <c r="AF14" s="640"/>
      <c r="AG14" s="640"/>
      <c r="AH14" s="640"/>
      <c r="AI14" s="640"/>
      <c r="AJ14" s="640"/>
      <c r="AK14" s="640"/>
      <c r="AL14" s="641" t="s">
        <v>122</v>
      </c>
      <c r="AM14" s="642"/>
      <c r="AN14" s="642"/>
      <c r="AO14" s="643"/>
      <c r="AP14" s="633" t="s">
        <v>245</v>
      </c>
      <c r="AQ14" s="634"/>
      <c r="AR14" s="634"/>
      <c r="AS14" s="634"/>
      <c r="AT14" s="634"/>
      <c r="AU14" s="634"/>
      <c r="AV14" s="634"/>
      <c r="AW14" s="634"/>
      <c r="AX14" s="634"/>
      <c r="AY14" s="634"/>
      <c r="AZ14" s="634"/>
      <c r="BA14" s="634"/>
      <c r="BB14" s="634"/>
      <c r="BC14" s="634"/>
      <c r="BD14" s="634"/>
      <c r="BE14" s="634"/>
      <c r="BF14" s="635"/>
      <c r="BG14" s="636">
        <v>717114</v>
      </c>
      <c r="BH14" s="637"/>
      <c r="BI14" s="637"/>
      <c r="BJ14" s="637"/>
      <c r="BK14" s="637"/>
      <c r="BL14" s="637"/>
      <c r="BM14" s="637"/>
      <c r="BN14" s="638"/>
      <c r="BO14" s="639">
        <v>1.4</v>
      </c>
      <c r="BP14" s="639"/>
      <c r="BQ14" s="639"/>
      <c r="BR14" s="639"/>
      <c r="BS14" s="640" t="s">
        <v>122</v>
      </c>
      <c r="BT14" s="640"/>
      <c r="BU14" s="640"/>
      <c r="BV14" s="640"/>
      <c r="BW14" s="640"/>
      <c r="BX14" s="640"/>
      <c r="BY14" s="640"/>
      <c r="BZ14" s="640"/>
      <c r="CA14" s="640"/>
      <c r="CB14" s="644"/>
      <c r="CD14" s="633" t="s">
        <v>246</v>
      </c>
      <c r="CE14" s="634"/>
      <c r="CF14" s="634"/>
      <c r="CG14" s="634"/>
      <c r="CH14" s="634"/>
      <c r="CI14" s="634"/>
      <c r="CJ14" s="634"/>
      <c r="CK14" s="634"/>
      <c r="CL14" s="634"/>
      <c r="CM14" s="634"/>
      <c r="CN14" s="634"/>
      <c r="CO14" s="634"/>
      <c r="CP14" s="634"/>
      <c r="CQ14" s="635"/>
      <c r="CR14" s="636">
        <v>3283992</v>
      </c>
      <c r="CS14" s="637"/>
      <c r="CT14" s="637"/>
      <c r="CU14" s="637"/>
      <c r="CV14" s="637"/>
      <c r="CW14" s="637"/>
      <c r="CX14" s="637"/>
      <c r="CY14" s="638"/>
      <c r="CZ14" s="639">
        <v>2.6</v>
      </c>
      <c r="DA14" s="639"/>
      <c r="DB14" s="639"/>
      <c r="DC14" s="639"/>
      <c r="DD14" s="645">
        <v>342186</v>
      </c>
      <c r="DE14" s="637"/>
      <c r="DF14" s="637"/>
      <c r="DG14" s="637"/>
      <c r="DH14" s="637"/>
      <c r="DI14" s="637"/>
      <c r="DJ14" s="637"/>
      <c r="DK14" s="637"/>
      <c r="DL14" s="637"/>
      <c r="DM14" s="637"/>
      <c r="DN14" s="637"/>
      <c r="DO14" s="637"/>
      <c r="DP14" s="638"/>
      <c r="DQ14" s="645">
        <v>3063546</v>
      </c>
      <c r="DR14" s="637"/>
      <c r="DS14" s="637"/>
      <c r="DT14" s="637"/>
      <c r="DU14" s="637"/>
      <c r="DV14" s="637"/>
      <c r="DW14" s="637"/>
      <c r="DX14" s="637"/>
      <c r="DY14" s="637"/>
      <c r="DZ14" s="637"/>
      <c r="EA14" s="637"/>
      <c r="EB14" s="637"/>
      <c r="EC14" s="646"/>
    </row>
    <row r="15" spans="2:143" ht="11.25" customHeight="1" x14ac:dyDescent="0.2">
      <c r="B15" s="633" t="s">
        <v>247</v>
      </c>
      <c r="C15" s="634"/>
      <c r="D15" s="634"/>
      <c r="E15" s="634"/>
      <c r="F15" s="634"/>
      <c r="G15" s="634"/>
      <c r="H15" s="634"/>
      <c r="I15" s="634"/>
      <c r="J15" s="634"/>
      <c r="K15" s="634"/>
      <c r="L15" s="634"/>
      <c r="M15" s="634"/>
      <c r="N15" s="634"/>
      <c r="O15" s="634"/>
      <c r="P15" s="634"/>
      <c r="Q15" s="635"/>
      <c r="R15" s="636">
        <v>201520</v>
      </c>
      <c r="S15" s="637"/>
      <c r="T15" s="637"/>
      <c r="U15" s="637"/>
      <c r="V15" s="637"/>
      <c r="W15" s="637"/>
      <c r="X15" s="637"/>
      <c r="Y15" s="638"/>
      <c r="Z15" s="639">
        <v>0.2</v>
      </c>
      <c r="AA15" s="639"/>
      <c r="AB15" s="639"/>
      <c r="AC15" s="639"/>
      <c r="AD15" s="640">
        <v>201520</v>
      </c>
      <c r="AE15" s="640"/>
      <c r="AF15" s="640"/>
      <c r="AG15" s="640"/>
      <c r="AH15" s="640"/>
      <c r="AI15" s="640"/>
      <c r="AJ15" s="640"/>
      <c r="AK15" s="640"/>
      <c r="AL15" s="641">
        <v>0.3</v>
      </c>
      <c r="AM15" s="642"/>
      <c r="AN15" s="642"/>
      <c r="AO15" s="643"/>
      <c r="AP15" s="633" t="s">
        <v>248</v>
      </c>
      <c r="AQ15" s="634"/>
      <c r="AR15" s="634"/>
      <c r="AS15" s="634"/>
      <c r="AT15" s="634"/>
      <c r="AU15" s="634"/>
      <c r="AV15" s="634"/>
      <c r="AW15" s="634"/>
      <c r="AX15" s="634"/>
      <c r="AY15" s="634"/>
      <c r="AZ15" s="634"/>
      <c r="BA15" s="634"/>
      <c r="BB15" s="634"/>
      <c r="BC15" s="634"/>
      <c r="BD15" s="634"/>
      <c r="BE15" s="634"/>
      <c r="BF15" s="635"/>
      <c r="BG15" s="636">
        <v>1820098</v>
      </c>
      <c r="BH15" s="637"/>
      <c r="BI15" s="637"/>
      <c r="BJ15" s="637"/>
      <c r="BK15" s="637"/>
      <c r="BL15" s="637"/>
      <c r="BM15" s="637"/>
      <c r="BN15" s="638"/>
      <c r="BO15" s="639">
        <v>3.4</v>
      </c>
      <c r="BP15" s="639"/>
      <c r="BQ15" s="639"/>
      <c r="BR15" s="639"/>
      <c r="BS15" s="640" t="s">
        <v>122</v>
      </c>
      <c r="BT15" s="640"/>
      <c r="BU15" s="640"/>
      <c r="BV15" s="640"/>
      <c r="BW15" s="640"/>
      <c r="BX15" s="640"/>
      <c r="BY15" s="640"/>
      <c r="BZ15" s="640"/>
      <c r="CA15" s="640"/>
      <c r="CB15" s="644"/>
      <c r="CD15" s="633" t="s">
        <v>249</v>
      </c>
      <c r="CE15" s="634"/>
      <c r="CF15" s="634"/>
      <c r="CG15" s="634"/>
      <c r="CH15" s="634"/>
      <c r="CI15" s="634"/>
      <c r="CJ15" s="634"/>
      <c r="CK15" s="634"/>
      <c r="CL15" s="634"/>
      <c r="CM15" s="634"/>
      <c r="CN15" s="634"/>
      <c r="CO15" s="634"/>
      <c r="CP15" s="634"/>
      <c r="CQ15" s="635"/>
      <c r="CR15" s="636">
        <v>15705686</v>
      </c>
      <c r="CS15" s="637"/>
      <c r="CT15" s="637"/>
      <c r="CU15" s="637"/>
      <c r="CV15" s="637"/>
      <c r="CW15" s="637"/>
      <c r="CX15" s="637"/>
      <c r="CY15" s="638"/>
      <c r="CZ15" s="639">
        <v>12.5</v>
      </c>
      <c r="DA15" s="639"/>
      <c r="DB15" s="639"/>
      <c r="DC15" s="639"/>
      <c r="DD15" s="645">
        <v>4227939</v>
      </c>
      <c r="DE15" s="637"/>
      <c r="DF15" s="637"/>
      <c r="DG15" s="637"/>
      <c r="DH15" s="637"/>
      <c r="DI15" s="637"/>
      <c r="DJ15" s="637"/>
      <c r="DK15" s="637"/>
      <c r="DL15" s="637"/>
      <c r="DM15" s="637"/>
      <c r="DN15" s="637"/>
      <c r="DO15" s="637"/>
      <c r="DP15" s="638"/>
      <c r="DQ15" s="645">
        <v>9826487</v>
      </c>
      <c r="DR15" s="637"/>
      <c r="DS15" s="637"/>
      <c r="DT15" s="637"/>
      <c r="DU15" s="637"/>
      <c r="DV15" s="637"/>
      <c r="DW15" s="637"/>
      <c r="DX15" s="637"/>
      <c r="DY15" s="637"/>
      <c r="DZ15" s="637"/>
      <c r="EA15" s="637"/>
      <c r="EB15" s="637"/>
      <c r="EC15" s="646"/>
    </row>
    <row r="16" spans="2:143" ht="11.25" customHeight="1" x14ac:dyDescent="0.2">
      <c r="B16" s="633" t="s">
        <v>250</v>
      </c>
      <c r="C16" s="634"/>
      <c r="D16" s="634"/>
      <c r="E16" s="634"/>
      <c r="F16" s="634"/>
      <c r="G16" s="634"/>
      <c r="H16" s="634"/>
      <c r="I16" s="634"/>
      <c r="J16" s="634"/>
      <c r="K16" s="634"/>
      <c r="L16" s="634"/>
      <c r="M16" s="634"/>
      <c r="N16" s="634"/>
      <c r="O16" s="634"/>
      <c r="P16" s="634"/>
      <c r="Q16" s="635"/>
      <c r="R16" s="636">
        <v>1121273</v>
      </c>
      <c r="S16" s="637"/>
      <c r="T16" s="637"/>
      <c r="U16" s="637"/>
      <c r="V16" s="637"/>
      <c r="W16" s="637"/>
      <c r="X16" s="637"/>
      <c r="Y16" s="638"/>
      <c r="Z16" s="639">
        <v>0.9</v>
      </c>
      <c r="AA16" s="639"/>
      <c r="AB16" s="639"/>
      <c r="AC16" s="639"/>
      <c r="AD16" s="640">
        <v>1121273</v>
      </c>
      <c r="AE16" s="640"/>
      <c r="AF16" s="640"/>
      <c r="AG16" s="640"/>
      <c r="AH16" s="640"/>
      <c r="AI16" s="640"/>
      <c r="AJ16" s="640"/>
      <c r="AK16" s="640"/>
      <c r="AL16" s="641">
        <v>1.7</v>
      </c>
      <c r="AM16" s="642"/>
      <c r="AN16" s="642"/>
      <c r="AO16" s="643"/>
      <c r="AP16" s="633" t="s">
        <v>251</v>
      </c>
      <c r="AQ16" s="634"/>
      <c r="AR16" s="634"/>
      <c r="AS16" s="634"/>
      <c r="AT16" s="634"/>
      <c r="AU16" s="634"/>
      <c r="AV16" s="634"/>
      <c r="AW16" s="634"/>
      <c r="AX16" s="634"/>
      <c r="AY16" s="634"/>
      <c r="AZ16" s="634"/>
      <c r="BA16" s="634"/>
      <c r="BB16" s="634"/>
      <c r="BC16" s="634"/>
      <c r="BD16" s="634"/>
      <c r="BE16" s="634"/>
      <c r="BF16" s="635"/>
      <c r="BG16" s="636" t="s">
        <v>122</v>
      </c>
      <c r="BH16" s="637"/>
      <c r="BI16" s="637"/>
      <c r="BJ16" s="637"/>
      <c r="BK16" s="637"/>
      <c r="BL16" s="637"/>
      <c r="BM16" s="637"/>
      <c r="BN16" s="638"/>
      <c r="BO16" s="639" t="s">
        <v>122</v>
      </c>
      <c r="BP16" s="639"/>
      <c r="BQ16" s="639"/>
      <c r="BR16" s="639"/>
      <c r="BS16" s="640" t="s">
        <v>122</v>
      </c>
      <c r="BT16" s="640"/>
      <c r="BU16" s="640"/>
      <c r="BV16" s="640"/>
      <c r="BW16" s="640"/>
      <c r="BX16" s="640"/>
      <c r="BY16" s="640"/>
      <c r="BZ16" s="640"/>
      <c r="CA16" s="640"/>
      <c r="CB16" s="644"/>
      <c r="CD16" s="633" t="s">
        <v>252</v>
      </c>
      <c r="CE16" s="634"/>
      <c r="CF16" s="634"/>
      <c r="CG16" s="634"/>
      <c r="CH16" s="634"/>
      <c r="CI16" s="634"/>
      <c r="CJ16" s="634"/>
      <c r="CK16" s="634"/>
      <c r="CL16" s="634"/>
      <c r="CM16" s="634"/>
      <c r="CN16" s="634"/>
      <c r="CO16" s="634"/>
      <c r="CP16" s="634"/>
      <c r="CQ16" s="635"/>
      <c r="CR16" s="636">
        <v>4000</v>
      </c>
      <c r="CS16" s="637"/>
      <c r="CT16" s="637"/>
      <c r="CU16" s="637"/>
      <c r="CV16" s="637"/>
      <c r="CW16" s="637"/>
      <c r="CX16" s="637"/>
      <c r="CY16" s="638"/>
      <c r="CZ16" s="639">
        <v>0</v>
      </c>
      <c r="DA16" s="639"/>
      <c r="DB16" s="639"/>
      <c r="DC16" s="639"/>
      <c r="DD16" s="645" t="s">
        <v>122</v>
      </c>
      <c r="DE16" s="637"/>
      <c r="DF16" s="637"/>
      <c r="DG16" s="637"/>
      <c r="DH16" s="637"/>
      <c r="DI16" s="637"/>
      <c r="DJ16" s="637"/>
      <c r="DK16" s="637"/>
      <c r="DL16" s="637"/>
      <c r="DM16" s="637"/>
      <c r="DN16" s="637"/>
      <c r="DO16" s="637"/>
      <c r="DP16" s="638"/>
      <c r="DQ16" s="645">
        <v>4000</v>
      </c>
      <c r="DR16" s="637"/>
      <c r="DS16" s="637"/>
      <c r="DT16" s="637"/>
      <c r="DU16" s="637"/>
      <c r="DV16" s="637"/>
      <c r="DW16" s="637"/>
      <c r="DX16" s="637"/>
      <c r="DY16" s="637"/>
      <c r="DZ16" s="637"/>
      <c r="EA16" s="637"/>
      <c r="EB16" s="637"/>
      <c r="EC16" s="646"/>
    </row>
    <row r="17" spans="2:133" ht="11.25" customHeight="1" x14ac:dyDescent="0.2">
      <c r="B17" s="633" t="s">
        <v>253</v>
      </c>
      <c r="C17" s="634"/>
      <c r="D17" s="634"/>
      <c r="E17" s="634"/>
      <c r="F17" s="634"/>
      <c r="G17" s="634"/>
      <c r="H17" s="634"/>
      <c r="I17" s="634"/>
      <c r="J17" s="634"/>
      <c r="K17" s="634"/>
      <c r="L17" s="634"/>
      <c r="M17" s="634"/>
      <c r="N17" s="634"/>
      <c r="O17" s="634"/>
      <c r="P17" s="634"/>
      <c r="Q17" s="635"/>
      <c r="R17" s="636">
        <v>1876598</v>
      </c>
      <c r="S17" s="637"/>
      <c r="T17" s="637"/>
      <c r="U17" s="637"/>
      <c r="V17" s="637"/>
      <c r="W17" s="637"/>
      <c r="X17" s="637"/>
      <c r="Y17" s="638"/>
      <c r="Z17" s="639">
        <v>1.5</v>
      </c>
      <c r="AA17" s="639"/>
      <c r="AB17" s="639"/>
      <c r="AC17" s="639"/>
      <c r="AD17" s="640">
        <v>1876598</v>
      </c>
      <c r="AE17" s="640"/>
      <c r="AF17" s="640"/>
      <c r="AG17" s="640"/>
      <c r="AH17" s="640"/>
      <c r="AI17" s="640"/>
      <c r="AJ17" s="640"/>
      <c r="AK17" s="640"/>
      <c r="AL17" s="641">
        <v>2.8</v>
      </c>
      <c r="AM17" s="642"/>
      <c r="AN17" s="642"/>
      <c r="AO17" s="643"/>
      <c r="AP17" s="633" t="s">
        <v>254</v>
      </c>
      <c r="AQ17" s="634"/>
      <c r="AR17" s="634"/>
      <c r="AS17" s="634"/>
      <c r="AT17" s="634"/>
      <c r="AU17" s="634"/>
      <c r="AV17" s="634"/>
      <c r="AW17" s="634"/>
      <c r="AX17" s="634"/>
      <c r="AY17" s="634"/>
      <c r="AZ17" s="634"/>
      <c r="BA17" s="634"/>
      <c r="BB17" s="634"/>
      <c r="BC17" s="634"/>
      <c r="BD17" s="634"/>
      <c r="BE17" s="634"/>
      <c r="BF17" s="635"/>
      <c r="BG17" s="636" t="s">
        <v>122</v>
      </c>
      <c r="BH17" s="637"/>
      <c r="BI17" s="637"/>
      <c r="BJ17" s="637"/>
      <c r="BK17" s="637"/>
      <c r="BL17" s="637"/>
      <c r="BM17" s="637"/>
      <c r="BN17" s="638"/>
      <c r="BO17" s="639" t="s">
        <v>122</v>
      </c>
      <c r="BP17" s="639"/>
      <c r="BQ17" s="639"/>
      <c r="BR17" s="639"/>
      <c r="BS17" s="640" t="s">
        <v>122</v>
      </c>
      <c r="BT17" s="640"/>
      <c r="BU17" s="640"/>
      <c r="BV17" s="640"/>
      <c r="BW17" s="640"/>
      <c r="BX17" s="640"/>
      <c r="BY17" s="640"/>
      <c r="BZ17" s="640"/>
      <c r="CA17" s="640"/>
      <c r="CB17" s="644"/>
      <c r="CD17" s="633" t="s">
        <v>255</v>
      </c>
      <c r="CE17" s="634"/>
      <c r="CF17" s="634"/>
      <c r="CG17" s="634"/>
      <c r="CH17" s="634"/>
      <c r="CI17" s="634"/>
      <c r="CJ17" s="634"/>
      <c r="CK17" s="634"/>
      <c r="CL17" s="634"/>
      <c r="CM17" s="634"/>
      <c r="CN17" s="634"/>
      <c r="CO17" s="634"/>
      <c r="CP17" s="634"/>
      <c r="CQ17" s="635"/>
      <c r="CR17" s="636">
        <v>7790999</v>
      </c>
      <c r="CS17" s="637"/>
      <c r="CT17" s="637"/>
      <c r="CU17" s="637"/>
      <c r="CV17" s="637"/>
      <c r="CW17" s="637"/>
      <c r="CX17" s="637"/>
      <c r="CY17" s="638"/>
      <c r="CZ17" s="639">
        <v>6.2</v>
      </c>
      <c r="DA17" s="639"/>
      <c r="DB17" s="639"/>
      <c r="DC17" s="639"/>
      <c r="DD17" s="645" t="s">
        <v>122</v>
      </c>
      <c r="DE17" s="637"/>
      <c r="DF17" s="637"/>
      <c r="DG17" s="637"/>
      <c r="DH17" s="637"/>
      <c r="DI17" s="637"/>
      <c r="DJ17" s="637"/>
      <c r="DK17" s="637"/>
      <c r="DL17" s="637"/>
      <c r="DM17" s="637"/>
      <c r="DN17" s="637"/>
      <c r="DO17" s="637"/>
      <c r="DP17" s="638"/>
      <c r="DQ17" s="645">
        <v>7724118</v>
      </c>
      <c r="DR17" s="637"/>
      <c r="DS17" s="637"/>
      <c r="DT17" s="637"/>
      <c r="DU17" s="637"/>
      <c r="DV17" s="637"/>
      <c r="DW17" s="637"/>
      <c r="DX17" s="637"/>
      <c r="DY17" s="637"/>
      <c r="DZ17" s="637"/>
      <c r="EA17" s="637"/>
      <c r="EB17" s="637"/>
      <c r="EC17" s="646"/>
    </row>
    <row r="18" spans="2:133" ht="11.25" customHeight="1" x14ac:dyDescent="0.2">
      <c r="B18" s="633" t="s">
        <v>256</v>
      </c>
      <c r="C18" s="634"/>
      <c r="D18" s="634"/>
      <c r="E18" s="634"/>
      <c r="F18" s="634"/>
      <c r="G18" s="634"/>
      <c r="H18" s="634"/>
      <c r="I18" s="634"/>
      <c r="J18" s="634"/>
      <c r="K18" s="634"/>
      <c r="L18" s="634"/>
      <c r="M18" s="634"/>
      <c r="N18" s="634"/>
      <c r="O18" s="634"/>
      <c r="P18" s="634"/>
      <c r="Q18" s="635"/>
      <c r="R18" s="636">
        <v>372190</v>
      </c>
      <c r="S18" s="637"/>
      <c r="T18" s="637"/>
      <c r="U18" s="637"/>
      <c r="V18" s="637"/>
      <c r="W18" s="637"/>
      <c r="X18" s="637"/>
      <c r="Y18" s="638"/>
      <c r="Z18" s="639">
        <v>0.3</v>
      </c>
      <c r="AA18" s="639"/>
      <c r="AB18" s="639"/>
      <c r="AC18" s="639"/>
      <c r="AD18" s="640">
        <v>372190</v>
      </c>
      <c r="AE18" s="640"/>
      <c r="AF18" s="640"/>
      <c r="AG18" s="640"/>
      <c r="AH18" s="640"/>
      <c r="AI18" s="640"/>
      <c r="AJ18" s="640"/>
      <c r="AK18" s="640"/>
      <c r="AL18" s="641">
        <v>0.6</v>
      </c>
      <c r="AM18" s="642"/>
      <c r="AN18" s="642"/>
      <c r="AO18" s="643"/>
      <c r="AP18" s="633" t="s">
        <v>257</v>
      </c>
      <c r="AQ18" s="634"/>
      <c r="AR18" s="634"/>
      <c r="AS18" s="634"/>
      <c r="AT18" s="634"/>
      <c r="AU18" s="634"/>
      <c r="AV18" s="634"/>
      <c r="AW18" s="634"/>
      <c r="AX18" s="634"/>
      <c r="AY18" s="634"/>
      <c r="AZ18" s="634"/>
      <c r="BA18" s="634"/>
      <c r="BB18" s="634"/>
      <c r="BC18" s="634"/>
      <c r="BD18" s="634"/>
      <c r="BE18" s="634"/>
      <c r="BF18" s="635"/>
      <c r="BG18" s="636" t="s">
        <v>122</v>
      </c>
      <c r="BH18" s="637"/>
      <c r="BI18" s="637"/>
      <c r="BJ18" s="637"/>
      <c r="BK18" s="637"/>
      <c r="BL18" s="637"/>
      <c r="BM18" s="637"/>
      <c r="BN18" s="638"/>
      <c r="BO18" s="639" t="s">
        <v>122</v>
      </c>
      <c r="BP18" s="639"/>
      <c r="BQ18" s="639"/>
      <c r="BR18" s="639"/>
      <c r="BS18" s="640" t="s">
        <v>122</v>
      </c>
      <c r="BT18" s="640"/>
      <c r="BU18" s="640"/>
      <c r="BV18" s="640"/>
      <c r="BW18" s="640"/>
      <c r="BX18" s="640"/>
      <c r="BY18" s="640"/>
      <c r="BZ18" s="640"/>
      <c r="CA18" s="640"/>
      <c r="CB18" s="644"/>
      <c r="CD18" s="633" t="s">
        <v>258</v>
      </c>
      <c r="CE18" s="634"/>
      <c r="CF18" s="634"/>
      <c r="CG18" s="634"/>
      <c r="CH18" s="634"/>
      <c r="CI18" s="634"/>
      <c r="CJ18" s="634"/>
      <c r="CK18" s="634"/>
      <c r="CL18" s="634"/>
      <c r="CM18" s="634"/>
      <c r="CN18" s="634"/>
      <c r="CO18" s="634"/>
      <c r="CP18" s="634"/>
      <c r="CQ18" s="635"/>
      <c r="CR18" s="636" t="s">
        <v>122</v>
      </c>
      <c r="CS18" s="637"/>
      <c r="CT18" s="637"/>
      <c r="CU18" s="637"/>
      <c r="CV18" s="637"/>
      <c r="CW18" s="637"/>
      <c r="CX18" s="637"/>
      <c r="CY18" s="638"/>
      <c r="CZ18" s="639" t="s">
        <v>122</v>
      </c>
      <c r="DA18" s="639"/>
      <c r="DB18" s="639"/>
      <c r="DC18" s="639"/>
      <c r="DD18" s="645" t="s">
        <v>122</v>
      </c>
      <c r="DE18" s="637"/>
      <c r="DF18" s="637"/>
      <c r="DG18" s="637"/>
      <c r="DH18" s="637"/>
      <c r="DI18" s="637"/>
      <c r="DJ18" s="637"/>
      <c r="DK18" s="637"/>
      <c r="DL18" s="637"/>
      <c r="DM18" s="637"/>
      <c r="DN18" s="637"/>
      <c r="DO18" s="637"/>
      <c r="DP18" s="638"/>
      <c r="DQ18" s="645" t="s">
        <v>122</v>
      </c>
      <c r="DR18" s="637"/>
      <c r="DS18" s="637"/>
      <c r="DT18" s="637"/>
      <c r="DU18" s="637"/>
      <c r="DV18" s="637"/>
      <c r="DW18" s="637"/>
      <c r="DX18" s="637"/>
      <c r="DY18" s="637"/>
      <c r="DZ18" s="637"/>
      <c r="EA18" s="637"/>
      <c r="EB18" s="637"/>
      <c r="EC18" s="646"/>
    </row>
    <row r="19" spans="2:133" ht="11.25" customHeight="1" x14ac:dyDescent="0.2">
      <c r="B19" s="633" t="s">
        <v>259</v>
      </c>
      <c r="C19" s="634"/>
      <c r="D19" s="634"/>
      <c r="E19" s="634"/>
      <c r="F19" s="634"/>
      <c r="G19" s="634"/>
      <c r="H19" s="634"/>
      <c r="I19" s="634"/>
      <c r="J19" s="634"/>
      <c r="K19" s="634"/>
      <c r="L19" s="634"/>
      <c r="M19" s="634"/>
      <c r="N19" s="634"/>
      <c r="O19" s="634"/>
      <c r="P19" s="634"/>
      <c r="Q19" s="635"/>
      <c r="R19" s="636">
        <v>1467547</v>
      </c>
      <c r="S19" s="637"/>
      <c r="T19" s="637"/>
      <c r="U19" s="637"/>
      <c r="V19" s="637"/>
      <c r="W19" s="637"/>
      <c r="X19" s="637"/>
      <c r="Y19" s="638"/>
      <c r="Z19" s="639">
        <v>1.2</v>
      </c>
      <c r="AA19" s="639"/>
      <c r="AB19" s="639"/>
      <c r="AC19" s="639"/>
      <c r="AD19" s="640">
        <v>1467547</v>
      </c>
      <c r="AE19" s="640"/>
      <c r="AF19" s="640"/>
      <c r="AG19" s="640"/>
      <c r="AH19" s="640"/>
      <c r="AI19" s="640"/>
      <c r="AJ19" s="640"/>
      <c r="AK19" s="640"/>
      <c r="AL19" s="641">
        <v>2.2000000000000002</v>
      </c>
      <c r="AM19" s="642"/>
      <c r="AN19" s="642"/>
      <c r="AO19" s="643"/>
      <c r="AP19" s="633" t="s">
        <v>260</v>
      </c>
      <c r="AQ19" s="634"/>
      <c r="AR19" s="634"/>
      <c r="AS19" s="634"/>
      <c r="AT19" s="634"/>
      <c r="AU19" s="634"/>
      <c r="AV19" s="634"/>
      <c r="AW19" s="634"/>
      <c r="AX19" s="634"/>
      <c r="AY19" s="634"/>
      <c r="AZ19" s="634"/>
      <c r="BA19" s="634"/>
      <c r="BB19" s="634"/>
      <c r="BC19" s="634"/>
      <c r="BD19" s="634"/>
      <c r="BE19" s="634"/>
      <c r="BF19" s="635"/>
      <c r="BG19" s="636">
        <v>6238557</v>
      </c>
      <c r="BH19" s="637"/>
      <c r="BI19" s="637"/>
      <c r="BJ19" s="637"/>
      <c r="BK19" s="637"/>
      <c r="BL19" s="637"/>
      <c r="BM19" s="637"/>
      <c r="BN19" s="638"/>
      <c r="BO19" s="639">
        <v>11.8</v>
      </c>
      <c r="BP19" s="639"/>
      <c r="BQ19" s="639"/>
      <c r="BR19" s="639"/>
      <c r="BS19" s="640" t="s">
        <v>122</v>
      </c>
      <c r="BT19" s="640"/>
      <c r="BU19" s="640"/>
      <c r="BV19" s="640"/>
      <c r="BW19" s="640"/>
      <c r="BX19" s="640"/>
      <c r="BY19" s="640"/>
      <c r="BZ19" s="640"/>
      <c r="CA19" s="640"/>
      <c r="CB19" s="644"/>
      <c r="CD19" s="633" t="s">
        <v>261</v>
      </c>
      <c r="CE19" s="634"/>
      <c r="CF19" s="634"/>
      <c r="CG19" s="634"/>
      <c r="CH19" s="634"/>
      <c r="CI19" s="634"/>
      <c r="CJ19" s="634"/>
      <c r="CK19" s="634"/>
      <c r="CL19" s="634"/>
      <c r="CM19" s="634"/>
      <c r="CN19" s="634"/>
      <c r="CO19" s="634"/>
      <c r="CP19" s="634"/>
      <c r="CQ19" s="635"/>
      <c r="CR19" s="636" t="s">
        <v>122</v>
      </c>
      <c r="CS19" s="637"/>
      <c r="CT19" s="637"/>
      <c r="CU19" s="637"/>
      <c r="CV19" s="637"/>
      <c r="CW19" s="637"/>
      <c r="CX19" s="637"/>
      <c r="CY19" s="638"/>
      <c r="CZ19" s="639" t="s">
        <v>122</v>
      </c>
      <c r="DA19" s="639"/>
      <c r="DB19" s="639"/>
      <c r="DC19" s="639"/>
      <c r="DD19" s="645" t="s">
        <v>122</v>
      </c>
      <c r="DE19" s="637"/>
      <c r="DF19" s="637"/>
      <c r="DG19" s="637"/>
      <c r="DH19" s="637"/>
      <c r="DI19" s="637"/>
      <c r="DJ19" s="637"/>
      <c r="DK19" s="637"/>
      <c r="DL19" s="637"/>
      <c r="DM19" s="637"/>
      <c r="DN19" s="637"/>
      <c r="DO19" s="637"/>
      <c r="DP19" s="638"/>
      <c r="DQ19" s="645" t="s">
        <v>122</v>
      </c>
      <c r="DR19" s="637"/>
      <c r="DS19" s="637"/>
      <c r="DT19" s="637"/>
      <c r="DU19" s="637"/>
      <c r="DV19" s="637"/>
      <c r="DW19" s="637"/>
      <c r="DX19" s="637"/>
      <c r="DY19" s="637"/>
      <c r="DZ19" s="637"/>
      <c r="EA19" s="637"/>
      <c r="EB19" s="637"/>
      <c r="EC19" s="646"/>
    </row>
    <row r="20" spans="2:133" ht="11.25" customHeight="1" x14ac:dyDescent="0.2">
      <c r="B20" s="649" t="s">
        <v>262</v>
      </c>
      <c r="C20" s="650"/>
      <c r="D20" s="650"/>
      <c r="E20" s="650"/>
      <c r="F20" s="650"/>
      <c r="G20" s="650"/>
      <c r="H20" s="650"/>
      <c r="I20" s="650"/>
      <c r="J20" s="650"/>
      <c r="K20" s="650"/>
      <c r="L20" s="650"/>
      <c r="M20" s="650"/>
      <c r="N20" s="650"/>
      <c r="O20" s="650"/>
      <c r="P20" s="650"/>
      <c r="Q20" s="651"/>
      <c r="R20" s="636">
        <v>36861</v>
      </c>
      <c r="S20" s="637"/>
      <c r="T20" s="637"/>
      <c r="U20" s="637"/>
      <c r="V20" s="637"/>
      <c r="W20" s="637"/>
      <c r="X20" s="637"/>
      <c r="Y20" s="638"/>
      <c r="Z20" s="639">
        <v>0</v>
      </c>
      <c r="AA20" s="639"/>
      <c r="AB20" s="639"/>
      <c r="AC20" s="639"/>
      <c r="AD20" s="640">
        <v>36861</v>
      </c>
      <c r="AE20" s="640"/>
      <c r="AF20" s="640"/>
      <c r="AG20" s="640"/>
      <c r="AH20" s="640"/>
      <c r="AI20" s="640"/>
      <c r="AJ20" s="640"/>
      <c r="AK20" s="640"/>
      <c r="AL20" s="641">
        <v>0.1</v>
      </c>
      <c r="AM20" s="642"/>
      <c r="AN20" s="642"/>
      <c r="AO20" s="643"/>
      <c r="AP20" s="633" t="s">
        <v>263</v>
      </c>
      <c r="AQ20" s="634"/>
      <c r="AR20" s="634"/>
      <c r="AS20" s="634"/>
      <c r="AT20" s="634"/>
      <c r="AU20" s="634"/>
      <c r="AV20" s="634"/>
      <c r="AW20" s="634"/>
      <c r="AX20" s="634"/>
      <c r="AY20" s="634"/>
      <c r="AZ20" s="634"/>
      <c r="BA20" s="634"/>
      <c r="BB20" s="634"/>
      <c r="BC20" s="634"/>
      <c r="BD20" s="634"/>
      <c r="BE20" s="634"/>
      <c r="BF20" s="635"/>
      <c r="BG20" s="636">
        <v>6238557</v>
      </c>
      <c r="BH20" s="637"/>
      <c r="BI20" s="637"/>
      <c r="BJ20" s="637"/>
      <c r="BK20" s="637"/>
      <c r="BL20" s="637"/>
      <c r="BM20" s="637"/>
      <c r="BN20" s="638"/>
      <c r="BO20" s="639">
        <v>11.8</v>
      </c>
      <c r="BP20" s="639"/>
      <c r="BQ20" s="639"/>
      <c r="BR20" s="639"/>
      <c r="BS20" s="640" t="s">
        <v>122</v>
      </c>
      <c r="BT20" s="640"/>
      <c r="BU20" s="640"/>
      <c r="BV20" s="640"/>
      <c r="BW20" s="640"/>
      <c r="BX20" s="640"/>
      <c r="BY20" s="640"/>
      <c r="BZ20" s="640"/>
      <c r="CA20" s="640"/>
      <c r="CB20" s="644"/>
      <c r="CD20" s="633" t="s">
        <v>264</v>
      </c>
      <c r="CE20" s="634"/>
      <c r="CF20" s="634"/>
      <c r="CG20" s="634"/>
      <c r="CH20" s="634"/>
      <c r="CI20" s="634"/>
      <c r="CJ20" s="634"/>
      <c r="CK20" s="634"/>
      <c r="CL20" s="634"/>
      <c r="CM20" s="634"/>
      <c r="CN20" s="634"/>
      <c r="CO20" s="634"/>
      <c r="CP20" s="634"/>
      <c r="CQ20" s="635"/>
      <c r="CR20" s="636">
        <v>125697306</v>
      </c>
      <c r="CS20" s="637"/>
      <c r="CT20" s="637"/>
      <c r="CU20" s="637"/>
      <c r="CV20" s="637"/>
      <c r="CW20" s="637"/>
      <c r="CX20" s="637"/>
      <c r="CY20" s="638"/>
      <c r="CZ20" s="639">
        <v>100</v>
      </c>
      <c r="DA20" s="639"/>
      <c r="DB20" s="639"/>
      <c r="DC20" s="639"/>
      <c r="DD20" s="645">
        <v>16984631</v>
      </c>
      <c r="DE20" s="637"/>
      <c r="DF20" s="637"/>
      <c r="DG20" s="637"/>
      <c r="DH20" s="637"/>
      <c r="DI20" s="637"/>
      <c r="DJ20" s="637"/>
      <c r="DK20" s="637"/>
      <c r="DL20" s="637"/>
      <c r="DM20" s="637"/>
      <c r="DN20" s="637"/>
      <c r="DO20" s="637"/>
      <c r="DP20" s="638"/>
      <c r="DQ20" s="645">
        <v>81599460</v>
      </c>
      <c r="DR20" s="637"/>
      <c r="DS20" s="637"/>
      <c r="DT20" s="637"/>
      <c r="DU20" s="637"/>
      <c r="DV20" s="637"/>
      <c r="DW20" s="637"/>
      <c r="DX20" s="637"/>
      <c r="DY20" s="637"/>
      <c r="DZ20" s="637"/>
      <c r="EA20" s="637"/>
      <c r="EB20" s="637"/>
      <c r="EC20" s="646"/>
    </row>
    <row r="21" spans="2:133" ht="11.25" customHeight="1" x14ac:dyDescent="0.2">
      <c r="B21" s="633" t="s">
        <v>265</v>
      </c>
      <c r="C21" s="634"/>
      <c r="D21" s="634"/>
      <c r="E21" s="634"/>
      <c r="F21" s="634"/>
      <c r="G21" s="634"/>
      <c r="H21" s="634"/>
      <c r="I21" s="634"/>
      <c r="J21" s="634"/>
      <c r="K21" s="634"/>
      <c r="L21" s="634"/>
      <c r="M21" s="634"/>
      <c r="N21" s="634"/>
      <c r="O21" s="634"/>
      <c r="P21" s="634"/>
      <c r="Q21" s="635"/>
      <c r="R21" s="636">
        <v>4499525</v>
      </c>
      <c r="S21" s="637"/>
      <c r="T21" s="637"/>
      <c r="U21" s="637"/>
      <c r="V21" s="637"/>
      <c r="W21" s="637"/>
      <c r="X21" s="637"/>
      <c r="Y21" s="638"/>
      <c r="Z21" s="639">
        <v>3.6</v>
      </c>
      <c r="AA21" s="639"/>
      <c r="AB21" s="639"/>
      <c r="AC21" s="639"/>
      <c r="AD21" s="640">
        <v>4175881</v>
      </c>
      <c r="AE21" s="640"/>
      <c r="AF21" s="640"/>
      <c r="AG21" s="640"/>
      <c r="AH21" s="640"/>
      <c r="AI21" s="640"/>
      <c r="AJ21" s="640"/>
      <c r="AK21" s="640"/>
      <c r="AL21" s="641">
        <v>6.2</v>
      </c>
      <c r="AM21" s="642"/>
      <c r="AN21" s="642"/>
      <c r="AO21" s="643"/>
      <c r="AP21" s="633" t="s">
        <v>266</v>
      </c>
      <c r="AQ21" s="652"/>
      <c r="AR21" s="652"/>
      <c r="AS21" s="652"/>
      <c r="AT21" s="652"/>
      <c r="AU21" s="652"/>
      <c r="AV21" s="652"/>
      <c r="AW21" s="652"/>
      <c r="AX21" s="652"/>
      <c r="AY21" s="652"/>
      <c r="AZ21" s="652"/>
      <c r="BA21" s="652"/>
      <c r="BB21" s="652"/>
      <c r="BC21" s="652"/>
      <c r="BD21" s="652"/>
      <c r="BE21" s="652"/>
      <c r="BF21" s="653"/>
      <c r="BG21" s="636" t="s">
        <v>122</v>
      </c>
      <c r="BH21" s="637"/>
      <c r="BI21" s="637"/>
      <c r="BJ21" s="637"/>
      <c r="BK21" s="637"/>
      <c r="BL21" s="637"/>
      <c r="BM21" s="637"/>
      <c r="BN21" s="638"/>
      <c r="BO21" s="639" t="s">
        <v>122</v>
      </c>
      <c r="BP21" s="639"/>
      <c r="BQ21" s="639"/>
      <c r="BR21" s="639"/>
      <c r="BS21" s="640" t="s">
        <v>122</v>
      </c>
      <c r="BT21" s="640"/>
      <c r="BU21" s="640"/>
      <c r="BV21" s="640"/>
      <c r="BW21" s="640"/>
      <c r="BX21" s="640"/>
      <c r="BY21" s="640"/>
      <c r="BZ21" s="640"/>
      <c r="CA21" s="640"/>
      <c r="CB21" s="644"/>
      <c r="CD21" s="657"/>
      <c r="CE21" s="658"/>
      <c r="CF21" s="658"/>
      <c r="CG21" s="658"/>
      <c r="CH21" s="658"/>
      <c r="CI21" s="658"/>
      <c r="CJ21" s="658"/>
      <c r="CK21" s="658"/>
      <c r="CL21" s="658"/>
      <c r="CM21" s="658"/>
      <c r="CN21" s="658"/>
      <c r="CO21" s="658"/>
      <c r="CP21" s="658"/>
      <c r="CQ21" s="659"/>
      <c r="CR21" s="660"/>
      <c r="CS21" s="655"/>
      <c r="CT21" s="655"/>
      <c r="CU21" s="655"/>
      <c r="CV21" s="655"/>
      <c r="CW21" s="655"/>
      <c r="CX21" s="655"/>
      <c r="CY21" s="661"/>
      <c r="CZ21" s="662"/>
      <c r="DA21" s="662"/>
      <c r="DB21" s="662"/>
      <c r="DC21" s="662"/>
      <c r="DD21" s="654"/>
      <c r="DE21" s="655"/>
      <c r="DF21" s="655"/>
      <c r="DG21" s="655"/>
      <c r="DH21" s="655"/>
      <c r="DI21" s="655"/>
      <c r="DJ21" s="655"/>
      <c r="DK21" s="655"/>
      <c r="DL21" s="655"/>
      <c r="DM21" s="655"/>
      <c r="DN21" s="655"/>
      <c r="DO21" s="655"/>
      <c r="DP21" s="661"/>
      <c r="DQ21" s="654"/>
      <c r="DR21" s="655"/>
      <c r="DS21" s="655"/>
      <c r="DT21" s="655"/>
      <c r="DU21" s="655"/>
      <c r="DV21" s="655"/>
      <c r="DW21" s="655"/>
      <c r="DX21" s="655"/>
      <c r="DY21" s="655"/>
      <c r="DZ21" s="655"/>
      <c r="EA21" s="655"/>
      <c r="EB21" s="655"/>
      <c r="EC21" s="656"/>
    </row>
    <row r="22" spans="2:133" ht="11.25" customHeight="1" x14ac:dyDescent="0.2">
      <c r="B22" s="633" t="s">
        <v>267</v>
      </c>
      <c r="C22" s="634"/>
      <c r="D22" s="634"/>
      <c r="E22" s="634"/>
      <c r="F22" s="634"/>
      <c r="G22" s="634"/>
      <c r="H22" s="634"/>
      <c r="I22" s="634"/>
      <c r="J22" s="634"/>
      <c r="K22" s="634"/>
      <c r="L22" s="634"/>
      <c r="M22" s="634"/>
      <c r="N22" s="634"/>
      <c r="O22" s="634"/>
      <c r="P22" s="634"/>
      <c r="Q22" s="635"/>
      <c r="R22" s="636">
        <v>4175881</v>
      </c>
      <c r="S22" s="637"/>
      <c r="T22" s="637"/>
      <c r="U22" s="637"/>
      <c r="V22" s="637"/>
      <c r="W22" s="637"/>
      <c r="X22" s="637"/>
      <c r="Y22" s="638"/>
      <c r="Z22" s="639">
        <v>3.3</v>
      </c>
      <c r="AA22" s="639"/>
      <c r="AB22" s="639"/>
      <c r="AC22" s="639"/>
      <c r="AD22" s="640">
        <v>4175881</v>
      </c>
      <c r="AE22" s="640"/>
      <c r="AF22" s="640"/>
      <c r="AG22" s="640"/>
      <c r="AH22" s="640"/>
      <c r="AI22" s="640"/>
      <c r="AJ22" s="640"/>
      <c r="AK22" s="640"/>
      <c r="AL22" s="641">
        <v>6.2</v>
      </c>
      <c r="AM22" s="642"/>
      <c r="AN22" s="642"/>
      <c r="AO22" s="643"/>
      <c r="AP22" s="633" t="s">
        <v>268</v>
      </c>
      <c r="AQ22" s="652"/>
      <c r="AR22" s="652"/>
      <c r="AS22" s="652"/>
      <c r="AT22" s="652"/>
      <c r="AU22" s="652"/>
      <c r="AV22" s="652"/>
      <c r="AW22" s="652"/>
      <c r="AX22" s="652"/>
      <c r="AY22" s="652"/>
      <c r="AZ22" s="652"/>
      <c r="BA22" s="652"/>
      <c r="BB22" s="652"/>
      <c r="BC22" s="652"/>
      <c r="BD22" s="652"/>
      <c r="BE22" s="652"/>
      <c r="BF22" s="653"/>
      <c r="BG22" s="636">
        <v>1891950</v>
      </c>
      <c r="BH22" s="637"/>
      <c r="BI22" s="637"/>
      <c r="BJ22" s="637"/>
      <c r="BK22" s="637"/>
      <c r="BL22" s="637"/>
      <c r="BM22" s="637"/>
      <c r="BN22" s="638"/>
      <c r="BO22" s="639">
        <v>3.6</v>
      </c>
      <c r="BP22" s="639"/>
      <c r="BQ22" s="639"/>
      <c r="BR22" s="639"/>
      <c r="BS22" s="640" t="s">
        <v>122</v>
      </c>
      <c r="BT22" s="640"/>
      <c r="BU22" s="640"/>
      <c r="BV22" s="640"/>
      <c r="BW22" s="640"/>
      <c r="BX22" s="640"/>
      <c r="BY22" s="640"/>
      <c r="BZ22" s="640"/>
      <c r="CA22" s="640"/>
      <c r="CB22" s="644"/>
      <c r="CD22" s="618" t="s">
        <v>269</v>
      </c>
      <c r="CE22" s="619"/>
      <c r="CF22" s="619"/>
      <c r="CG22" s="619"/>
      <c r="CH22" s="619"/>
      <c r="CI22" s="619"/>
      <c r="CJ22" s="619"/>
      <c r="CK22" s="619"/>
      <c r="CL22" s="619"/>
      <c r="CM22" s="619"/>
      <c r="CN22" s="619"/>
      <c r="CO22" s="619"/>
      <c r="CP22" s="619"/>
      <c r="CQ22" s="619"/>
      <c r="CR22" s="619"/>
      <c r="CS22" s="619"/>
      <c r="CT22" s="619"/>
      <c r="CU22" s="619"/>
      <c r="CV22" s="619"/>
      <c r="CW22" s="619"/>
      <c r="CX22" s="619"/>
      <c r="CY22" s="619"/>
      <c r="CZ22" s="619"/>
      <c r="DA22" s="619"/>
      <c r="DB22" s="619"/>
      <c r="DC22" s="619"/>
      <c r="DD22" s="619"/>
      <c r="DE22" s="619"/>
      <c r="DF22" s="619"/>
      <c r="DG22" s="619"/>
      <c r="DH22" s="619"/>
      <c r="DI22" s="619"/>
      <c r="DJ22" s="619"/>
      <c r="DK22" s="619"/>
      <c r="DL22" s="619"/>
      <c r="DM22" s="619"/>
      <c r="DN22" s="619"/>
      <c r="DO22" s="619"/>
      <c r="DP22" s="619"/>
      <c r="DQ22" s="619"/>
      <c r="DR22" s="619"/>
      <c r="DS22" s="619"/>
      <c r="DT22" s="619"/>
      <c r="DU22" s="619"/>
      <c r="DV22" s="619"/>
      <c r="DW22" s="619"/>
      <c r="DX22" s="619"/>
      <c r="DY22" s="619"/>
      <c r="DZ22" s="619"/>
      <c r="EA22" s="619"/>
      <c r="EB22" s="619"/>
      <c r="EC22" s="620"/>
    </row>
    <row r="23" spans="2:133" ht="11.25" customHeight="1" x14ac:dyDescent="0.2">
      <c r="B23" s="633" t="s">
        <v>270</v>
      </c>
      <c r="C23" s="634"/>
      <c r="D23" s="634"/>
      <c r="E23" s="634"/>
      <c r="F23" s="634"/>
      <c r="G23" s="634"/>
      <c r="H23" s="634"/>
      <c r="I23" s="634"/>
      <c r="J23" s="634"/>
      <c r="K23" s="634"/>
      <c r="L23" s="634"/>
      <c r="M23" s="634"/>
      <c r="N23" s="634"/>
      <c r="O23" s="634"/>
      <c r="P23" s="634"/>
      <c r="Q23" s="635"/>
      <c r="R23" s="636">
        <v>323644</v>
      </c>
      <c r="S23" s="637"/>
      <c r="T23" s="637"/>
      <c r="U23" s="637"/>
      <c r="V23" s="637"/>
      <c r="W23" s="637"/>
      <c r="X23" s="637"/>
      <c r="Y23" s="638"/>
      <c r="Z23" s="639">
        <v>0.3</v>
      </c>
      <c r="AA23" s="639"/>
      <c r="AB23" s="639"/>
      <c r="AC23" s="639"/>
      <c r="AD23" s="640" t="s">
        <v>122</v>
      </c>
      <c r="AE23" s="640"/>
      <c r="AF23" s="640"/>
      <c r="AG23" s="640"/>
      <c r="AH23" s="640"/>
      <c r="AI23" s="640"/>
      <c r="AJ23" s="640"/>
      <c r="AK23" s="640"/>
      <c r="AL23" s="641" t="s">
        <v>122</v>
      </c>
      <c r="AM23" s="642"/>
      <c r="AN23" s="642"/>
      <c r="AO23" s="643"/>
      <c r="AP23" s="633" t="s">
        <v>271</v>
      </c>
      <c r="AQ23" s="652"/>
      <c r="AR23" s="652"/>
      <c r="AS23" s="652"/>
      <c r="AT23" s="652"/>
      <c r="AU23" s="652"/>
      <c r="AV23" s="652"/>
      <c r="AW23" s="652"/>
      <c r="AX23" s="652"/>
      <c r="AY23" s="652"/>
      <c r="AZ23" s="652"/>
      <c r="BA23" s="652"/>
      <c r="BB23" s="652"/>
      <c r="BC23" s="652"/>
      <c r="BD23" s="652"/>
      <c r="BE23" s="652"/>
      <c r="BF23" s="653"/>
      <c r="BG23" s="636">
        <v>4346607</v>
      </c>
      <c r="BH23" s="637"/>
      <c r="BI23" s="637"/>
      <c r="BJ23" s="637"/>
      <c r="BK23" s="637"/>
      <c r="BL23" s="637"/>
      <c r="BM23" s="637"/>
      <c r="BN23" s="638"/>
      <c r="BO23" s="639">
        <v>8.1999999999999993</v>
      </c>
      <c r="BP23" s="639"/>
      <c r="BQ23" s="639"/>
      <c r="BR23" s="639"/>
      <c r="BS23" s="640" t="s">
        <v>122</v>
      </c>
      <c r="BT23" s="640"/>
      <c r="BU23" s="640"/>
      <c r="BV23" s="640"/>
      <c r="BW23" s="640"/>
      <c r="BX23" s="640"/>
      <c r="BY23" s="640"/>
      <c r="BZ23" s="640"/>
      <c r="CA23" s="640"/>
      <c r="CB23" s="644"/>
      <c r="CD23" s="618" t="s">
        <v>211</v>
      </c>
      <c r="CE23" s="619"/>
      <c r="CF23" s="619"/>
      <c r="CG23" s="619"/>
      <c r="CH23" s="619"/>
      <c r="CI23" s="619"/>
      <c r="CJ23" s="619"/>
      <c r="CK23" s="619"/>
      <c r="CL23" s="619"/>
      <c r="CM23" s="619"/>
      <c r="CN23" s="619"/>
      <c r="CO23" s="619"/>
      <c r="CP23" s="619"/>
      <c r="CQ23" s="620"/>
      <c r="CR23" s="618" t="s">
        <v>272</v>
      </c>
      <c r="CS23" s="619"/>
      <c r="CT23" s="619"/>
      <c r="CU23" s="619"/>
      <c r="CV23" s="619"/>
      <c r="CW23" s="619"/>
      <c r="CX23" s="619"/>
      <c r="CY23" s="620"/>
      <c r="CZ23" s="618" t="s">
        <v>273</v>
      </c>
      <c r="DA23" s="619"/>
      <c r="DB23" s="619"/>
      <c r="DC23" s="620"/>
      <c r="DD23" s="618" t="s">
        <v>274</v>
      </c>
      <c r="DE23" s="619"/>
      <c r="DF23" s="619"/>
      <c r="DG23" s="619"/>
      <c r="DH23" s="619"/>
      <c r="DI23" s="619"/>
      <c r="DJ23" s="619"/>
      <c r="DK23" s="620"/>
      <c r="DL23" s="663" t="s">
        <v>275</v>
      </c>
      <c r="DM23" s="664"/>
      <c r="DN23" s="664"/>
      <c r="DO23" s="664"/>
      <c r="DP23" s="664"/>
      <c r="DQ23" s="664"/>
      <c r="DR23" s="664"/>
      <c r="DS23" s="664"/>
      <c r="DT23" s="664"/>
      <c r="DU23" s="664"/>
      <c r="DV23" s="665"/>
      <c r="DW23" s="618" t="s">
        <v>276</v>
      </c>
      <c r="DX23" s="619"/>
      <c r="DY23" s="619"/>
      <c r="DZ23" s="619"/>
      <c r="EA23" s="619"/>
      <c r="EB23" s="619"/>
      <c r="EC23" s="620"/>
    </row>
    <row r="24" spans="2:133" ht="11.25" customHeight="1" x14ac:dyDescent="0.2">
      <c r="B24" s="633" t="s">
        <v>277</v>
      </c>
      <c r="C24" s="634"/>
      <c r="D24" s="634"/>
      <c r="E24" s="634"/>
      <c r="F24" s="634"/>
      <c r="G24" s="634"/>
      <c r="H24" s="634"/>
      <c r="I24" s="634"/>
      <c r="J24" s="634"/>
      <c r="K24" s="634"/>
      <c r="L24" s="634"/>
      <c r="M24" s="634"/>
      <c r="N24" s="634"/>
      <c r="O24" s="634"/>
      <c r="P24" s="634"/>
      <c r="Q24" s="635"/>
      <c r="R24" s="636" t="s">
        <v>122</v>
      </c>
      <c r="S24" s="637"/>
      <c r="T24" s="637"/>
      <c r="U24" s="637"/>
      <c r="V24" s="637"/>
      <c r="W24" s="637"/>
      <c r="X24" s="637"/>
      <c r="Y24" s="638"/>
      <c r="Z24" s="639" t="s">
        <v>122</v>
      </c>
      <c r="AA24" s="639"/>
      <c r="AB24" s="639"/>
      <c r="AC24" s="639"/>
      <c r="AD24" s="640" t="s">
        <v>122</v>
      </c>
      <c r="AE24" s="640"/>
      <c r="AF24" s="640"/>
      <c r="AG24" s="640"/>
      <c r="AH24" s="640"/>
      <c r="AI24" s="640"/>
      <c r="AJ24" s="640"/>
      <c r="AK24" s="640"/>
      <c r="AL24" s="641" t="s">
        <v>122</v>
      </c>
      <c r="AM24" s="642"/>
      <c r="AN24" s="642"/>
      <c r="AO24" s="643"/>
      <c r="AP24" s="633" t="s">
        <v>278</v>
      </c>
      <c r="AQ24" s="652"/>
      <c r="AR24" s="652"/>
      <c r="AS24" s="652"/>
      <c r="AT24" s="652"/>
      <c r="AU24" s="652"/>
      <c r="AV24" s="652"/>
      <c r="AW24" s="652"/>
      <c r="AX24" s="652"/>
      <c r="AY24" s="652"/>
      <c r="AZ24" s="652"/>
      <c r="BA24" s="652"/>
      <c r="BB24" s="652"/>
      <c r="BC24" s="652"/>
      <c r="BD24" s="652"/>
      <c r="BE24" s="652"/>
      <c r="BF24" s="653"/>
      <c r="BG24" s="636" t="s">
        <v>122</v>
      </c>
      <c r="BH24" s="637"/>
      <c r="BI24" s="637"/>
      <c r="BJ24" s="637"/>
      <c r="BK24" s="637"/>
      <c r="BL24" s="637"/>
      <c r="BM24" s="637"/>
      <c r="BN24" s="638"/>
      <c r="BO24" s="639" t="s">
        <v>122</v>
      </c>
      <c r="BP24" s="639"/>
      <c r="BQ24" s="639"/>
      <c r="BR24" s="639"/>
      <c r="BS24" s="640" t="s">
        <v>122</v>
      </c>
      <c r="BT24" s="640"/>
      <c r="BU24" s="640"/>
      <c r="BV24" s="640"/>
      <c r="BW24" s="640"/>
      <c r="BX24" s="640"/>
      <c r="BY24" s="640"/>
      <c r="BZ24" s="640"/>
      <c r="CA24" s="640"/>
      <c r="CB24" s="644"/>
      <c r="CD24" s="622" t="s">
        <v>279</v>
      </c>
      <c r="CE24" s="623"/>
      <c r="CF24" s="623"/>
      <c r="CG24" s="623"/>
      <c r="CH24" s="623"/>
      <c r="CI24" s="623"/>
      <c r="CJ24" s="623"/>
      <c r="CK24" s="623"/>
      <c r="CL24" s="623"/>
      <c r="CM24" s="623"/>
      <c r="CN24" s="623"/>
      <c r="CO24" s="623"/>
      <c r="CP24" s="623"/>
      <c r="CQ24" s="624"/>
      <c r="CR24" s="625">
        <v>65097388</v>
      </c>
      <c r="CS24" s="626"/>
      <c r="CT24" s="626"/>
      <c r="CU24" s="626"/>
      <c r="CV24" s="626"/>
      <c r="CW24" s="626"/>
      <c r="CX24" s="626"/>
      <c r="CY24" s="627"/>
      <c r="CZ24" s="630">
        <v>51.8</v>
      </c>
      <c r="DA24" s="631"/>
      <c r="DB24" s="631"/>
      <c r="DC24" s="647"/>
      <c r="DD24" s="671">
        <v>41386838</v>
      </c>
      <c r="DE24" s="626"/>
      <c r="DF24" s="626"/>
      <c r="DG24" s="626"/>
      <c r="DH24" s="626"/>
      <c r="DI24" s="626"/>
      <c r="DJ24" s="626"/>
      <c r="DK24" s="627"/>
      <c r="DL24" s="671">
        <v>37040828</v>
      </c>
      <c r="DM24" s="626"/>
      <c r="DN24" s="626"/>
      <c r="DO24" s="626"/>
      <c r="DP24" s="626"/>
      <c r="DQ24" s="626"/>
      <c r="DR24" s="626"/>
      <c r="DS24" s="626"/>
      <c r="DT24" s="626"/>
      <c r="DU24" s="626"/>
      <c r="DV24" s="627"/>
      <c r="DW24" s="630">
        <v>54.9</v>
      </c>
      <c r="DX24" s="631"/>
      <c r="DY24" s="631"/>
      <c r="DZ24" s="631"/>
      <c r="EA24" s="631"/>
      <c r="EB24" s="631"/>
      <c r="EC24" s="632"/>
    </row>
    <row r="25" spans="2:133" ht="11.25" customHeight="1" x14ac:dyDescent="0.2">
      <c r="B25" s="633" t="s">
        <v>280</v>
      </c>
      <c r="C25" s="634"/>
      <c r="D25" s="634"/>
      <c r="E25" s="634"/>
      <c r="F25" s="634"/>
      <c r="G25" s="634"/>
      <c r="H25" s="634"/>
      <c r="I25" s="634"/>
      <c r="J25" s="634"/>
      <c r="K25" s="634"/>
      <c r="L25" s="634"/>
      <c r="M25" s="634"/>
      <c r="N25" s="634"/>
      <c r="O25" s="634"/>
      <c r="P25" s="634"/>
      <c r="Q25" s="635"/>
      <c r="R25" s="636">
        <v>70672432</v>
      </c>
      <c r="S25" s="637"/>
      <c r="T25" s="637"/>
      <c r="U25" s="637"/>
      <c r="V25" s="637"/>
      <c r="W25" s="637"/>
      <c r="X25" s="637"/>
      <c r="Y25" s="638"/>
      <c r="Z25" s="639">
        <v>55.8</v>
      </c>
      <c r="AA25" s="639"/>
      <c r="AB25" s="639"/>
      <c r="AC25" s="639"/>
      <c r="AD25" s="640">
        <v>66002181</v>
      </c>
      <c r="AE25" s="640"/>
      <c r="AF25" s="640"/>
      <c r="AG25" s="640"/>
      <c r="AH25" s="640"/>
      <c r="AI25" s="640"/>
      <c r="AJ25" s="640"/>
      <c r="AK25" s="640"/>
      <c r="AL25" s="641">
        <v>98.3</v>
      </c>
      <c r="AM25" s="642"/>
      <c r="AN25" s="642"/>
      <c r="AO25" s="643"/>
      <c r="AP25" s="633" t="s">
        <v>281</v>
      </c>
      <c r="AQ25" s="652"/>
      <c r="AR25" s="652"/>
      <c r="AS25" s="652"/>
      <c r="AT25" s="652"/>
      <c r="AU25" s="652"/>
      <c r="AV25" s="652"/>
      <c r="AW25" s="652"/>
      <c r="AX25" s="652"/>
      <c r="AY25" s="652"/>
      <c r="AZ25" s="652"/>
      <c r="BA25" s="652"/>
      <c r="BB25" s="652"/>
      <c r="BC25" s="652"/>
      <c r="BD25" s="652"/>
      <c r="BE25" s="652"/>
      <c r="BF25" s="653"/>
      <c r="BG25" s="636" t="s">
        <v>122</v>
      </c>
      <c r="BH25" s="637"/>
      <c r="BI25" s="637"/>
      <c r="BJ25" s="637"/>
      <c r="BK25" s="637"/>
      <c r="BL25" s="637"/>
      <c r="BM25" s="637"/>
      <c r="BN25" s="638"/>
      <c r="BO25" s="639" t="s">
        <v>122</v>
      </c>
      <c r="BP25" s="639"/>
      <c r="BQ25" s="639"/>
      <c r="BR25" s="639"/>
      <c r="BS25" s="640" t="s">
        <v>122</v>
      </c>
      <c r="BT25" s="640"/>
      <c r="BU25" s="640"/>
      <c r="BV25" s="640"/>
      <c r="BW25" s="640"/>
      <c r="BX25" s="640"/>
      <c r="BY25" s="640"/>
      <c r="BZ25" s="640"/>
      <c r="CA25" s="640"/>
      <c r="CB25" s="644"/>
      <c r="CD25" s="633" t="s">
        <v>282</v>
      </c>
      <c r="CE25" s="634"/>
      <c r="CF25" s="634"/>
      <c r="CG25" s="634"/>
      <c r="CH25" s="634"/>
      <c r="CI25" s="634"/>
      <c r="CJ25" s="634"/>
      <c r="CK25" s="634"/>
      <c r="CL25" s="634"/>
      <c r="CM25" s="634"/>
      <c r="CN25" s="634"/>
      <c r="CO25" s="634"/>
      <c r="CP25" s="634"/>
      <c r="CQ25" s="635"/>
      <c r="CR25" s="636">
        <v>18797037</v>
      </c>
      <c r="CS25" s="668"/>
      <c r="CT25" s="668"/>
      <c r="CU25" s="668"/>
      <c r="CV25" s="668"/>
      <c r="CW25" s="668"/>
      <c r="CX25" s="668"/>
      <c r="CY25" s="669"/>
      <c r="CZ25" s="641">
        <v>15</v>
      </c>
      <c r="DA25" s="666"/>
      <c r="DB25" s="666"/>
      <c r="DC25" s="670"/>
      <c r="DD25" s="645">
        <v>17391816</v>
      </c>
      <c r="DE25" s="668"/>
      <c r="DF25" s="668"/>
      <c r="DG25" s="668"/>
      <c r="DH25" s="668"/>
      <c r="DI25" s="668"/>
      <c r="DJ25" s="668"/>
      <c r="DK25" s="669"/>
      <c r="DL25" s="645">
        <v>17118516</v>
      </c>
      <c r="DM25" s="668"/>
      <c r="DN25" s="668"/>
      <c r="DO25" s="668"/>
      <c r="DP25" s="668"/>
      <c r="DQ25" s="668"/>
      <c r="DR25" s="668"/>
      <c r="DS25" s="668"/>
      <c r="DT25" s="668"/>
      <c r="DU25" s="668"/>
      <c r="DV25" s="669"/>
      <c r="DW25" s="641">
        <v>25.4</v>
      </c>
      <c r="DX25" s="666"/>
      <c r="DY25" s="666"/>
      <c r="DZ25" s="666"/>
      <c r="EA25" s="666"/>
      <c r="EB25" s="666"/>
      <c r="EC25" s="667"/>
    </row>
    <row r="26" spans="2:133" ht="11.25" customHeight="1" x14ac:dyDescent="0.2">
      <c r="B26" s="633" t="s">
        <v>283</v>
      </c>
      <c r="C26" s="634"/>
      <c r="D26" s="634"/>
      <c r="E26" s="634"/>
      <c r="F26" s="634"/>
      <c r="G26" s="634"/>
      <c r="H26" s="634"/>
      <c r="I26" s="634"/>
      <c r="J26" s="634"/>
      <c r="K26" s="634"/>
      <c r="L26" s="634"/>
      <c r="M26" s="634"/>
      <c r="N26" s="634"/>
      <c r="O26" s="634"/>
      <c r="P26" s="634"/>
      <c r="Q26" s="635"/>
      <c r="R26" s="636">
        <v>41202</v>
      </c>
      <c r="S26" s="637"/>
      <c r="T26" s="637"/>
      <c r="U26" s="637"/>
      <c r="V26" s="637"/>
      <c r="W26" s="637"/>
      <c r="X26" s="637"/>
      <c r="Y26" s="638"/>
      <c r="Z26" s="639">
        <v>0</v>
      </c>
      <c r="AA26" s="639"/>
      <c r="AB26" s="639"/>
      <c r="AC26" s="639"/>
      <c r="AD26" s="640">
        <v>41202</v>
      </c>
      <c r="AE26" s="640"/>
      <c r="AF26" s="640"/>
      <c r="AG26" s="640"/>
      <c r="AH26" s="640"/>
      <c r="AI26" s="640"/>
      <c r="AJ26" s="640"/>
      <c r="AK26" s="640"/>
      <c r="AL26" s="641">
        <v>0.1</v>
      </c>
      <c r="AM26" s="642"/>
      <c r="AN26" s="642"/>
      <c r="AO26" s="643"/>
      <c r="AP26" s="633" t="s">
        <v>284</v>
      </c>
      <c r="AQ26" s="652"/>
      <c r="AR26" s="652"/>
      <c r="AS26" s="652"/>
      <c r="AT26" s="652"/>
      <c r="AU26" s="652"/>
      <c r="AV26" s="652"/>
      <c r="AW26" s="652"/>
      <c r="AX26" s="652"/>
      <c r="AY26" s="652"/>
      <c r="AZ26" s="652"/>
      <c r="BA26" s="652"/>
      <c r="BB26" s="652"/>
      <c r="BC26" s="652"/>
      <c r="BD26" s="652"/>
      <c r="BE26" s="652"/>
      <c r="BF26" s="653"/>
      <c r="BG26" s="636" t="s">
        <v>122</v>
      </c>
      <c r="BH26" s="637"/>
      <c r="BI26" s="637"/>
      <c r="BJ26" s="637"/>
      <c r="BK26" s="637"/>
      <c r="BL26" s="637"/>
      <c r="BM26" s="637"/>
      <c r="BN26" s="638"/>
      <c r="BO26" s="639" t="s">
        <v>122</v>
      </c>
      <c r="BP26" s="639"/>
      <c r="BQ26" s="639"/>
      <c r="BR26" s="639"/>
      <c r="BS26" s="640" t="s">
        <v>122</v>
      </c>
      <c r="BT26" s="640"/>
      <c r="BU26" s="640"/>
      <c r="BV26" s="640"/>
      <c r="BW26" s="640"/>
      <c r="BX26" s="640"/>
      <c r="BY26" s="640"/>
      <c r="BZ26" s="640"/>
      <c r="CA26" s="640"/>
      <c r="CB26" s="644"/>
      <c r="CD26" s="633" t="s">
        <v>285</v>
      </c>
      <c r="CE26" s="634"/>
      <c r="CF26" s="634"/>
      <c r="CG26" s="634"/>
      <c r="CH26" s="634"/>
      <c r="CI26" s="634"/>
      <c r="CJ26" s="634"/>
      <c r="CK26" s="634"/>
      <c r="CL26" s="634"/>
      <c r="CM26" s="634"/>
      <c r="CN26" s="634"/>
      <c r="CO26" s="634"/>
      <c r="CP26" s="634"/>
      <c r="CQ26" s="635"/>
      <c r="CR26" s="636">
        <v>13154100</v>
      </c>
      <c r="CS26" s="637"/>
      <c r="CT26" s="637"/>
      <c r="CU26" s="637"/>
      <c r="CV26" s="637"/>
      <c r="CW26" s="637"/>
      <c r="CX26" s="637"/>
      <c r="CY26" s="638"/>
      <c r="CZ26" s="641">
        <v>10.5</v>
      </c>
      <c r="DA26" s="666"/>
      <c r="DB26" s="666"/>
      <c r="DC26" s="670"/>
      <c r="DD26" s="645">
        <v>11998606</v>
      </c>
      <c r="DE26" s="637"/>
      <c r="DF26" s="637"/>
      <c r="DG26" s="637"/>
      <c r="DH26" s="637"/>
      <c r="DI26" s="637"/>
      <c r="DJ26" s="637"/>
      <c r="DK26" s="638"/>
      <c r="DL26" s="645" t="s">
        <v>122</v>
      </c>
      <c r="DM26" s="637"/>
      <c r="DN26" s="637"/>
      <c r="DO26" s="637"/>
      <c r="DP26" s="637"/>
      <c r="DQ26" s="637"/>
      <c r="DR26" s="637"/>
      <c r="DS26" s="637"/>
      <c r="DT26" s="637"/>
      <c r="DU26" s="637"/>
      <c r="DV26" s="638"/>
      <c r="DW26" s="641" t="s">
        <v>122</v>
      </c>
      <c r="DX26" s="666"/>
      <c r="DY26" s="666"/>
      <c r="DZ26" s="666"/>
      <c r="EA26" s="666"/>
      <c r="EB26" s="666"/>
      <c r="EC26" s="667"/>
    </row>
    <row r="27" spans="2:133" ht="11.25" customHeight="1" x14ac:dyDescent="0.2">
      <c r="B27" s="633" t="s">
        <v>286</v>
      </c>
      <c r="C27" s="634"/>
      <c r="D27" s="634"/>
      <c r="E27" s="634"/>
      <c r="F27" s="634"/>
      <c r="G27" s="634"/>
      <c r="H27" s="634"/>
      <c r="I27" s="634"/>
      <c r="J27" s="634"/>
      <c r="K27" s="634"/>
      <c r="L27" s="634"/>
      <c r="M27" s="634"/>
      <c r="N27" s="634"/>
      <c r="O27" s="634"/>
      <c r="P27" s="634"/>
      <c r="Q27" s="635"/>
      <c r="R27" s="636">
        <v>404943</v>
      </c>
      <c r="S27" s="637"/>
      <c r="T27" s="637"/>
      <c r="U27" s="637"/>
      <c r="V27" s="637"/>
      <c r="W27" s="637"/>
      <c r="X27" s="637"/>
      <c r="Y27" s="638"/>
      <c r="Z27" s="639">
        <v>0.3</v>
      </c>
      <c r="AA27" s="639"/>
      <c r="AB27" s="639"/>
      <c r="AC27" s="639"/>
      <c r="AD27" s="640" t="s">
        <v>122</v>
      </c>
      <c r="AE27" s="640"/>
      <c r="AF27" s="640"/>
      <c r="AG27" s="640"/>
      <c r="AH27" s="640"/>
      <c r="AI27" s="640"/>
      <c r="AJ27" s="640"/>
      <c r="AK27" s="640"/>
      <c r="AL27" s="641" t="s">
        <v>122</v>
      </c>
      <c r="AM27" s="642"/>
      <c r="AN27" s="642"/>
      <c r="AO27" s="643"/>
      <c r="AP27" s="633" t="s">
        <v>287</v>
      </c>
      <c r="AQ27" s="634"/>
      <c r="AR27" s="634"/>
      <c r="AS27" s="634"/>
      <c r="AT27" s="634"/>
      <c r="AU27" s="634"/>
      <c r="AV27" s="634"/>
      <c r="AW27" s="634"/>
      <c r="AX27" s="634"/>
      <c r="AY27" s="634"/>
      <c r="AZ27" s="634"/>
      <c r="BA27" s="634"/>
      <c r="BB27" s="634"/>
      <c r="BC27" s="634"/>
      <c r="BD27" s="634"/>
      <c r="BE27" s="634"/>
      <c r="BF27" s="635"/>
      <c r="BG27" s="636">
        <v>53051920</v>
      </c>
      <c r="BH27" s="637"/>
      <c r="BI27" s="637"/>
      <c r="BJ27" s="637"/>
      <c r="BK27" s="637"/>
      <c r="BL27" s="637"/>
      <c r="BM27" s="637"/>
      <c r="BN27" s="638"/>
      <c r="BO27" s="639">
        <v>100</v>
      </c>
      <c r="BP27" s="639"/>
      <c r="BQ27" s="639"/>
      <c r="BR27" s="639"/>
      <c r="BS27" s="640">
        <v>472853</v>
      </c>
      <c r="BT27" s="640"/>
      <c r="BU27" s="640"/>
      <c r="BV27" s="640"/>
      <c r="BW27" s="640"/>
      <c r="BX27" s="640"/>
      <c r="BY27" s="640"/>
      <c r="BZ27" s="640"/>
      <c r="CA27" s="640"/>
      <c r="CB27" s="644"/>
      <c r="CD27" s="633" t="s">
        <v>288</v>
      </c>
      <c r="CE27" s="634"/>
      <c r="CF27" s="634"/>
      <c r="CG27" s="634"/>
      <c r="CH27" s="634"/>
      <c r="CI27" s="634"/>
      <c r="CJ27" s="634"/>
      <c r="CK27" s="634"/>
      <c r="CL27" s="634"/>
      <c r="CM27" s="634"/>
      <c r="CN27" s="634"/>
      <c r="CO27" s="634"/>
      <c r="CP27" s="634"/>
      <c r="CQ27" s="635"/>
      <c r="CR27" s="636">
        <v>38509352</v>
      </c>
      <c r="CS27" s="668"/>
      <c r="CT27" s="668"/>
      <c r="CU27" s="668"/>
      <c r="CV27" s="668"/>
      <c r="CW27" s="668"/>
      <c r="CX27" s="668"/>
      <c r="CY27" s="669"/>
      <c r="CZ27" s="641">
        <v>30.6</v>
      </c>
      <c r="DA27" s="666"/>
      <c r="DB27" s="666"/>
      <c r="DC27" s="670"/>
      <c r="DD27" s="645">
        <v>16270904</v>
      </c>
      <c r="DE27" s="668"/>
      <c r="DF27" s="668"/>
      <c r="DG27" s="668"/>
      <c r="DH27" s="668"/>
      <c r="DI27" s="668"/>
      <c r="DJ27" s="668"/>
      <c r="DK27" s="669"/>
      <c r="DL27" s="645">
        <v>12198194</v>
      </c>
      <c r="DM27" s="668"/>
      <c r="DN27" s="668"/>
      <c r="DO27" s="668"/>
      <c r="DP27" s="668"/>
      <c r="DQ27" s="668"/>
      <c r="DR27" s="668"/>
      <c r="DS27" s="668"/>
      <c r="DT27" s="668"/>
      <c r="DU27" s="668"/>
      <c r="DV27" s="669"/>
      <c r="DW27" s="641">
        <v>18.100000000000001</v>
      </c>
      <c r="DX27" s="666"/>
      <c r="DY27" s="666"/>
      <c r="DZ27" s="666"/>
      <c r="EA27" s="666"/>
      <c r="EB27" s="666"/>
      <c r="EC27" s="667"/>
    </row>
    <row r="28" spans="2:133" ht="11.25" customHeight="1" x14ac:dyDescent="0.2">
      <c r="B28" s="633" t="s">
        <v>289</v>
      </c>
      <c r="C28" s="634"/>
      <c r="D28" s="634"/>
      <c r="E28" s="634"/>
      <c r="F28" s="634"/>
      <c r="G28" s="634"/>
      <c r="H28" s="634"/>
      <c r="I28" s="634"/>
      <c r="J28" s="634"/>
      <c r="K28" s="634"/>
      <c r="L28" s="634"/>
      <c r="M28" s="634"/>
      <c r="N28" s="634"/>
      <c r="O28" s="634"/>
      <c r="P28" s="634"/>
      <c r="Q28" s="635"/>
      <c r="R28" s="636">
        <v>1136396</v>
      </c>
      <c r="S28" s="637"/>
      <c r="T28" s="637"/>
      <c r="U28" s="637"/>
      <c r="V28" s="637"/>
      <c r="W28" s="637"/>
      <c r="X28" s="637"/>
      <c r="Y28" s="638"/>
      <c r="Z28" s="639">
        <v>0.9</v>
      </c>
      <c r="AA28" s="639"/>
      <c r="AB28" s="639"/>
      <c r="AC28" s="639"/>
      <c r="AD28" s="640">
        <v>238133</v>
      </c>
      <c r="AE28" s="640"/>
      <c r="AF28" s="640"/>
      <c r="AG28" s="640"/>
      <c r="AH28" s="640"/>
      <c r="AI28" s="640"/>
      <c r="AJ28" s="640"/>
      <c r="AK28" s="640"/>
      <c r="AL28" s="641">
        <v>0.4</v>
      </c>
      <c r="AM28" s="642"/>
      <c r="AN28" s="642"/>
      <c r="AO28" s="643"/>
      <c r="AP28" s="633"/>
      <c r="AQ28" s="634"/>
      <c r="AR28" s="634"/>
      <c r="AS28" s="634"/>
      <c r="AT28" s="634"/>
      <c r="AU28" s="634"/>
      <c r="AV28" s="634"/>
      <c r="AW28" s="634"/>
      <c r="AX28" s="634"/>
      <c r="AY28" s="634"/>
      <c r="AZ28" s="634"/>
      <c r="BA28" s="634"/>
      <c r="BB28" s="634"/>
      <c r="BC28" s="634"/>
      <c r="BD28" s="634"/>
      <c r="BE28" s="634"/>
      <c r="BF28" s="635"/>
      <c r="BG28" s="636"/>
      <c r="BH28" s="637"/>
      <c r="BI28" s="637"/>
      <c r="BJ28" s="637"/>
      <c r="BK28" s="637"/>
      <c r="BL28" s="637"/>
      <c r="BM28" s="637"/>
      <c r="BN28" s="638"/>
      <c r="BO28" s="639"/>
      <c r="BP28" s="639"/>
      <c r="BQ28" s="639"/>
      <c r="BR28" s="639"/>
      <c r="BS28" s="645"/>
      <c r="BT28" s="637"/>
      <c r="BU28" s="637"/>
      <c r="BV28" s="637"/>
      <c r="BW28" s="637"/>
      <c r="BX28" s="637"/>
      <c r="BY28" s="637"/>
      <c r="BZ28" s="637"/>
      <c r="CA28" s="637"/>
      <c r="CB28" s="646"/>
      <c r="CD28" s="633" t="s">
        <v>290</v>
      </c>
      <c r="CE28" s="634"/>
      <c r="CF28" s="634"/>
      <c r="CG28" s="634"/>
      <c r="CH28" s="634"/>
      <c r="CI28" s="634"/>
      <c r="CJ28" s="634"/>
      <c r="CK28" s="634"/>
      <c r="CL28" s="634"/>
      <c r="CM28" s="634"/>
      <c r="CN28" s="634"/>
      <c r="CO28" s="634"/>
      <c r="CP28" s="634"/>
      <c r="CQ28" s="635"/>
      <c r="CR28" s="636">
        <v>7790999</v>
      </c>
      <c r="CS28" s="637"/>
      <c r="CT28" s="637"/>
      <c r="CU28" s="637"/>
      <c r="CV28" s="637"/>
      <c r="CW28" s="637"/>
      <c r="CX28" s="637"/>
      <c r="CY28" s="638"/>
      <c r="CZ28" s="641">
        <v>6.2</v>
      </c>
      <c r="DA28" s="666"/>
      <c r="DB28" s="666"/>
      <c r="DC28" s="670"/>
      <c r="DD28" s="645">
        <v>7724118</v>
      </c>
      <c r="DE28" s="637"/>
      <c r="DF28" s="637"/>
      <c r="DG28" s="637"/>
      <c r="DH28" s="637"/>
      <c r="DI28" s="637"/>
      <c r="DJ28" s="637"/>
      <c r="DK28" s="638"/>
      <c r="DL28" s="645">
        <v>7724118</v>
      </c>
      <c r="DM28" s="637"/>
      <c r="DN28" s="637"/>
      <c r="DO28" s="637"/>
      <c r="DP28" s="637"/>
      <c r="DQ28" s="637"/>
      <c r="DR28" s="637"/>
      <c r="DS28" s="637"/>
      <c r="DT28" s="637"/>
      <c r="DU28" s="637"/>
      <c r="DV28" s="638"/>
      <c r="DW28" s="641">
        <v>11.4</v>
      </c>
      <c r="DX28" s="666"/>
      <c r="DY28" s="666"/>
      <c r="DZ28" s="666"/>
      <c r="EA28" s="666"/>
      <c r="EB28" s="666"/>
      <c r="EC28" s="667"/>
    </row>
    <row r="29" spans="2:133" ht="11.25" customHeight="1" x14ac:dyDescent="0.2">
      <c r="B29" s="633" t="s">
        <v>291</v>
      </c>
      <c r="C29" s="634"/>
      <c r="D29" s="634"/>
      <c r="E29" s="634"/>
      <c r="F29" s="634"/>
      <c r="G29" s="634"/>
      <c r="H29" s="634"/>
      <c r="I29" s="634"/>
      <c r="J29" s="634"/>
      <c r="K29" s="634"/>
      <c r="L29" s="634"/>
      <c r="M29" s="634"/>
      <c r="N29" s="634"/>
      <c r="O29" s="634"/>
      <c r="P29" s="634"/>
      <c r="Q29" s="635"/>
      <c r="R29" s="636">
        <v>782793</v>
      </c>
      <c r="S29" s="637"/>
      <c r="T29" s="637"/>
      <c r="U29" s="637"/>
      <c r="V29" s="637"/>
      <c r="W29" s="637"/>
      <c r="X29" s="637"/>
      <c r="Y29" s="638"/>
      <c r="Z29" s="639">
        <v>0.6</v>
      </c>
      <c r="AA29" s="639"/>
      <c r="AB29" s="639"/>
      <c r="AC29" s="639"/>
      <c r="AD29" s="640" t="s">
        <v>122</v>
      </c>
      <c r="AE29" s="640"/>
      <c r="AF29" s="640"/>
      <c r="AG29" s="640"/>
      <c r="AH29" s="640"/>
      <c r="AI29" s="640"/>
      <c r="AJ29" s="640"/>
      <c r="AK29" s="640"/>
      <c r="AL29" s="641" t="s">
        <v>122</v>
      </c>
      <c r="AM29" s="642"/>
      <c r="AN29" s="642"/>
      <c r="AO29" s="643"/>
      <c r="AP29" s="657"/>
      <c r="AQ29" s="658"/>
      <c r="AR29" s="658"/>
      <c r="AS29" s="658"/>
      <c r="AT29" s="658"/>
      <c r="AU29" s="658"/>
      <c r="AV29" s="658"/>
      <c r="AW29" s="658"/>
      <c r="AX29" s="658"/>
      <c r="AY29" s="658"/>
      <c r="AZ29" s="658"/>
      <c r="BA29" s="658"/>
      <c r="BB29" s="658"/>
      <c r="BC29" s="658"/>
      <c r="BD29" s="658"/>
      <c r="BE29" s="658"/>
      <c r="BF29" s="659"/>
      <c r="BG29" s="636"/>
      <c r="BH29" s="637"/>
      <c r="BI29" s="637"/>
      <c r="BJ29" s="637"/>
      <c r="BK29" s="637"/>
      <c r="BL29" s="637"/>
      <c r="BM29" s="637"/>
      <c r="BN29" s="638"/>
      <c r="BO29" s="639"/>
      <c r="BP29" s="639"/>
      <c r="BQ29" s="639"/>
      <c r="BR29" s="639"/>
      <c r="BS29" s="640"/>
      <c r="BT29" s="640"/>
      <c r="BU29" s="640"/>
      <c r="BV29" s="640"/>
      <c r="BW29" s="640"/>
      <c r="BX29" s="640"/>
      <c r="BY29" s="640"/>
      <c r="BZ29" s="640"/>
      <c r="CA29" s="640"/>
      <c r="CB29" s="644"/>
      <c r="CD29" s="672" t="s">
        <v>292</v>
      </c>
      <c r="CE29" s="673"/>
      <c r="CF29" s="633" t="s">
        <v>66</v>
      </c>
      <c r="CG29" s="634"/>
      <c r="CH29" s="634"/>
      <c r="CI29" s="634"/>
      <c r="CJ29" s="634"/>
      <c r="CK29" s="634"/>
      <c r="CL29" s="634"/>
      <c r="CM29" s="634"/>
      <c r="CN29" s="634"/>
      <c r="CO29" s="634"/>
      <c r="CP29" s="634"/>
      <c r="CQ29" s="635"/>
      <c r="CR29" s="636">
        <v>7789209</v>
      </c>
      <c r="CS29" s="668"/>
      <c r="CT29" s="668"/>
      <c r="CU29" s="668"/>
      <c r="CV29" s="668"/>
      <c r="CW29" s="668"/>
      <c r="CX29" s="668"/>
      <c r="CY29" s="669"/>
      <c r="CZ29" s="641">
        <v>6.2</v>
      </c>
      <c r="DA29" s="666"/>
      <c r="DB29" s="666"/>
      <c r="DC29" s="670"/>
      <c r="DD29" s="645">
        <v>7722328</v>
      </c>
      <c r="DE29" s="668"/>
      <c r="DF29" s="668"/>
      <c r="DG29" s="668"/>
      <c r="DH29" s="668"/>
      <c r="DI29" s="668"/>
      <c r="DJ29" s="668"/>
      <c r="DK29" s="669"/>
      <c r="DL29" s="645">
        <v>7722328</v>
      </c>
      <c r="DM29" s="668"/>
      <c r="DN29" s="668"/>
      <c r="DO29" s="668"/>
      <c r="DP29" s="668"/>
      <c r="DQ29" s="668"/>
      <c r="DR29" s="668"/>
      <c r="DS29" s="668"/>
      <c r="DT29" s="668"/>
      <c r="DU29" s="668"/>
      <c r="DV29" s="669"/>
      <c r="DW29" s="641">
        <v>11.4</v>
      </c>
      <c r="DX29" s="666"/>
      <c r="DY29" s="666"/>
      <c r="DZ29" s="666"/>
      <c r="EA29" s="666"/>
      <c r="EB29" s="666"/>
      <c r="EC29" s="667"/>
    </row>
    <row r="30" spans="2:133" ht="11.25" customHeight="1" x14ac:dyDescent="0.2">
      <c r="B30" s="633" t="s">
        <v>293</v>
      </c>
      <c r="C30" s="634"/>
      <c r="D30" s="634"/>
      <c r="E30" s="634"/>
      <c r="F30" s="634"/>
      <c r="G30" s="634"/>
      <c r="H30" s="634"/>
      <c r="I30" s="634"/>
      <c r="J30" s="634"/>
      <c r="K30" s="634"/>
      <c r="L30" s="634"/>
      <c r="M30" s="634"/>
      <c r="N30" s="634"/>
      <c r="O30" s="634"/>
      <c r="P30" s="634"/>
      <c r="Q30" s="635"/>
      <c r="R30" s="636">
        <v>24066084</v>
      </c>
      <c r="S30" s="637"/>
      <c r="T30" s="637"/>
      <c r="U30" s="637"/>
      <c r="V30" s="637"/>
      <c r="W30" s="637"/>
      <c r="X30" s="637"/>
      <c r="Y30" s="638"/>
      <c r="Z30" s="639">
        <v>19</v>
      </c>
      <c r="AA30" s="639"/>
      <c r="AB30" s="639"/>
      <c r="AC30" s="639"/>
      <c r="AD30" s="640" t="s">
        <v>122</v>
      </c>
      <c r="AE30" s="640"/>
      <c r="AF30" s="640"/>
      <c r="AG30" s="640"/>
      <c r="AH30" s="640"/>
      <c r="AI30" s="640"/>
      <c r="AJ30" s="640"/>
      <c r="AK30" s="640"/>
      <c r="AL30" s="641" t="s">
        <v>122</v>
      </c>
      <c r="AM30" s="642"/>
      <c r="AN30" s="642"/>
      <c r="AO30" s="643"/>
      <c r="AP30" s="618" t="s">
        <v>211</v>
      </c>
      <c r="AQ30" s="619"/>
      <c r="AR30" s="619"/>
      <c r="AS30" s="619"/>
      <c r="AT30" s="619"/>
      <c r="AU30" s="619"/>
      <c r="AV30" s="619"/>
      <c r="AW30" s="619"/>
      <c r="AX30" s="619"/>
      <c r="AY30" s="619"/>
      <c r="AZ30" s="619"/>
      <c r="BA30" s="619"/>
      <c r="BB30" s="619"/>
      <c r="BC30" s="619"/>
      <c r="BD30" s="619"/>
      <c r="BE30" s="619"/>
      <c r="BF30" s="620"/>
      <c r="BG30" s="618" t="s">
        <v>294</v>
      </c>
      <c r="BH30" s="678"/>
      <c r="BI30" s="678"/>
      <c r="BJ30" s="678"/>
      <c r="BK30" s="678"/>
      <c r="BL30" s="678"/>
      <c r="BM30" s="678"/>
      <c r="BN30" s="678"/>
      <c r="BO30" s="678"/>
      <c r="BP30" s="678"/>
      <c r="BQ30" s="679"/>
      <c r="BR30" s="618" t="s">
        <v>295</v>
      </c>
      <c r="BS30" s="678"/>
      <c r="BT30" s="678"/>
      <c r="BU30" s="678"/>
      <c r="BV30" s="678"/>
      <c r="BW30" s="678"/>
      <c r="BX30" s="678"/>
      <c r="BY30" s="678"/>
      <c r="BZ30" s="678"/>
      <c r="CA30" s="678"/>
      <c r="CB30" s="679"/>
      <c r="CD30" s="674"/>
      <c r="CE30" s="675"/>
      <c r="CF30" s="633" t="s">
        <v>296</v>
      </c>
      <c r="CG30" s="634"/>
      <c r="CH30" s="634"/>
      <c r="CI30" s="634"/>
      <c r="CJ30" s="634"/>
      <c r="CK30" s="634"/>
      <c r="CL30" s="634"/>
      <c r="CM30" s="634"/>
      <c r="CN30" s="634"/>
      <c r="CO30" s="634"/>
      <c r="CP30" s="634"/>
      <c r="CQ30" s="635"/>
      <c r="CR30" s="636">
        <v>7398609</v>
      </c>
      <c r="CS30" s="637"/>
      <c r="CT30" s="637"/>
      <c r="CU30" s="637"/>
      <c r="CV30" s="637"/>
      <c r="CW30" s="637"/>
      <c r="CX30" s="637"/>
      <c r="CY30" s="638"/>
      <c r="CZ30" s="641">
        <v>5.9</v>
      </c>
      <c r="DA30" s="666"/>
      <c r="DB30" s="666"/>
      <c r="DC30" s="670"/>
      <c r="DD30" s="645">
        <v>7331728</v>
      </c>
      <c r="DE30" s="637"/>
      <c r="DF30" s="637"/>
      <c r="DG30" s="637"/>
      <c r="DH30" s="637"/>
      <c r="DI30" s="637"/>
      <c r="DJ30" s="637"/>
      <c r="DK30" s="638"/>
      <c r="DL30" s="645">
        <v>7331728</v>
      </c>
      <c r="DM30" s="637"/>
      <c r="DN30" s="637"/>
      <c r="DO30" s="637"/>
      <c r="DP30" s="637"/>
      <c r="DQ30" s="637"/>
      <c r="DR30" s="637"/>
      <c r="DS30" s="637"/>
      <c r="DT30" s="637"/>
      <c r="DU30" s="637"/>
      <c r="DV30" s="638"/>
      <c r="DW30" s="641">
        <v>10.9</v>
      </c>
      <c r="DX30" s="666"/>
      <c r="DY30" s="666"/>
      <c r="DZ30" s="666"/>
      <c r="EA30" s="666"/>
      <c r="EB30" s="666"/>
      <c r="EC30" s="667"/>
    </row>
    <row r="31" spans="2:133" ht="11.25" customHeight="1" x14ac:dyDescent="0.2">
      <c r="B31" s="649" t="s">
        <v>297</v>
      </c>
      <c r="C31" s="650"/>
      <c r="D31" s="650"/>
      <c r="E31" s="650"/>
      <c r="F31" s="650"/>
      <c r="G31" s="650"/>
      <c r="H31" s="650"/>
      <c r="I31" s="650"/>
      <c r="J31" s="650"/>
      <c r="K31" s="650"/>
      <c r="L31" s="650"/>
      <c r="M31" s="650"/>
      <c r="N31" s="650"/>
      <c r="O31" s="650"/>
      <c r="P31" s="650"/>
      <c r="Q31" s="651"/>
      <c r="R31" s="636">
        <v>148377</v>
      </c>
      <c r="S31" s="637"/>
      <c r="T31" s="637"/>
      <c r="U31" s="637"/>
      <c r="V31" s="637"/>
      <c r="W31" s="637"/>
      <c r="X31" s="637"/>
      <c r="Y31" s="638"/>
      <c r="Z31" s="639">
        <v>0.1</v>
      </c>
      <c r="AA31" s="639"/>
      <c r="AB31" s="639"/>
      <c r="AC31" s="639"/>
      <c r="AD31" s="640">
        <v>148377</v>
      </c>
      <c r="AE31" s="640"/>
      <c r="AF31" s="640"/>
      <c r="AG31" s="640"/>
      <c r="AH31" s="640"/>
      <c r="AI31" s="640"/>
      <c r="AJ31" s="640"/>
      <c r="AK31" s="640"/>
      <c r="AL31" s="641">
        <v>0.2</v>
      </c>
      <c r="AM31" s="642"/>
      <c r="AN31" s="642"/>
      <c r="AO31" s="643"/>
      <c r="AP31" s="682" t="s">
        <v>298</v>
      </c>
      <c r="AQ31" s="683"/>
      <c r="AR31" s="683"/>
      <c r="AS31" s="683"/>
      <c r="AT31" s="688" t="s">
        <v>299</v>
      </c>
      <c r="AU31" s="200"/>
      <c r="AV31" s="200"/>
      <c r="AW31" s="200"/>
      <c r="AX31" s="622" t="s">
        <v>177</v>
      </c>
      <c r="AY31" s="623"/>
      <c r="AZ31" s="623"/>
      <c r="BA31" s="623"/>
      <c r="BB31" s="623"/>
      <c r="BC31" s="623"/>
      <c r="BD31" s="623"/>
      <c r="BE31" s="623"/>
      <c r="BF31" s="624"/>
      <c r="BG31" s="692">
        <v>99.4</v>
      </c>
      <c r="BH31" s="680"/>
      <c r="BI31" s="680"/>
      <c r="BJ31" s="680"/>
      <c r="BK31" s="680"/>
      <c r="BL31" s="680"/>
      <c r="BM31" s="631">
        <v>98.1</v>
      </c>
      <c r="BN31" s="680"/>
      <c r="BO31" s="680"/>
      <c r="BP31" s="680"/>
      <c r="BQ31" s="681"/>
      <c r="BR31" s="692">
        <v>99.3</v>
      </c>
      <c r="BS31" s="680"/>
      <c r="BT31" s="680"/>
      <c r="BU31" s="680"/>
      <c r="BV31" s="680"/>
      <c r="BW31" s="680"/>
      <c r="BX31" s="631">
        <v>98.1</v>
      </c>
      <c r="BY31" s="680"/>
      <c r="BZ31" s="680"/>
      <c r="CA31" s="680"/>
      <c r="CB31" s="681"/>
      <c r="CD31" s="674"/>
      <c r="CE31" s="675"/>
      <c r="CF31" s="633" t="s">
        <v>300</v>
      </c>
      <c r="CG31" s="634"/>
      <c r="CH31" s="634"/>
      <c r="CI31" s="634"/>
      <c r="CJ31" s="634"/>
      <c r="CK31" s="634"/>
      <c r="CL31" s="634"/>
      <c r="CM31" s="634"/>
      <c r="CN31" s="634"/>
      <c r="CO31" s="634"/>
      <c r="CP31" s="634"/>
      <c r="CQ31" s="635"/>
      <c r="CR31" s="636">
        <v>390600</v>
      </c>
      <c r="CS31" s="668"/>
      <c r="CT31" s="668"/>
      <c r="CU31" s="668"/>
      <c r="CV31" s="668"/>
      <c r="CW31" s="668"/>
      <c r="CX31" s="668"/>
      <c r="CY31" s="669"/>
      <c r="CZ31" s="641">
        <v>0.3</v>
      </c>
      <c r="DA31" s="666"/>
      <c r="DB31" s="666"/>
      <c r="DC31" s="670"/>
      <c r="DD31" s="645">
        <v>390600</v>
      </c>
      <c r="DE31" s="668"/>
      <c r="DF31" s="668"/>
      <c r="DG31" s="668"/>
      <c r="DH31" s="668"/>
      <c r="DI31" s="668"/>
      <c r="DJ31" s="668"/>
      <c r="DK31" s="669"/>
      <c r="DL31" s="645">
        <v>390600</v>
      </c>
      <c r="DM31" s="668"/>
      <c r="DN31" s="668"/>
      <c r="DO31" s="668"/>
      <c r="DP31" s="668"/>
      <c r="DQ31" s="668"/>
      <c r="DR31" s="668"/>
      <c r="DS31" s="668"/>
      <c r="DT31" s="668"/>
      <c r="DU31" s="668"/>
      <c r="DV31" s="669"/>
      <c r="DW31" s="641">
        <v>0.6</v>
      </c>
      <c r="DX31" s="666"/>
      <c r="DY31" s="666"/>
      <c r="DZ31" s="666"/>
      <c r="EA31" s="666"/>
      <c r="EB31" s="666"/>
      <c r="EC31" s="667"/>
    </row>
    <row r="32" spans="2:133" ht="11.25" customHeight="1" x14ac:dyDescent="0.2">
      <c r="B32" s="633" t="s">
        <v>301</v>
      </c>
      <c r="C32" s="634"/>
      <c r="D32" s="634"/>
      <c r="E32" s="634"/>
      <c r="F32" s="634"/>
      <c r="G32" s="634"/>
      <c r="H32" s="634"/>
      <c r="I32" s="634"/>
      <c r="J32" s="634"/>
      <c r="K32" s="634"/>
      <c r="L32" s="634"/>
      <c r="M32" s="634"/>
      <c r="N32" s="634"/>
      <c r="O32" s="634"/>
      <c r="P32" s="634"/>
      <c r="Q32" s="635"/>
      <c r="R32" s="636">
        <v>8693178</v>
      </c>
      <c r="S32" s="637"/>
      <c r="T32" s="637"/>
      <c r="U32" s="637"/>
      <c r="V32" s="637"/>
      <c r="W32" s="637"/>
      <c r="X32" s="637"/>
      <c r="Y32" s="638"/>
      <c r="Z32" s="639">
        <v>6.9</v>
      </c>
      <c r="AA32" s="639"/>
      <c r="AB32" s="639"/>
      <c r="AC32" s="639"/>
      <c r="AD32" s="640" t="s">
        <v>122</v>
      </c>
      <c r="AE32" s="640"/>
      <c r="AF32" s="640"/>
      <c r="AG32" s="640"/>
      <c r="AH32" s="640"/>
      <c r="AI32" s="640"/>
      <c r="AJ32" s="640"/>
      <c r="AK32" s="640"/>
      <c r="AL32" s="641" t="s">
        <v>122</v>
      </c>
      <c r="AM32" s="642"/>
      <c r="AN32" s="642"/>
      <c r="AO32" s="643"/>
      <c r="AP32" s="684"/>
      <c r="AQ32" s="685"/>
      <c r="AR32" s="685"/>
      <c r="AS32" s="685"/>
      <c r="AT32" s="689"/>
      <c r="AU32" s="196" t="s">
        <v>302</v>
      </c>
      <c r="AX32" s="633" t="s">
        <v>303</v>
      </c>
      <c r="AY32" s="634"/>
      <c r="AZ32" s="634"/>
      <c r="BA32" s="634"/>
      <c r="BB32" s="634"/>
      <c r="BC32" s="634"/>
      <c r="BD32" s="634"/>
      <c r="BE32" s="634"/>
      <c r="BF32" s="635"/>
      <c r="BG32" s="693">
        <v>99.1</v>
      </c>
      <c r="BH32" s="668"/>
      <c r="BI32" s="668"/>
      <c r="BJ32" s="668"/>
      <c r="BK32" s="668"/>
      <c r="BL32" s="668"/>
      <c r="BM32" s="642">
        <v>96.9</v>
      </c>
      <c r="BN32" s="668"/>
      <c r="BO32" s="668"/>
      <c r="BP32" s="668"/>
      <c r="BQ32" s="691"/>
      <c r="BR32" s="693">
        <v>99</v>
      </c>
      <c r="BS32" s="668"/>
      <c r="BT32" s="668"/>
      <c r="BU32" s="668"/>
      <c r="BV32" s="668"/>
      <c r="BW32" s="668"/>
      <c r="BX32" s="642">
        <v>97</v>
      </c>
      <c r="BY32" s="668"/>
      <c r="BZ32" s="668"/>
      <c r="CA32" s="668"/>
      <c r="CB32" s="691"/>
      <c r="CD32" s="676"/>
      <c r="CE32" s="677"/>
      <c r="CF32" s="633" t="s">
        <v>304</v>
      </c>
      <c r="CG32" s="634"/>
      <c r="CH32" s="634"/>
      <c r="CI32" s="634"/>
      <c r="CJ32" s="634"/>
      <c r="CK32" s="634"/>
      <c r="CL32" s="634"/>
      <c r="CM32" s="634"/>
      <c r="CN32" s="634"/>
      <c r="CO32" s="634"/>
      <c r="CP32" s="634"/>
      <c r="CQ32" s="635"/>
      <c r="CR32" s="636">
        <v>1790</v>
      </c>
      <c r="CS32" s="637"/>
      <c r="CT32" s="637"/>
      <c r="CU32" s="637"/>
      <c r="CV32" s="637"/>
      <c r="CW32" s="637"/>
      <c r="CX32" s="637"/>
      <c r="CY32" s="638"/>
      <c r="CZ32" s="641">
        <v>0</v>
      </c>
      <c r="DA32" s="666"/>
      <c r="DB32" s="666"/>
      <c r="DC32" s="670"/>
      <c r="DD32" s="645">
        <v>1790</v>
      </c>
      <c r="DE32" s="637"/>
      <c r="DF32" s="637"/>
      <c r="DG32" s="637"/>
      <c r="DH32" s="637"/>
      <c r="DI32" s="637"/>
      <c r="DJ32" s="637"/>
      <c r="DK32" s="638"/>
      <c r="DL32" s="645">
        <v>1790</v>
      </c>
      <c r="DM32" s="637"/>
      <c r="DN32" s="637"/>
      <c r="DO32" s="637"/>
      <c r="DP32" s="637"/>
      <c r="DQ32" s="637"/>
      <c r="DR32" s="637"/>
      <c r="DS32" s="637"/>
      <c r="DT32" s="637"/>
      <c r="DU32" s="637"/>
      <c r="DV32" s="638"/>
      <c r="DW32" s="641">
        <v>0</v>
      </c>
      <c r="DX32" s="666"/>
      <c r="DY32" s="666"/>
      <c r="DZ32" s="666"/>
      <c r="EA32" s="666"/>
      <c r="EB32" s="666"/>
      <c r="EC32" s="667"/>
    </row>
    <row r="33" spans="2:133" ht="11.25" customHeight="1" x14ac:dyDescent="0.2">
      <c r="B33" s="633" t="s">
        <v>305</v>
      </c>
      <c r="C33" s="634"/>
      <c r="D33" s="634"/>
      <c r="E33" s="634"/>
      <c r="F33" s="634"/>
      <c r="G33" s="634"/>
      <c r="H33" s="634"/>
      <c r="I33" s="634"/>
      <c r="J33" s="634"/>
      <c r="K33" s="634"/>
      <c r="L33" s="634"/>
      <c r="M33" s="634"/>
      <c r="N33" s="634"/>
      <c r="O33" s="634"/>
      <c r="P33" s="634"/>
      <c r="Q33" s="635"/>
      <c r="R33" s="636">
        <v>832723</v>
      </c>
      <c r="S33" s="637"/>
      <c r="T33" s="637"/>
      <c r="U33" s="637"/>
      <c r="V33" s="637"/>
      <c r="W33" s="637"/>
      <c r="X33" s="637"/>
      <c r="Y33" s="638"/>
      <c r="Z33" s="639">
        <v>0.7</v>
      </c>
      <c r="AA33" s="639"/>
      <c r="AB33" s="639"/>
      <c r="AC33" s="639"/>
      <c r="AD33" s="640">
        <v>153238</v>
      </c>
      <c r="AE33" s="640"/>
      <c r="AF33" s="640"/>
      <c r="AG33" s="640"/>
      <c r="AH33" s="640"/>
      <c r="AI33" s="640"/>
      <c r="AJ33" s="640"/>
      <c r="AK33" s="640"/>
      <c r="AL33" s="641">
        <v>0.2</v>
      </c>
      <c r="AM33" s="642"/>
      <c r="AN33" s="642"/>
      <c r="AO33" s="643"/>
      <c r="AP33" s="686"/>
      <c r="AQ33" s="687"/>
      <c r="AR33" s="687"/>
      <c r="AS33" s="687"/>
      <c r="AT33" s="690"/>
      <c r="AU33" s="201"/>
      <c r="AV33" s="201"/>
      <c r="AW33" s="201"/>
      <c r="AX33" s="657" t="s">
        <v>306</v>
      </c>
      <c r="AY33" s="658"/>
      <c r="AZ33" s="658"/>
      <c r="BA33" s="658"/>
      <c r="BB33" s="658"/>
      <c r="BC33" s="658"/>
      <c r="BD33" s="658"/>
      <c r="BE33" s="658"/>
      <c r="BF33" s="659"/>
      <c r="BG33" s="694">
        <v>99.6</v>
      </c>
      <c r="BH33" s="695"/>
      <c r="BI33" s="695"/>
      <c r="BJ33" s="695"/>
      <c r="BK33" s="695"/>
      <c r="BL33" s="695"/>
      <c r="BM33" s="696">
        <v>98.8</v>
      </c>
      <c r="BN33" s="695"/>
      <c r="BO33" s="695"/>
      <c r="BP33" s="695"/>
      <c r="BQ33" s="697"/>
      <c r="BR33" s="694">
        <v>99.6</v>
      </c>
      <c r="BS33" s="695"/>
      <c r="BT33" s="695"/>
      <c r="BU33" s="695"/>
      <c r="BV33" s="695"/>
      <c r="BW33" s="695"/>
      <c r="BX33" s="696">
        <v>98.9</v>
      </c>
      <c r="BY33" s="695"/>
      <c r="BZ33" s="695"/>
      <c r="CA33" s="695"/>
      <c r="CB33" s="697"/>
      <c r="CD33" s="633" t="s">
        <v>307</v>
      </c>
      <c r="CE33" s="634"/>
      <c r="CF33" s="634"/>
      <c r="CG33" s="634"/>
      <c r="CH33" s="634"/>
      <c r="CI33" s="634"/>
      <c r="CJ33" s="634"/>
      <c r="CK33" s="634"/>
      <c r="CL33" s="634"/>
      <c r="CM33" s="634"/>
      <c r="CN33" s="634"/>
      <c r="CO33" s="634"/>
      <c r="CP33" s="634"/>
      <c r="CQ33" s="635"/>
      <c r="CR33" s="636">
        <v>43611287</v>
      </c>
      <c r="CS33" s="668"/>
      <c r="CT33" s="668"/>
      <c r="CU33" s="668"/>
      <c r="CV33" s="668"/>
      <c r="CW33" s="668"/>
      <c r="CX33" s="668"/>
      <c r="CY33" s="669"/>
      <c r="CZ33" s="641">
        <v>34.700000000000003</v>
      </c>
      <c r="DA33" s="666"/>
      <c r="DB33" s="666"/>
      <c r="DC33" s="670"/>
      <c r="DD33" s="645">
        <v>35978085</v>
      </c>
      <c r="DE33" s="668"/>
      <c r="DF33" s="668"/>
      <c r="DG33" s="668"/>
      <c r="DH33" s="668"/>
      <c r="DI33" s="668"/>
      <c r="DJ33" s="668"/>
      <c r="DK33" s="669"/>
      <c r="DL33" s="645">
        <v>29214172</v>
      </c>
      <c r="DM33" s="668"/>
      <c r="DN33" s="668"/>
      <c r="DO33" s="668"/>
      <c r="DP33" s="668"/>
      <c r="DQ33" s="668"/>
      <c r="DR33" s="668"/>
      <c r="DS33" s="668"/>
      <c r="DT33" s="668"/>
      <c r="DU33" s="668"/>
      <c r="DV33" s="669"/>
      <c r="DW33" s="641">
        <v>43.3</v>
      </c>
      <c r="DX33" s="666"/>
      <c r="DY33" s="666"/>
      <c r="DZ33" s="666"/>
      <c r="EA33" s="666"/>
      <c r="EB33" s="666"/>
      <c r="EC33" s="667"/>
    </row>
    <row r="34" spans="2:133" ht="11.25" customHeight="1" x14ac:dyDescent="0.2">
      <c r="B34" s="633" t="s">
        <v>308</v>
      </c>
      <c r="C34" s="634"/>
      <c r="D34" s="634"/>
      <c r="E34" s="634"/>
      <c r="F34" s="634"/>
      <c r="G34" s="634"/>
      <c r="H34" s="634"/>
      <c r="I34" s="634"/>
      <c r="J34" s="634"/>
      <c r="K34" s="634"/>
      <c r="L34" s="634"/>
      <c r="M34" s="634"/>
      <c r="N34" s="634"/>
      <c r="O34" s="634"/>
      <c r="P34" s="634"/>
      <c r="Q34" s="635"/>
      <c r="R34" s="636">
        <v>574934</v>
      </c>
      <c r="S34" s="637"/>
      <c r="T34" s="637"/>
      <c r="U34" s="637"/>
      <c r="V34" s="637"/>
      <c r="W34" s="637"/>
      <c r="X34" s="637"/>
      <c r="Y34" s="638"/>
      <c r="Z34" s="639">
        <v>0.5</v>
      </c>
      <c r="AA34" s="639"/>
      <c r="AB34" s="639"/>
      <c r="AC34" s="639"/>
      <c r="AD34" s="640" t="s">
        <v>122</v>
      </c>
      <c r="AE34" s="640"/>
      <c r="AF34" s="640"/>
      <c r="AG34" s="640"/>
      <c r="AH34" s="640"/>
      <c r="AI34" s="640"/>
      <c r="AJ34" s="640"/>
      <c r="AK34" s="640"/>
      <c r="AL34" s="641" t="s">
        <v>122</v>
      </c>
      <c r="AM34" s="642"/>
      <c r="AN34" s="642"/>
      <c r="AO34" s="643"/>
      <c r="AP34" s="204"/>
      <c r="AQ34" s="205"/>
      <c r="AS34" s="200"/>
      <c r="AT34" s="200"/>
      <c r="AU34" s="200"/>
      <c r="AV34" s="200"/>
      <c r="AW34" s="200"/>
      <c r="AX34" s="200"/>
      <c r="AY34" s="200"/>
      <c r="AZ34" s="200"/>
      <c r="BA34" s="200"/>
      <c r="BB34" s="200"/>
      <c r="BC34" s="200"/>
      <c r="BD34" s="200"/>
      <c r="BE34" s="200"/>
      <c r="BF34" s="200"/>
      <c r="BG34" s="205"/>
      <c r="BH34" s="205"/>
      <c r="BI34" s="205"/>
      <c r="BJ34" s="205"/>
      <c r="BK34" s="205"/>
      <c r="BL34" s="205"/>
      <c r="BM34" s="205"/>
      <c r="BN34" s="205"/>
      <c r="BO34" s="205"/>
      <c r="BP34" s="205"/>
      <c r="BQ34" s="205"/>
      <c r="BR34" s="205"/>
      <c r="BS34" s="205"/>
      <c r="BT34" s="205"/>
      <c r="BU34" s="205"/>
      <c r="BV34" s="205"/>
      <c r="BW34" s="205"/>
      <c r="BX34" s="205"/>
      <c r="BY34" s="205"/>
      <c r="BZ34" s="205"/>
      <c r="CA34" s="205"/>
      <c r="CB34" s="205"/>
      <c r="CD34" s="633" t="s">
        <v>309</v>
      </c>
      <c r="CE34" s="634"/>
      <c r="CF34" s="634"/>
      <c r="CG34" s="634"/>
      <c r="CH34" s="634"/>
      <c r="CI34" s="634"/>
      <c r="CJ34" s="634"/>
      <c r="CK34" s="634"/>
      <c r="CL34" s="634"/>
      <c r="CM34" s="634"/>
      <c r="CN34" s="634"/>
      <c r="CO34" s="634"/>
      <c r="CP34" s="634"/>
      <c r="CQ34" s="635"/>
      <c r="CR34" s="636">
        <v>17434862</v>
      </c>
      <c r="CS34" s="637"/>
      <c r="CT34" s="637"/>
      <c r="CU34" s="637"/>
      <c r="CV34" s="637"/>
      <c r="CW34" s="637"/>
      <c r="CX34" s="637"/>
      <c r="CY34" s="638"/>
      <c r="CZ34" s="641">
        <v>13.9</v>
      </c>
      <c r="DA34" s="666"/>
      <c r="DB34" s="666"/>
      <c r="DC34" s="670"/>
      <c r="DD34" s="645">
        <v>13593753</v>
      </c>
      <c r="DE34" s="637"/>
      <c r="DF34" s="637"/>
      <c r="DG34" s="637"/>
      <c r="DH34" s="637"/>
      <c r="DI34" s="637"/>
      <c r="DJ34" s="637"/>
      <c r="DK34" s="638"/>
      <c r="DL34" s="645">
        <v>12805298</v>
      </c>
      <c r="DM34" s="637"/>
      <c r="DN34" s="637"/>
      <c r="DO34" s="637"/>
      <c r="DP34" s="637"/>
      <c r="DQ34" s="637"/>
      <c r="DR34" s="637"/>
      <c r="DS34" s="637"/>
      <c r="DT34" s="637"/>
      <c r="DU34" s="637"/>
      <c r="DV34" s="638"/>
      <c r="DW34" s="641">
        <v>19</v>
      </c>
      <c r="DX34" s="666"/>
      <c r="DY34" s="666"/>
      <c r="DZ34" s="666"/>
      <c r="EA34" s="666"/>
      <c r="EB34" s="666"/>
      <c r="EC34" s="667"/>
    </row>
    <row r="35" spans="2:133" ht="11.25" customHeight="1" x14ac:dyDescent="0.2">
      <c r="B35" s="633" t="s">
        <v>310</v>
      </c>
      <c r="C35" s="634"/>
      <c r="D35" s="634"/>
      <c r="E35" s="634"/>
      <c r="F35" s="634"/>
      <c r="G35" s="634"/>
      <c r="H35" s="634"/>
      <c r="I35" s="634"/>
      <c r="J35" s="634"/>
      <c r="K35" s="634"/>
      <c r="L35" s="634"/>
      <c r="M35" s="634"/>
      <c r="N35" s="634"/>
      <c r="O35" s="634"/>
      <c r="P35" s="634"/>
      <c r="Q35" s="635"/>
      <c r="R35" s="636">
        <v>2765109</v>
      </c>
      <c r="S35" s="637"/>
      <c r="T35" s="637"/>
      <c r="U35" s="637"/>
      <c r="V35" s="637"/>
      <c r="W35" s="637"/>
      <c r="X35" s="637"/>
      <c r="Y35" s="638"/>
      <c r="Z35" s="639">
        <v>2.2000000000000002</v>
      </c>
      <c r="AA35" s="639"/>
      <c r="AB35" s="639"/>
      <c r="AC35" s="639"/>
      <c r="AD35" s="640" t="s">
        <v>122</v>
      </c>
      <c r="AE35" s="640"/>
      <c r="AF35" s="640"/>
      <c r="AG35" s="640"/>
      <c r="AH35" s="640"/>
      <c r="AI35" s="640"/>
      <c r="AJ35" s="640"/>
      <c r="AK35" s="640"/>
      <c r="AL35" s="641" t="s">
        <v>122</v>
      </c>
      <c r="AM35" s="642"/>
      <c r="AN35" s="642"/>
      <c r="AO35" s="643"/>
      <c r="AP35" s="206"/>
      <c r="AQ35" s="618" t="s">
        <v>311</v>
      </c>
      <c r="AR35" s="619"/>
      <c r="AS35" s="619"/>
      <c r="AT35" s="619"/>
      <c r="AU35" s="619"/>
      <c r="AV35" s="619"/>
      <c r="AW35" s="619"/>
      <c r="AX35" s="619"/>
      <c r="AY35" s="619"/>
      <c r="AZ35" s="619"/>
      <c r="BA35" s="619"/>
      <c r="BB35" s="619"/>
      <c r="BC35" s="619"/>
      <c r="BD35" s="619"/>
      <c r="BE35" s="619"/>
      <c r="BF35" s="620"/>
      <c r="BG35" s="618" t="s">
        <v>312</v>
      </c>
      <c r="BH35" s="619"/>
      <c r="BI35" s="619"/>
      <c r="BJ35" s="619"/>
      <c r="BK35" s="619"/>
      <c r="BL35" s="619"/>
      <c r="BM35" s="619"/>
      <c r="BN35" s="619"/>
      <c r="BO35" s="619"/>
      <c r="BP35" s="619"/>
      <c r="BQ35" s="619"/>
      <c r="BR35" s="619"/>
      <c r="BS35" s="619"/>
      <c r="BT35" s="619"/>
      <c r="BU35" s="619"/>
      <c r="BV35" s="619"/>
      <c r="BW35" s="619"/>
      <c r="BX35" s="619"/>
      <c r="BY35" s="619"/>
      <c r="BZ35" s="619"/>
      <c r="CA35" s="619"/>
      <c r="CB35" s="620"/>
      <c r="CD35" s="633" t="s">
        <v>313</v>
      </c>
      <c r="CE35" s="634"/>
      <c r="CF35" s="634"/>
      <c r="CG35" s="634"/>
      <c r="CH35" s="634"/>
      <c r="CI35" s="634"/>
      <c r="CJ35" s="634"/>
      <c r="CK35" s="634"/>
      <c r="CL35" s="634"/>
      <c r="CM35" s="634"/>
      <c r="CN35" s="634"/>
      <c r="CO35" s="634"/>
      <c r="CP35" s="634"/>
      <c r="CQ35" s="635"/>
      <c r="CR35" s="636">
        <v>2025738</v>
      </c>
      <c r="CS35" s="668"/>
      <c r="CT35" s="668"/>
      <c r="CU35" s="668"/>
      <c r="CV35" s="668"/>
      <c r="CW35" s="668"/>
      <c r="CX35" s="668"/>
      <c r="CY35" s="669"/>
      <c r="CZ35" s="641">
        <v>1.6</v>
      </c>
      <c r="DA35" s="666"/>
      <c r="DB35" s="666"/>
      <c r="DC35" s="670"/>
      <c r="DD35" s="645">
        <v>1951690</v>
      </c>
      <c r="DE35" s="668"/>
      <c r="DF35" s="668"/>
      <c r="DG35" s="668"/>
      <c r="DH35" s="668"/>
      <c r="DI35" s="668"/>
      <c r="DJ35" s="668"/>
      <c r="DK35" s="669"/>
      <c r="DL35" s="645">
        <v>1951217</v>
      </c>
      <c r="DM35" s="668"/>
      <c r="DN35" s="668"/>
      <c r="DO35" s="668"/>
      <c r="DP35" s="668"/>
      <c r="DQ35" s="668"/>
      <c r="DR35" s="668"/>
      <c r="DS35" s="668"/>
      <c r="DT35" s="668"/>
      <c r="DU35" s="668"/>
      <c r="DV35" s="669"/>
      <c r="DW35" s="641">
        <v>2.9</v>
      </c>
      <c r="DX35" s="666"/>
      <c r="DY35" s="666"/>
      <c r="DZ35" s="666"/>
      <c r="EA35" s="666"/>
      <c r="EB35" s="666"/>
      <c r="EC35" s="667"/>
    </row>
    <row r="36" spans="2:133" ht="11.25" customHeight="1" x14ac:dyDescent="0.2">
      <c r="B36" s="633" t="s">
        <v>314</v>
      </c>
      <c r="C36" s="634"/>
      <c r="D36" s="634"/>
      <c r="E36" s="634"/>
      <c r="F36" s="634"/>
      <c r="G36" s="634"/>
      <c r="H36" s="634"/>
      <c r="I36" s="634"/>
      <c r="J36" s="634"/>
      <c r="K36" s="634"/>
      <c r="L36" s="634"/>
      <c r="M36" s="634"/>
      <c r="N36" s="634"/>
      <c r="O36" s="634"/>
      <c r="P36" s="634"/>
      <c r="Q36" s="635"/>
      <c r="R36" s="636">
        <v>388930</v>
      </c>
      <c r="S36" s="637"/>
      <c r="T36" s="637"/>
      <c r="U36" s="637"/>
      <c r="V36" s="637"/>
      <c r="W36" s="637"/>
      <c r="X36" s="637"/>
      <c r="Y36" s="638"/>
      <c r="Z36" s="639">
        <v>0.3</v>
      </c>
      <c r="AA36" s="639"/>
      <c r="AB36" s="639"/>
      <c r="AC36" s="639"/>
      <c r="AD36" s="640" t="s">
        <v>122</v>
      </c>
      <c r="AE36" s="640"/>
      <c r="AF36" s="640"/>
      <c r="AG36" s="640"/>
      <c r="AH36" s="640"/>
      <c r="AI36" s="640"/>
      <c r="AJ36" s="640"/>
      <c r="AK36" s="640"/>
      <c r="AL36" s="641" t="s">
        <v>122</v>
      </c>
      <c r="AM36" s="642"/>
      <c r="AN36" s="642"/>
      <c r="AO36" s="643"/>
      <c r="AP36" s="206"/>
      <c r="AQ36" s="702" t="s">
        <v>315</v>
      </c>
      <c r="AR36" s="703"/>
      <c r="AS36" s="703"/>
      <c r="AT36" s="703"/>
      <c r="AU36" s="703"/>
      <c r="AV36" s="703"/>
      <c r="AW36" s="703"/>
      <c r="AX36" s="703"/>
      <c r="AY36" s="704"/>
      <c r="AZ36" s="625">
        <v>13467268</v>
      </c>
      <c r="BA36" s="626"/>
      <c r="BB36" s="626"/>
      <c r="BC36" s="626"/>
      <c r="BD36" s="626"/>
      <c r="BE36" s="626"/>
      <c r="BF36" s="698"/>
      <c r="BG36" s="622" t="s">
        <v>316</v>
      </c>
      <c r="BH36" s="623"/>
      <c r="BI36" s="623"/>
      <c r="BJ36" s="623"/>
      <c r="BK36" s="623"/>
      <c r="BL36" s="623"/>
      <c r="BM36" s="623"/>
      <c r="BN36" s="623"/>
      <c r="BO36" s="623"/>
      <c r="BP36" s="623"/>
      <c r="BQ36" s="623"/>
      <c r="BR36" s="623"/>
      <c r="BS36" s="623"/>
      <c r="BT36" s="623"/>
      <c r="BU36" s="624"/>
      <c r="BV36" s="625" t="s">
        <v>122</v>
      </c>
      <c r="BW36" s="626"/>
      <c r="BX36" s="626"/>
      <c r="BY36" s="626"/>
      <c r="BZ36" s="626"/>
      <c r="CA36" s="626"/>
      <c r="CB36" s="698"/>
      <c r="CD36" s="633" t="s">
        <v>317</v>
      </c>
      <c r="CE36" s="634"/>
      <c r="CF36" s="634"/>
      <c r="CG36" s="634"/>
      <c r="CH36" s="634"/>
      <c r="CI36" s="634"/>
      <c r="CJ36" s="634"/>
      <c r="CK36" s="634"/>
      <c r="CL36" s="634"/>
      <c r="CM36" s="634"/>
      <c r="CN36" s="634"/>
      <c r="CO36" s="634"/>
      <c r="CP36" s="634"/>
      <c r="CQ36" s="635"/>
      <c r="CR36" s="636">
        <v>11426296</v>
      </c>
      <c r="CS36" s="637"/>
      <c r="CT36" s="637"/>
      <c r="CU36" s="637"/>
      <c r="CV36" s="637"/>
      <c r="CW36" s="637"/>
      <c r="CX36" s="637"/>
      <c r="CY36" s="638"/>
      <c r="CZ36" s="641">
        <v>9.1</v>
      </c>
      <c r="DA36" s="666"/>
      <c r="DB36" s="666"/>
      <c r="DC36" s="670"/>
      <c r="DD36" s="645">
        <v>10944999</v>
      </c>
      <c r="DE36" s="637"/>
      <c r="DF36" s="637"/>
      <c r="DG36" s="637"/>
      <c r="DH36" s="637"/>
      <c r="DI36" s="637"/>
      <c r="DJ36" s="637"/>
      <c r="DK36" s="638"/>
      <c r="DL36" s="645">
        <v>6550869</v>
      </c>
      <c r="DM36" s="637"/>
      <c r="DN36" s="637"/>
      <c r="DO36" s="637"/>
      <c r="DP36" s="637"/>
      <c r="DQ36" s="637"/>
      <c r="DR36" s="637"/>
      <c r="DS36" s="637"/>
      <c r="DT36" s="637"/>
      <c r="DU36" s="637"/>
      <c r="DV36" s="638"/>
      <c r="DW36" s="641">
        <v>9.6999999999999993</v>
      </c>
      <c r="DX36" s="666"/>
      <c r="DY36" s="666"/>
      <c r="DZ36" s="666"/>
      <c r="EA36" s="666"/>
      <c r="EB36" s="666"/>
      <c r="EC36" s="667"/>
    </row>
    <row r="37" spans="2:133" ht="11.25" customHeight="1" x14ac:dyDescent="0.2">
      <c r="B37" s="633" t="s">
        <v>318</v>
      </c>
      <c r="C37" s="634"/>
      <c r="D37" s="634"/>
      <c r="E37" s="634"/>
      <c r="F37" s="634"/>
      <c r="G37" s="634"/>
      <c r="H37" s="634"/>
      <c r="I37" s="634"/>
      <c r="J37" s="634"/>
      <c r="K37" s="634"/>
      <c r="L37" s="634"/>
      <c r="M37" s="634"/>
      <c r="N37" s="634"/>
      <c r="O37" s="634"/>
      <c r="P37" s="634"/>
      <c r="Q37" s="635"/>
      <c r="R37" s="636">
        <v>7139874</v>
      </c>
      <c r="S37" s="637"/>
      <c r="T37" s="637"/>
      <c r="U37" s="637"/>
      <c r="V37" s="637"/>
      <c r="W37" s="637"/>
      <c r="X37" s="637"/>
      <c r="Y37" s="638"/>
      <c r="Z37" s="639">
        <v>5.6</v>
      </c>
      <c r="AA37" s="639"/>
      <c r="AB37" s="639"/>
      <c r="AC37" s="639"/>
      <c r="AD37" s="640">
        <v>535355</v>
      </c>
      <c r="AE37" s="640"/>
      <c r="AF37" s="640"/>
      <c r="AG37" s="640"/>
      <c r="AH37" s="640"/>
      <c r="AI37" s="640"/>
      <c r="AJ37" s="640"/>
      <c r="AK37" s="640"/>
      <c r="AL37" s="641">
        <v>0.8</v>
      </c>
      <c r="AM37" s="642"/>
      <c r="AN37" s="642"/>
      <c r="AO37" s="643"/>
      <c r="AQ37" s="699" t="s">
        <v>319</v>
      </c>
      <c r="AR37" s="700"/>
      <c r="AS37" s="700"/>
      <c r="AT37" s="700"/>
      <c r="AU37" s="700"/>
      <c r="AV37" s="700"/>
      <c r="AW37" s="700"/>
      <c r="AX37" s="700"/>
      <c r="AY37" s="701"/>
      <c r="AZ37" s="636">
        <v>1601442</v>
      </c>
      <c r="BA37" s="637"/>
      <c r="BB37" s="637"/>
      <c r="BC37" s="637"/>
      <c r="BD37" s="668"/>
      <c r="BE37" s="668"/>
      <c r="BF37" s="691"/>
      <c r="BG37" s="633" t="s">
        <v>320</v>
      </c>
      <c r="BH37" s="634"/>
      <c r="BI37" s="634"/>
      <c r="BJ37" s="634"/>
      <c r="BK37" s="634"/>
      <c r="BL37" s="634"/>
      <c r="BM37" s="634"/>
      <c r="BN37" s="634"/>
      <c r="BO37" s="634"/>
      <c r="BP37" s="634"/>
      <c r="BQ37" s="634"/>
      <c r="BR37" s="634"/>
      <c r="BS37" s="634"/>
      <c r="BT37" s="634"/>
      <c r="BU37" s="635"/>
      <c r="BV37" s="636">
        <v>-566169</v>
      </c>
      <c r="BW37" s="637"/>
      <c r="BX37" s="637"/>
      <c r="BY37" s="637"/>
      <c r="BZ37" s="637"/>
      <c r="CA37" s="637"/>
      <c r="CB37" s="646"/>
      <c r="CD37" s="633" t="s">
        <v>321</v>
      </c>
      <c r="CE37" s="634"/>
      <c r="CF37" s="634"/>
      <c r="CG37" s="634"/>
      <c r="CH37" s="634"/>
      <c r="CI37" s="634"/>
      <c r="CJ37" s="634"/>
      <c r="CK37" s="634"/>
      <c r="CL37" s="634"/>
      <c r="CM37" s="634"/>
      <c r="CN37" s="634"/>
      <c r="CO37" s="634"/>
      <c r="CP37" s="634"/>
      <c r="CQ37" s="635"/>
      <c r="CR37" s="636">
        <v>319744</v>
      </c>
      <c r="CS37" s="668"/>
      <c r="CT37" s="668"/>
      <c r="CU37" s="668"/>
      <c r="CV37" s="668"/>
      <c r="CW37" s="668"/>
      <c r="CX37" s="668"/>
      <c r="CY37" s="669"/>
      <c r="CZ37" s="641">
        <v>0.3</v>
      </c>
      <c r="DA37" s="666"/>
      <c r="DB37" s="666"/>
      <c r="DC37" s="670"/>
      <c r="DD37" s="645">
        <v>319744</v>
      </c>
      <c r="DE37" s="668"/>
      <c r="DF37" s="668"/>
      <c r="DG37" s="668"/>
      <c r="DH37" s="668"/>
      <c r="DI37" s="668"/>
      <c r="DJ37" s="668"/>
      <c r="DK37" s="669"/>
      <c r="DL37" s="645">
        <v>319744</v>
      </c>
      <c r="DM37" s="668"/>
      <c r="DN37" s="668"/>
      <c r="DO37" s="668"/>
      <c r="DP37" s="668"/>
      <c r="DQ37" s="668"/>
      <c r="DR37" s="668"/>
      <c r="DS37" s="668"/>
      <c r="DT37" s="668"/>
      <c r="DU37" s="668"/>
      <c r="DV37" s="669"/>
      <c r="DW37" s="641">
        <v>0.5</v>
      </c>
      <c r="DX37" s="666"/>
      <c r="DY37" s="666"/>
      <c r="DZ37" s="666"/>
      <c r="EA37" s="666"/>
      <c r="EB37" s="666"/>
      <c r="EC37" s="667"/>
    </row>
    <row r="38" spans="2:133" ht="11.25" customHeight="1" x14ac:dyDescent="0.2">
      <c r="B38" s="633" t="s">
        <v>322</v>
      </c>
      <c r="C38" s="634"/>
      <c r="D38" s="634"/>
      <c r="E38" s="634"/>
      <c r="F38" s="634"/>
      <c r="G38" s="634"/>
      <c r="H38" s="634"/>
      <c r="I38" s="634"/>
      <c r="J38" s="634"/>
      <c r="K38" s="634"/>
      <c r="L38" s="634"/>
      <c r="M38" s="634"/>
      <c r="N38" s="634"/>
      <c r="O38" s="634"/>
      <c r="P38" s="634"/>
      <c r="Q38" s="635"/>
      <c r="R38" s="636">
        <v>8966100</v>
      </c>
      <c r="S38" s="637"/>
      <c r="T38" s="637"/>
      <c r="U38" s="637"/>
      <c r="V38" s="637"/>
      <c r="W38" s="637"/>
      <c r="X38" s="637"/>
      <c r="Y38" s="638"/>
      <c r="Z38" s="639">
        <v>7.1</v>
      </c>
      <c r="AA38" s="639"/>
      <c r="AB38" s="639"/>
      <c r="AC38" s="639"/>
      <c r="AD38" s="640" t="s">
        <v>122</v>
      </c>
      <c r="AE38" s="640"/>
      <c r="AF38" s="640"/>
      <c r="AG38" s="640"/>
      <c r="AH38" s="640"/>
      <c r="AI38" s="640"/>
      <c r="AJ38" s="640"/>
      <c r="AK38" s="640"/>
      <c r="AL38" s="641" t="s">
        <v>122</v>
      </c>
      <c r="AM38" s="642"/>
      <c r="AN38" s="642"/>
      <c r="AO38" s="643"/>
      <c r="AQ38" s="699" t="s">
        <v>323</v>
      </c>
      <c r="AR38" s="700"/>
      <c r="AS38" s="700"/>
      <c r="AT38" s="700"/>
      <c r="AU38" s="700"/>
      <c r="AV38" s="700"/>
      <c r="AW38" s="700"/>
      <c r="AX38" s="700"/>
      <c r="AY38" s="701"/>
      <c r="AZ38" s="636">
        <v>1594789</v>
      </c>
      <c r="BA38" s="637"/>
      <c r="BB38" s="637"/>
      <c r="BC38" s="637"/>
      <c r="BD38" s="668"/>
      <c r="BE38" s="668"/>
      <c r="BF38" s="691"/>
      <c r="BG38" s="633" t="s">
        <v>324</v>
      </c>
      <c r="BH38" s="634"/>
      <c r="BI38" s="634"/>
      <c r="BJ38" s="634"/>
      <c r="BK38" s="634"/>
      <c r="BL38" s="634"/>
      <c r="BM38" s="634"/>
      <c r="BN38" s="634"/>
      <c r="BO38" s="634"/>
      <c r="BP38" s="634"/>
      <c r="BQ38" s="634"/>
      <c r="BR38" s="634"/>
      <c r="BS38" s="634"/>
      <c r="BT38" s="634"/>
      <c r="BU38" s="635"/>
      <c r="BV38" s="636">
        <v>31960</v>
      </c>
      <c r="BW38" s="637"/>
      <c r="BX38" s="637"/>
      <c r="BY38" s="637"/>
      <c r="BZ38" s="637"/>
      <c r="CA38" s="637"/>
      <c r="CB38" s="646"/>
      <c r="CD38" s="633" t="s">
        <v>325</v>
      </c>
      <c r="CE38" s="634"/>
      <c r="CF38" s="634"/>
      <c r="CG38" s="634"/>
      <c r="CH38" s="634"/>
      <c r="CI38" s="634"/>
      <c r="CJ38" s="634"/>
      <c r="CK38" s="634"/>
      <c r="CL38" s="634"/>
      <c r="CM38" s="634"/>
      <c r="CN38" s="634"/>
      <c r="CO38" s="634"/>
      <c r="CP38" s="634"/>
      <c r="CQ38" s="635"/>
      <c r="CR38" s="636">
        <v>10252258</v>
      </c>
      <c r="CS38" s="637"/>
      <c r="CT38" s="637"/>
      <c r="CU38" s="637"/>
      <c r="CV38" s="637"/>
      <c r="CW38" s="637"/>
      <c r="CX38" s="637"/>
      <c r="CY38" s="638"/>
      <c r="CZ38" s="641">
        <v>8.1999999999999993</v>
      </c>
      <c r="DA38" s="666"/>
      <c r="DB38" s="666"/>
      <c r="DC38" s="670"/>
      <c r="DD38" s="645">
        <v>8425783</v>
      </c>
      <c r="DE38" s="637"/>
      <c r="DF38" s="637"/>
      <c r="DG38" s="637"/>
      <c r="DH38" s="637"/>
      <c r="DI38" s="637"/>
      <c r="DJ38" s="637"/>
      <c r="DK38" s="638"/>
      <c r="DL38" s="645">
        <v>7733760</v>
      </c>
      <c r="DM38" s="637"/>
      <c r="DN38" s="637"/>
      <c r="DO38" s="637"/>
      <c r="DP38" s="637"/>
      <c r="DQ38" s="637"/>
      <c r="DR38" s="637"/>
      <c r="DS38" s="637"/>
      <c r="DT38" s="637"/>
      <c r="DU38" s="637"/>
      <c r="DV38" s="638"/>
      <c r="DW38" s="641">
        <v>11.5</v>
      </c>
      <c r="DX38" s="666"/>
      <c r="DY38" s="666"/>
      <c r="DZ38" s="666"/>
      <c r="EA38" s="666"/>
      <c r="EB38" s="666"/>
      <c r="EC38" s="667"/>
    </row>
    <row r="39" spans="2:133" ht="11.25" customHeight="1" x14ac:dyDescent="0.2">
      <c r="B39" s="633" t="s">
        <v>326</v>
      </c>
      <c r="C39" s="634"/>
      <c r="D39" s="634"/>
      <c r="E39" s="634"/>
      <c r="F39" s="634"/>
      <c r="G39" s="634"/>
      <c r="H39" s="634"/>
      <c r="I39" s="634"/>
      <c r="J39" s="634"/>
      <c r="K39" s="634"/>
      <c r="L39" s="634"/>
      <c r="M39" s="634"/>
      <c r="N39" s="634"/>
      <c r="O39" s="634"/>
      <c r="P39" s="634"/>
      <c r="Q39" s="635"/>
      <c r="R39" s="636" t="s">
        <v>122</v>
      </c>
      <c r="S39" s="637"/>
      <c r="T39" s="637"/>
      <c r="U39" s="637"/>
      <c r="V39" s="637"/>
      <c r="W39" s="637"/>
      <c r="X39" s="637"/>
      <c r="Y39" s="638"/>
      <c r="Z39" s="639" t="s">
        <v>122</v>
      </c>
      <c r="AA39" s="639"/>
      <c r="AB39" s="639"/>
      <c r="AC39" s="639"/>
      <c r="AD39" s="640" t="s">
        <v>122</v>
      </c>
      <c r="AE39" s="640"/>
      <c r="AF39" s="640"/>
      <c r="AG39" s="640"/>
      <c r="AH39" s="640"/>
      <c r="AI39" s="640"/>
      <c r="AJ39" s="640"/>
      <c r="AK39" s="640"/>
      <c r="AL39" s="641" t="s">
        <v>122</v>
      </c>
      <c r="AM39" s="642"/>
      <c r="AN39" s="642"/>
      <c r="AO39" s="643"/>
      <c r="AQ39" s="699" t="s">
        <v>327</v>
      </c>
      <c r="AR39" s="700"/>
      <c r="AS39" s="700"/>
      <c r="AT39" s="700"/>
      <c r="AU39" s="700"/>
      <c r="AV39" s="700"/>
      <c r="AW39" s="700"/>
      <c r="AX39" s="700"/>
      <c r="AY39" s="701"/>
      <c r="AZ39" s="636">
        <v>18779</v>
      </c>
      <c r="BA39" s="637"/>
      <c r="BB39" s="637"/>
      <c r="BC39" s="637"/>
      <c r="BD39" s="668"/>
      <c r="BE39" s="668"/>
      <c r="BF39" s="691"/>
      <c r="BG39" s="633" t="s">
        <v>328</v>
      </c>
      <c r="BH39" s="634"/>
      <c r="BI39" s="634"/>
      <c r="BJ39" s="634"/>
      <c r="BK39" s="634"/>
      <c r="BL39" s="634"/>
      <c r="BM39" s="634"/>
      <c r="BN39" s="634"/>
      <c r="BO39" s="634"/>
      <c r="BP39" s="634"/>
      <c r="BQ39" s="634"/>
      <c r="BR39" s="634"/>
      <c r="BS39" s="634"/>
      <c r="BT39" s="634"/>
      <c r="BU39" s="635"/>
      <c r="BV39" s="636">
        <v>46170</v>
      </c>
      <c r="BW39" s="637"/>
      <c r="BX39" s="637"/>
      <c r="BY39" s="637"/>
      <c r="BZ39" s="637"/>
      <c r="CA39" s="637"/>
      <c r="CB39" s="646"/>
      <c r="CD39" s="633" t="s">
        <v>329</v>
      </c>
      <c r="CE39" s="634"/>
      <c r="CF39" s="634"/>
      <c r="CG39" s="634"/>
      <c r="CH39" s="634"/>
      <c r="CI39" s="634"/>
      <c r="CJ39" s="634"/>
      <c r="CK39" s="634"/>
      <c r="CL39" s="634"/>
      <c r="CM39" s="634"/>
      <c r="CN39" s="634"/>
      <c r="CO39" s="634"/>
      <c r="CP39" s="634"/>
      <c r="CQ39" s="635"/>
      <c r="CR39" s="636">
        <v>1194409</v>
      </c>
      <c r="CS39" s="668"/>
      <c r="CT39" s="668"/>
      <c r="CU39" s="668"/>
      <c r="CV39" s="668"/>
      <c r="CW39" s="668"/>
      <c r="CX39" s="668"/>
      <c r="CY39" s="669"/>
      <c r="CZ39" s="641">
        <v>1</v>
      </c>
      <c r="DA39" s="666"/>
      <c r="DB39" s="666"/>
      <c r="DC39" s="670"/>
      <c r="DD39" s="645">
        <v>594136</v>
      </c>
      <c r="DE39" s="668"/>
      <c r="DF39" s="668"/>
      <c r="DG39" s="668"/>
      <c r="DH39" s="668"/>
      <c r="DI39" s="668"/>
      <c r="DJ39" s="668"/>
      <c r="DK39" s="669"/>
      <c r="DL39" s="645" t="s">
        <v>122</v>
      </c>
      <c r="DM39" s="668"/>
      <c r="DN39" s="668"/>
      <c r="DO39" s="668"/>
      <c r="DP39" s="668"/>
      <c r="DQ39" s="668"/>
      <c r="DR39" s="668"/>
      <c r="DS39" s="668"/>
      <c r="DT39" s="668"/>
      <c r="DU39" s="668"/>
      <c r="DV39" s="669"/>
      <c r="DW39" s="641" t="s">
        <v>122</v>
      </c>
      <c r="DX39" s="666"/>
      <c r="DY39" s="666"/>
      <c r="DZ39" s="666"/>
      <c r="EA39" s="666"/>
      <c r="EB39" s="666"/>
      <c r="EC39" s="667"/>
    </row>
    <row r="40" spans="2:133" ht="11.25" customHeight="1" x14ac:dyDescent="0.2">
      <c r="B40" s="633" t="s">
        <v>330</v>
      </c>
      <c r="C40" s="634"/>
      <c r="D40" s="634"/>
      <c r="E40" s="634"/>
      <c r="F40" s="634"/>
      <c r="G40" s="634"/>
      <c r="H40" s="634"/>
      <c r="I40" s="634"/>
      <c r="J40" s="634"/>
      <c r="K40" s="634"/>
      <c r="L40" s="634"/>
      <c r="M40" s="634"/>
      <c r="N40" s="634"/>
      <c r="O40" s="634"/>
      <c r="P40" s="634"/>
      <c r="Q40" s="635"/>
      <c r="R40" s="636">
        <v>352400</v>
      </c>
      <c r="S40" s="637"/>
      <c r="T40" s="637"/>
      <c r="U40" s="637"/>
      <c r="V40" s="637"/>
      <c r="W40" s="637"/>
      <c r="X40" s="637"/>
      <c r="Y40" s="638"/>
      <c r="Z40" s="639">
        <v>0.3</v>
      </c>
      <c r="AA40" s="639"/>
      <c r="AB40" s="639"/>
      <c r="AC40" s="639"/>
      <c r="AD40" s="640" t="s">
        <v>122</v>
      </c>
      <c r="AE40" s="640"/>
      <c r="AF40" s="640"/>
      <c r="AG40" s="640"/>
      <c r="AH40" s="640"/>
      <c r="AI40" s="640"/>
      <c r="AJ40" s="640"/>
      <c r="AK40" s="640"/>
      <c r="AL40" s="641" t="s">
        <v>122</v>
      </c>
      <c r="AM40" s="642"/>
      <c r="AN40" s="642"/>
      <c r="AO40" s="643"/>
      <c r="AQ40" s="699" t="s">
        <v>331</v>
      </c>
      <c r="AR40" s="700"/>
      <c r="AS40" s="700"/>
      <c r="AT40" s="700"/>
      <c r="AU40" s="700"/>
      <c r="AV40" s="700"/>
      <c r="AW40" s="700"/>
      <c r="AX40" s="700"/>
      <c r="AY40" s="701"/>
      <c r="AZ40" s="636">
        <v>2952</v>
      </c>
      <c r="BA40" s="637"/>
      <c r="BB40" s="637"/>
      <c r="BC40" s="637"/>
      <c r="BD40" s="668"/>
      <c r="BE40" s="668"/>
      <c r="BF40" s="691"/>
      <c r="BG40" s="684" t="s">
        <v>332</v>
      </c>
      <c r="BH40" s="685"/>
      <c r="BI40" s="685"/>
      <c r="BJ40" s="685"/>
      <c r="BK40" s="685"/>
      <c r="BL40" s="202"/>
      <c r="BM40" s="634" t="s">
        <v>333</v>
      </c>
      <c r="BN40" s="634"/>
      <c r="BO40" s="634"/>
      <c r="BP40" s="634"/>
      <c r="BQ40" s="634"/>
      <c r="BR40" s="634"/>
      <c r="BS40" s="634"/>
      <c r="BT40" s="634"/>
      <c r="BU40" s="635"/>
      <c r="BV40" s="636">
        <v>114</v>
      </c>
      <c r="BW40" s="637"/>
      <c r="BX40" s="637"/>
      <c r="BY40" s="637"/>
      <c r="BZ40" s="637"/>
      <c r="CA40" s="637"/>
      <c r="CB40" s="646"/>
      <c r="CD40" s="633" t="s">
        <v>334</v>
      </c>
      <c r="CE40" s="634"/>
      <c r="CF40" s="634"/>
      <c r="CG40" s="634"/>
      <c r="CH40" s="634"/>
      <c r="CI40" s="634"/>
      <c r="CJ40" s="634"/>
      <c r="CK40" s="634"/>
      <c r="CL40" s="634"/>
      <c r="CM40" s="634"/>
      <c r="CN40" s="634"/>
      <c r="CO40" s="634"/>
      <c r="CP40" s="634"/>
      <c r="CQ40" s="635"/>
      <c r="CR40" s="636">
        <v>1277724</v>
      </c>
      <c r="CS40" s="637"/>
      <c r="CT40" s="637"/>
      <c r="CU40" s="637"/>
      <c r="CV40" s="637"/>
      <c r="CW40" s="637"/>
      <c r="CX40" s="637"/>
      <c r="CY40" s="638"/>
      <c r="CZ40" s="641">
        <v>1</v>
      </c>
      <c r="DA40" s="666"/>
      <c r="DB40" s="666"/>
      <c r="DC40" s="670"/>
      <c r="DD40" s="645">
        <v>467724</v>
      </c>
      <c r="DE40" s="637"/>
      <c r="DF40" s="637"/>
      <c r="DG40" s="637"/>
      <c r="DH40" s="637"/>
      <c r="DI40" s="637"/>
      <c r="DJ40" s="637"/>
      <c r="DK40" s="638"/>
      <c r="DL40" s="645">
        <v>173028</v>
      </c>
      <c r="DM40" s="637"/>
      <c r="DN40" s="637"/>
      <c r="DO40" s="637"/>
      <c r="DP40" s="637"/>
      <c r="DQ40" s="637"/>
      <c r="DR40" s="637"/>
      <c r="DS40" s="637"/>
      <c r="DT40" s="637"/>
      <c r="DU40" s="637"/>
      <c r="DV40" s="638"/>
      <c r="DW40" s="641">
        <v>0.3</v>
      </c>
      <c r="DX40" s="666"/>
      <c r="DY40" s="666"/>
      <c r="DZ40" s="666"/>
      <c r="EA40" s="666"/>
      <c r="EB40" s="666"/>
      <c r="EC40" s="667"/>
    </row>
    <row r="41" spans="2:133" ht="11.25" customHeight="1" x14ac:dyDescent="0.2">
      <c r="B41" s="657" t="s">
        <v>335</v>
      </c>
      <c r="C41" s="658"/>
      <c r="D41" s="658"/>
      <c r="E41" s="658"/>
      <c r="F41" s="658"/>
      <c r="G41" s="658"/>
      <c r="H41" s="658"/>
      <c r="I41" s="658"/>
      <c r="J41" s="658"/>
      <c r="K41" s="658"/>
      <c r="L41" s="658"/>
      <c r="M41" s="658"/>
      <c r="N41" s="658"/>
      <c r="O41" s="658"/>
      <c r="P41" s="658"/>
      <c r="Q41" s="659"/>
      <c r="R41" s="708">
        <v>126613075</v>
      </c>
      <c r="S41" s="709"/>
      <c r="T41" s="709"/>
      <c r="U41" s="709"/>
      <c r="V41" s="709"/>
      <c r="W41" s="709"/>
      <c r="X41" s="709"/>
      <c r="Y41" s="713"/>
      <c r="Z41" s="714">
        <v>100</v>
      </c>
      <c r="AA41" s="714"/>
      <c r="AB41" s="714"/>
      <c r="AC41" s="714"/>
      <c r="AD41" s="715">
        <v>67118486</v>
      </c>
      <c r="AE41" s="715"/>
      <c r="AF41" s="715"/>
      <c r="AG41" s="715"/>
      <c r="AH41" s="715"/>
      <c r="AI41" s="715"/>
      <c r="AJ41" s="715"/>
      <c r="AK41" s="715"/>
      <c r="AL41" s="716">
        <v>100</v>
      </c>
      <c r="AM41" s="696"/>
      <c r="AN41" s="696"/>
      <c r="AO41" s="717"/>
      <c r="AQ41" s="699" t="s">
        <v>336</v>
      </c>
      <c r="AR41" s="700"/>
      <c r="AS41" s="700"/>
      <c r="AT41" s="700"/>
      <c r="AU41" s="700"/>
      <c r="AV41" s="700"/>
      <c r="AW41" s="700"/>
      <c r="AX41" s="700"/>
      <c r="AY41" s="701"/>
      <c r="AZ41" s="636">
        <v>2298999</v>
      </c>
      <c r="BA41" s="637"/>
      <c r="BB41" s="637"/>
      <c r="BC41" s="637"/>
      <c r="BD41" s="668"/>
      <c r="BE41" s="668"/>
      <c r="BF41" s="691"/>
      <c r="BG41" s="684"/>
      <c r="BH41" s="685"/>
      <c r="BI41" s="685"/>
      <c r="BJ41" s="685"/>
      <c r="BK41" s="685"/>
      <c r="BL41" s="202"/>
      <c r="BM41" s="634" t="s">
        <v>337</v>
      </c>
      <c r="BN41" s="634"/>
      <c r="BO41" s="634"/>
      <c r="BP41" s="634"/>
      <c r="BQ41" s="634"/>
      <c r="BR41" s="634"/>
      <c r="BS41" s="634"/>
      <c r="BT41" s="634"/>
      <c r="BU41" s="635"/>
      <c r="BV41" s="636" t="s">
        <v>122</v>
      </c>
      <c r="BW41" s="637"/>
      <c r="BX41" s="637"/>
      <c r="BY41" s="637"/>
      <c r="BZ41" s="637"/>
      <c r="CA41" s="637"/>
      <c r="CB41" s="646"/>
      <c r="CD41" s="633" t="s">
        <v>338</v>
      </c>
      <c r="CE41" s="634"/>
      <c r="CF41" s="634"/>
      <c r="CG41" s="634"/>
      <c r="CH41" s="634"/>
      <c r="CI41" s="634"/>
      <c r="CJ41" s="634"/>
      <c r="CK41" s="634"/>
      <c r="CL41" s="634"/>
      <c r="CM41" s="634"/>
      <c r="CN41" s="634"/>
      <c r="CO41" s="634"/>
      <c r="CP41" s="634"/>
      <c r="CQ41" s="635"/>
      <c r="CR41" s="636" t="s">
        <v>122</v>
      </c>
      <c r="CS41" s="668"/>
      <c r="CT41" s="668"/>
      <c r="CU41" s="668"/>
      <c r="CV41" s="668"/>
      <c r="CW41" s="668"/>
      <c r="CX41" s="668"/>
      <c r="CY41" s="669"/>
      <c r="CZ41" s="641" t="s">
        <v>122</v>
      </c>
      <c r="DA41" s="666"/>
      <c r="DB41" s="666"/>
      <c r="DC41" s="670"/>
      <c r="DD41" s="645" t="s">
        <v>122</v>
      </c>
      <c r="DE41" s="668"/>
      <c r="DF41" s="668"/>
      <c r="DG41" s="668"/>
      <c r="DH41" s="668"/>
      <c r="DI41" s="668"/>
      <c r="DJ41" s="668"/>
      <c r="DK41" s="669"/>
      <c r="DL41" s="719"/>
      <c r="DM41" s="720"/>
      <c r="DN41" s="720"/>
      <c r="DO41" s="720"/>
      <c r="DP41" s="720"/>
      <c r="DQ41" s="720"/>
      <c r="DR41" s="720"/>
      <c r="DS41" s="720"/>
      <c r="DT41" s="720"/>
      <c r="DU41" s="720"/>
      <c r="DV41" s="721"/>
      <c r="DW41" s="710"/>
      <c r="DX41" s="711"/>
      <c r="DY41" s="711"/>
      <c r="DZ41" s="711"/>
      <c r="EA41" s="711"/>
      <c r="EB41" s="711"/>
      <c r="EC41" s="712"/>
    </row>
    <row r="42" spans="2:133" ht="11.25" customHeight="1" x14ac:dyDescent="0.2">
      <c r="AQ42" s="705" t="s">
        <v>339</v>
      </c>
      <c r="AR42" s="706"/>
      <c r="AS42" s="706"/>
      <c r="AT42" s="706"/>
      <c r="AU42" s="706"/>
      <c r="AV42" s="706"/>
      <c r="AW42" s="706"/>
      <c r="AX42" s="706"/>
      <c r="AY42" s="707"/>
      <c r="AZ42" s="708">
        <v>7950307</v>
      </c>
      <c r="BA42" s="709"/>
      <c r="BB42" s="709"/>
      <c r="BC42" s="709"/>
      <c r="BD42" s="695"/>
      <c r="BE42" s="695"/>
      <c r="BF42" s="697"/>
      <c r="BG42" s="686"/>
      <c r="BH42" s="687"/>
      <c r="BI42" s="687"/>
      <c r="BJ42" s="687"/>
      <c r="BK42" s="687"/>
      <c r="BL42" s="203"/>
      <c r="BM42" s="658" t="s">
        <v>340</v>
      </c>
      <c r="BN42" s="658"/>
      <c r="BO42" s="658"/>
      <c r="BP42" s="658"/>
      <c r="BQ42" s="658"/>
      <c r="BR42" s="658"/>
      <c r="BS42" s="658"/>
      <c r="BT42" s="658"/>
      <c r="BU42" s="659"/>
      <c r="BV42" s="708">
        <v>341</v>
      </c>
      <c r="BW42" s="709"/>
      <c r="BX42" s="709"/>
      <c r="BY42" s="709"/>
      <c r="BZ42" s="709"/>
      <c r="CA42" s="709"/>
      <c r="CB42" s="718"/>
      <c r="CD42" s="633" t="s">
        <v>341</v>
      </c>
      <c r="CE42" s="634"/>
      <c r="CF42" s="634"/>
      <c r="CG42" s="634"/>
      <c r="CH42" s="634"/>
      <c r="CI42" s="634"/>
      <c r="CJ42" s="634"/>
      <c r="CK42" s="634"/>
      <c r="CL42" s="634"/>
      <c r="CM42" s="634"/>
      <c r="CN42" s="634"/>
      <c r="CO42" s="634"/>
      <c r="CP42" s="634"/>
      <c r="CQ42" s="635"/>
      <c r="CR42" s="636">
        <v>16988631</v>
      </c>
      <c r="CS42" s="668"/>
      <c r="CT42" s="668"/>
      <c r="CU42" s="668"/>
      <c r="CV42" s="668"/>
      <c r="CW42" s="668"/>
      <c r="CX42" s="668"/>
      <c r="CY42" s="669"/>
      <c r="CZ42" s="641">
        <v>13.5</v>
      </c>
      <c r="DA42" s="666"/>
      <c r="DB42" s="666"/>
      <c r="DC42" s="670"/>
      <c r="DD42" s="645">
        <v>4234537</v>
      </c>
      <c r="DE42" s="668"/>
      <c r="DF42" s="668"/>
      <c r="DG42" s="668"/>
      <c r="DH42" s="668"/>
      <c r="DI42" s="668"/>
      <c r="DJ42" s="668"/>
      <c r="DK42" s="669"/>
      <c r="DL42" s="719"/>
      <c r="DM42" s="720"/>
      <c r="DN42" s="720"/>
      <c r="DO42" s="720"/>
      <c r="DP42" s="720"/>
      <c r="DQ42" s="720"/>
      <c r="DR42" s="720"/>
      <c r="DS42" s="720"/>
      <c r="DT42" s="720"/>
      <c r="DU42" s="720"/>
      <c r="DV42" s="721"/>
      <c r="DW42" s="710"/>
      <c r="DX42" s="711"/>
      <c r="DY42" s="711"/>
      <c r="DZ42" s="711"/>
      <c r="EA42" s="711"/>
      <c r="EB42" s="711"/>
      <c r="EC42" s="712"/>
    </row>
    <row r="43" spans="2:133" ht="11.25" customHeight="1" x14ac:dyDescent="0.2">
      <c r="B43" s="196" t="s">
        <v>342</v>
      </c>
      <c r="CD43" s="633" t="s">
        <v>343</v>
      </c>
      <c r="CE43" s="634"/>
      <c r="CF43" s="634"/>
      <c r="CG43" s="634"/>
      <c r="CH43" s="634"/>
      <c r="CI43" s="634"/>
      <c r="CJ43" s="634"/>
      <c r="CK43" s="634"/>
      <c r="CL43" s="634"/>
      <c r="CM43" s="634"/>
      <c r="CN43" s="634"/>
      <c r="CO43" s="634"/>
      <c r="CP43" s="634"/>
      <c r="CQ43" s="635"/>
      <c r="CR43" s="636">
        <v>593669</v>
      </c>
      <c r="CS43" s="668"/>
      <c r="CT43" s="668"/>
      <c r="CU43" s="668"/>
      <c r="CV43" s="668"/>
      <c r="CW43" s="668"/>
      <c r="CX43" s="668"/>
      <c r="CY43" s="669"/>
      <c r="CZ43" s="641">
        <v>0.5</v>
      </c>
      <c r="DA43" s="666"/>
      <c r="DB43" s="666"/>
      <c r="DC43" s="670"/>
      <c r="DD43" s="645">
        <v>593510</v>
      </c>
      <c r="DE43" s="668"/>
      <c r="DF43" s="668"/>
      <c r="DG43" s="668"/>
      <c r="DH43" s="668"/>
      <c r="DI43" s="668"/>
      <c r="DJ43" s="668"/>
      <c r="DK43" s="669"/>
      <c r="DL43" s="719"/>
      <c r="DM43" s="720"/>
      <c r="DN43" s="720"/>
      <c r="DO43" s="720"/>
      <c r="DP43" s="720"/>
      <c r="DQ43" s="720"/>
      <c r="DR43" s="720"/>
      <c r="DS43" s="720"/>
      <c r="DT43" s="720"/>
      <c r="DU43" s="720"/>
      <c r="DV43" s="721"/>
      <c r="DW43" s="710"/>
      <c r="DX43" s="711"/>
      <c r="DY43" s="711"/>
      <c r="DZ43" s="711"/>
      <c r="EA43" s="711"/>
      <c r="EB43" s="711"/>
      <c r="EC43" s="712"/>
    </row>
    <row r="44" spans="2:133" ht="11.25" customHeight="1" x14ac:dyDescent="0.2">
      <c r="B44" s="722" t="s">
        <v>344</v>
      </c>
      <c r="C44" s="722"/>
      <c r="D44" s="722"/>
      <c r="E44" s="722"/>
      <c r="F44" s="722"/>
      <c r="G44" s="722"/>
      <c r="H44" s="722"/>
      <c r="I44" s="722"/>
      <c r="J44" s="722"/>
      <c r="K44" s="722"/>
      <c r="L44" s="722"/>
      <c r="M44" s="722"/>
      <c r="N44" s="722"/>
      <c r="O44" s="722"/>
      <c r="P44" s="722"/>
      <c r="Q44" s="722"/>
      <c r="R44" s="722"/>
      <c r="S44" s="722"/>
      <c r="T44" s="722"/>
      <c r="U44" s="722"/>
      <c r="V44" s="722"/>
      <c r="W44" s="722"/>
      <c r="X44" s="722"/>
      <c r="Y44" s="722"/>
      <c r="Z44" s="722"/>
      <c r="AA44" s="722"/>
      <c r="AB44" s="722"/>
      <c r="AC44" s="722"/>
      <c r="AD44" s="722"/>
      <c r="AE44" s="722"/>
      <c r="AF44" s="722"/>
      <c r="AG44" s="722"/>
      <c r="AH44" s="722"/>
      <c r="AI44" s="722"/>
      <c r="AJ44" s="722"/>
      <c r="AK44" s="722"/>
      <c r="AL44" s="722"/>
      <c r="AM44" s="722"/>
      <c r="AN44" s="722"/>
      <c r="AO44" s="722"/>
      <c r="AP44" s="722"/>
      <c r="AQ44" s="722"/>
      <c r="AR44" s="722"/>
      <c r="AS44" s="722"/>
      <c r="AT44" s="722"/>
      <c r="AU44" s="722"/>
      <c r="AV44" s="722"/>
      <c r="AW44" s="722"/>
      <c r="AX44" s="722"/>
      <c r="AY44" s="722"/>
      <c r="AZ44" s="722"/>
      <c r="BA44" s="722"/>
      <c r="BB44" s="722"/>
      <c r="BC44" s="722"/>
      <c r="BD44" s="722"/>
      <c r="BE44" s="722"/>
      <c r="BF44" s="722"/>
      <c r="BG44" s="722"/>
      <c r="BH44" s="722"/>
      <c r="BI44" s="722"/>
      <c r="BJ44" s="722"/>
      <c r="BK44" s="722"/>
      <c r="BL44" s="722"/>
      <c r="BM44" s="722"/>
      <c r="BN44" s="722"/>
      <c r="BO44" s="722"/>
      <c r="BP44" s="722"/>
      <c r="BQ44" s="722"/>
      <c r="BR44" s="722"/>
      <c r="BS44" s="722"/>
      <c r="BT44" s="722"/>
      <c r="BU44" s="722"/>
      <c r="BV44" s="722"/>
      <c r="BW44" s="722"/>
      <c r="BX44" s="722"/>
      <c r="BY44" s="722"/>
      <c r="BZ44" s="722"/>
      <c r="CA44" s="722"/>
      <c r="CB44" s="722"/>
      <c r="CC44" s="723"/>
      <c r="CD44" s="672" t="s">
        <v>292</v>
      </c>
      <c r="CE44" s="673"/>
      <c r="CF44" s="633" t="s">
        <v>345</v>
      </c>
      <c r="CG44" s="634"/>
      <c r="CH44" s="634"/>
      <c r="CI44" s="634"/>
      <c r="CJ44" s="634"/>
      <c r="CK44" s="634"/>
      <c r="CL44" s="634"/>
      <c r="CM44" s="634"/>
      <c r="CN44" s="634"/>
      <c r="CO44" s="634"/>
      <c r="CP44" s="634"/>
      <c r="CQ44" s="635"/>
      <c r="CR44" s="636">
        <v>16984631</v>
      </c>
      <c r="CS44" s="637"/>
      <c r="CT44" s="637"/>
      <c r="CU44" s="637"/>
      <c r="CV44" s="637"/>
      <c r="CW44" s="637"/>
      <c r="CX44" s="637"/>
      <c r="CY44" s="638"/>
      <c r="CZ44" s="641">
        <v>13.5</v>
      </c>
      <c r="DA44" s="642"/>
      <c r="DB44" s="642"/>
      <c r="DC44" s="648"/>
      <c r="DD44" s="645">
        <v>4230537</v>
      </c>
      <c r="DE44" s="637"/>
      <c r="DF44" s="637"/>
      <c r="DG44" s="637"/>
      <c r="DH44" s="637"/>
      <c r="DI44" s="637"/>
      <c r="DJ44" s="637"/>
      <c r="DK44" s="638"/>
      <c r="DL44" s="719"/>
      <c r="DM44" s="720"/>
      <c r="DN44" s="720"/>
      <c r="DO44" s="720"/>
      <c r="DP44" s="720"/>
      <c r="DQ44" s="720"/>
      <c r="DR44" s="720"/>
      <c r="DS44" s="720"/>
      <c r="DT44" s="720"/>
      <c r="DU44" s="720"/>
      <c r="DV44" s="721"/>
      <c r="DW44" s="710"/>
      <c r="DX44" s="711"/>
      <c r="DY44" s="711"/>
      <c r="DZ44" s="711"/>
      <c r="EA44" s="711"/>
      <c r="EB44" s="711"/>
      <c r="EC44" s="712"/>
    </row>
    <row r="45" spans="2:133" ht="11.25" customHeight="1" x14ac:dyDescent="0.2">
      <c r="B45" s="722" t="s">
        <v>346</v>
      </c>
      <c r="C45" s="722"/>
      <c r="D45" s="722"/>
      <c r="E45" s="722"/>
      <c r="F45" s="722"/>
      <c r="G45" s="722"/>
      <c r="H45" s="722"/>
      <c r="I45" s="722"/>
      <c r="J45" s="722"/>
      <c r="K45" s="722"/>
      <c r="L45" s="722"/>
      <c r="M45" s="722"/>
      <c r="N45" s="722"/>
      <c r="O45" s="722"/>
      <c r="P45" s="722"/>
      <c r="Q45" s="722"/>
      <c r="R45" s="722"/>
      <c r="S45" s="722"/>
      <c r="T45" s="722"/>
      <c r="U45" s="722"/>
      <c r="V45" s="722"/>
      <c r="W45" s="722"/>
      <c r="X45" s="722"/>
      <c r="Y45" s="722"/>
      <c r="Z45" s="722"/>
      <c r="AA45" s="722"/>
      <c r="AB45" s="722"/>
      <c r="AC45" s="722"/>
      <c r="AD45" s="722"/>
      <c r="AE45" s="722"/>
      <c r="AF45" s="722"/>
      <c r="AG45" s="722"/>
      <c r="AH45" s="722"/>
      <c r="AI45" s="722"/>
      <c r="AJ45" s="722"/>
      <c r="AK45" s="722"/>
      <c r="AL45" s="722"/>
      <c r="AM45" s="722"/>
      <c r="AN45" s="722"/>
      <c r="AO45" s="722"/>
      <c r="AP45" s="722"/>
      <c r="AQ45" s="722"/>
      <c r="AR45" s="722"/>
      <c r="AS45" s="722"/>
      <c r="AT45" s="722"/>
      <c r="AU45" s="722"/>
      <c r="AV45" s="722"/>
      <c r="AW45" s="722"/>
      <c r="AX45" s="722"/>
      <c r="AY45" s="722"/>
      <c r="AZ45" s="722"/>
      <c r="BA45" s="722"/>
      <c r="BB45" s="722"/>
      <c r="BC45" s="722"/>
      <c r="BD45" s="722"/>
      <c r="BE45" s="722"/>
      <c r="BF45" s="722"/>
      <c r="BG45" s="722"/>
      <c r="BH45" s="722"/>
      <c r="BI45" s="722"/>
      <c r="BJ45" s="722"/>
      <c r="BK45" s="722"/>
      <c r="BL45" s="722"/>
      <c r="BM45" s="722"/>
      <c r="BN45" s="722"/>
      <c r="BO45" s="722"/>
      <c r="BP45" s="722"/>
      <c r="BQ45" s="722"/>
      <c r="BR45" s="722"/>
      <c r="BS45" s="722"/>
      <c r="BT45" s="722"/>
      <c r="BU45" s="722"/>
      <c r="BV45" s="722"/>
      <c r="BW45" s="722"/>
      <c r="BX45" s="722"/>
      <c r="BY45" s="722"/>
      <c r="BZ45" s="722"/>
      <c r="CA45" s="722"/>
      <c r="CB45" s="722"/>
      <c r="CC45" s="723"/>
      <c r="CD45" s="674"/>
      <c r="CE45" s="675"/>
      <c r="CF45" s="633" t="s">
        <v>347</v>
      </c>
      <c r="CG45" s="634"/>
      <c r="CH45" s="634"/>
      <c r="CI45" s="634"/>
      <c r="CJ45" s="634"/>
      <c r="CK45" s="634"/>
      <c r="CL45" s="634"/>
      <c r="CM45" s="634"/>
      <c r="CN45" s="634"/>
      <c r="CO45" s="634"/>
      <c r="CP45" s="634"/>
      <c r="CQ45" s="635"/>
      <c r="CR45" s="636">
        <v>3942007</v>
      </c>
      <c r="CS45" s="668"/>
      <c r="CT45" s="668"/>
      <c r="CU45" s="668"/>
      <c r="CV45" s="668"/>
      <c r="CW45" s="668"/>
      <c r="CX45" s="668"/>
      <c r="CY45" s="669"/>
      <c r="CZ45" s="641">
        <v>3.1</v>
      </c>
      <c r="DA45" s="666"/>
      <c r="DB45" s="666"/>
      <c r="DC45" s="670"/>
      <c r="DD45" s="645">
        <v>186473</v>
      </c>
      <c r="DE45" s="668"/>
      <c r="DF45" s="668"/>
      <c r="DG45" s="668"/>
      <c r="DH45" s="668"/>
      <c r="DI45" s="668"/>
      <c r="DJ45" s="668"/>
      <c r="DK45" s="669"/>
      <c r="DL45" s="719"/>
      <c r="DM45" s="720"/>
      <c r="DN45" s="720"/>
      <c r="DO45" s="720"/>
      <c r="DP45" s="720"/>
      <c r="DQ45" s="720"/>
      <c r="DR45" s="720"/>
      <c r="DS45" s="720"/>
      <c r="DT45" s="720"/>
      <c r="DU45" s="720"/>
      <c r="DV45" s="721"/>
      <c r="DW45" s="710"/>
      <c r="DX45" s="711"/>
      <c r="DY45" s="711"/>
      <c r="DZ45" s="711"/>
      <c r="EA45" s="711"/>
      <c r="EB45" s="711"/>
      <c r="EC45" s="712"/>
    </row>
    <row r="46" spans="2:133" ht="11.25" customHeight="1" x14ac:dyDescent="0.2">
      <c r="B46" s="207"/>
      <c r="CD46" s="674"/>
      <c r="CE46" s="675"/>
      <c r="CF46" s="633" t="s">
        <v>348</v>
      </c>
      <c r="CG46" s="634"/>
      <c r="CH46" s="634"/>
      <c r="CI46" s="634"/>
      <c r="CJ46" s="634"/>
      <c r="CK46" s="634"/>
      <c r="CL46" s="634"/>
      <c r="CM46" s="634"/>
      <c r="CN46" s="634"/>
      <c r="CO46" s="634"/>
      <c r="CP46" s="634"/>
      <c r="CQ46" s="635"/>
      <c r="CR46" s="636">
        <v>12303850</v>
      </c>
      <c r="CS46" s="637"/>
      <c r="CT46" s="637"/>
      <c r="CU46" s="637"/>
      <c r="CV46" s="637"/>
      <c r="CW46" s="637"/>
      <c r="CX46" s="637"/>
      <c r="CY46" s="638"/>
      <c r="CZ46" s="641">
        <v>9.8000000000000007</v>
      </c>
      <c r="DA46" s="642"/>
      <c r="DB46" s="642"/>
      <c r="DC46" s="648"/>
      <c r="DD46" s="645">
        <v>3664190</v>
      </c>
      <c r="DE46" s="637"/>
      <c r="DF46" s="637"/>
      <c r="DG46" s="637"/>
      <c r="DH46" s="637"/>
      <c r="DI46" s="637"/>
      <c r="DJ46" s="637"/>
      <c r="DK46" s="638"/>
      <c r="DL46" s="719"/>
      <c r="DM46" s="720"/>
      <c r="DN46" s="720"/>
      <c r="DO46" s="720"/>
      <c r="DP46" s="720"/>
      <c r="DQ46" s="720"/>
      <c r="DR46" s="720"/>
      <c r="DS46" s="720"/>
      <c r="DT46" s="720"/>
      <c r="DU46" s="720"/>
      <c r="DV46" s="721"/>
      <c r="DW46" s="710"/>
      <c r="DX46" s="711"/>
      <c r="DY46" s="711"/>
      <c r="DZ46" s="711"/>
      <c r="EA46" s="711"/>
      <c r="EB46" s="711"/>
      <c r="EC46" s="712"/>
    </row>
    <row r="47" spans="2:133" ht="11.25" customHeight="1" x14ac:dyDescent="0.2">
      <c r="B47" s="207"/>
      <c r="CD47" s="674"/>
      <c r="CE47" s="675"/>
      <c r="CF47" s="633" t="s">
        <v>349</v>
      </c>
      <c r="CG47" s="634"/>
      <c r="CH47" s="634"/>
      <c r="CI47" s="634"/>
      <c r="CJ47" s="634"/>
      <c r="CK47" s="634"/>
      <c r="CL47" s="634"/>
      <c r="CM47" s="634"/>
      <c r="CN47" s="634"/>
      <c r="CO47" s="634"/>
      <c r="CP47" s="634"/>
      <c r="CQ47" s="635"/>
      <c r="CR47" s="636">
        <v>4000</v>
      </c>
      <c r="CS47" s="668"/>
      <c r="CT47" s="668"/>
      <c r="CU47" s="668"/>
      <c r="CV47" s="668"/>
      <c r="CW47" s="668"/>
      <c r="CX47" s="668"/>
      <c r="CY47" s="669"/>
      <c r="CZ47" s="641">
        <v>0</v>
      </c>
      <c r="DA47" s="666"/>
      <c r="DB47" s="666"/>
      <c r="DC47" s="670"/>
      <c r="DD47" s="645">
        <v>4000</v>
      </c>
      <c r="DE47" s="668"/>
      <c r="DF47" s="668"/>
      <c r="DG47" s="668"/>
      <c r="DH47" s="668"/>
      <c r="DI47" s="668"/>
      <c r="DJ47" s="668"/>
      <c r="DK47" s="669"/>
      <c r="DL47" s="719"/>
      <c r="DM47" s="720"/>
      <c r="DN47" s="720"/>
      <c r="DO47" s="720"/>
      <c r="DP47" s="720"/>
      <c r="DQ47" s="720"/>
      <c r="DR47" s="720"/>
      <c r="DS47" s="720"/>
      <c r="DT47" s="720"/>
      <c r="DU47" s="720"/>
      <c r="DV47" s="721"/>
      <c r="DW47" s="710"/>
      <c r="DX47" s="711"/>
      <c r="DY47" s="711"/>
      <c r="DZ47" s="711"/>
      <c r="EA47" s="711"/>
      <c r="EB47" s="711"/>
      <c r="EC47" s="712"/>
    </row>
    <row r="48" spans="2:133" ht="10.8" x14ac:dyDescent="0.2">
      <c r="B48" s="207"/>
      <c r="CD48" s="676"/>
      <c r="CE48" s="677"/>
      <c r="CF48" s="633" t="s">
        <v>350</v>
      </c>
      <c r="CG48" s="634"/>
      <c r="CH48" s="634"/>
      <c r="CI48" s="634"/>
      <c r="CJ48" s="634"/>
      <c r="CK48" s="634"/>
      <c r="CL48" s="634"/>
      <c r="CM48" s="634"/>
      <c r="CN48" s="634"/>
      <c r="CO48" s="634"/>
      <c r="CP48" s="634"/>
      <c r="CQ48" s="635"/>
      <c r="CR48" s="636" t="s">
        <v>122</v>
      </c>
      <c r="CS48" s="637"/>
      <c r="CT48" s="637"/>
      <c r="CU48" s="637"/>
      <c r="CV48" s="637"/>
      <c r="CW48" s="637"/>
      <c r="CX48" s="637"/>
      <c r="CY48" s="638"/>
      <c r="CZ48" s="641" t="s">
        <v>122</v>
      </c>
      <c r="DA48" s="642"/>
      <c r="DB48" s="642"/>
      <c r="DC48" s="648"/>
      <c r="DD48" s="645" t="s">
        <v>122</v>
      </c>
      <c r="DE48" s="637"/>
      <c r="DF48" s="637"/>
      <c r="DG48" s="637"/>
      <c r="DH48" s="637"/>
      <c r="DI48" s="637"/>
      <c r="DJ48" s="637"/>
      <c r="DK48" s="638"/>
      <c r="DL48" s="719"/>
      <c r="DM48" s="720"/>
      <c r="DN48" s="720"/>
      <c r="DO48" s="720"/>
      <c r="DP48" s="720"/>
      <c r="DQ48" s="720"/>
      <c r="DR48" s="720"/>
      <c r="DS48" s="720"/>
      <c r="DT48" s="720"/>
      <c r="DU48" s="720"/>
      <c r="DV48" s="721"/>
      <c r="DW48" s="710"/>
      <c r="DX48" s="711"/>
      <c r="DY48" s="711"/>
      <c r="DZ48" s="711"/>
      <c r="EA48" s="711"/>
      <c r="EB48" s="711"/>
      <c r="EC48" s="712"/>
    </row>
    <row r="49" spans="2:133" ht="11.25" customHeight="1" x14ac:dyDescent="0.2">
      <c r="B49" s="207"/>
      <c r="CD49" s="657" t="s">
        <v>351</v>
      </c>
      <c r="CE49" s="658"/>
      <c r="CF49" s="658"/>
      <c r="CG49" s="658"/>
      <c r="CH49" s="658"/>
      <c r="CI49" s="658"/>
      <c r="CJ49" s="658"/>
      <c r="CK49" s="658"/>
      <c r="CL49" s="658"/>
      <c r="CM49" s="658"/>
      <c r="CN49" s="658"/>
      <c r="CO49" s="658"/>
      <c r="CP49" s="658"/>
      <c r="CQ49" s="659"/>
      <c r="CR49" s="708">
        <v>125697306</v>
      </c>
      <c r="CS49" s="695"/>
      <c r="CT49" s="695"/>
      <c r="CU49" s="695"/>
      <c r="CV49" s="695"/>
      <c r="CW49" s="695"/>
      <c r="CX49" s="695"/>
      <c r="CY49" s="724"/>
      <c r="CZ49" s="716">
        <v>100</v>
      </c>
      <c r="DA49" s="725"/>
      <c r="DB49" s="725"/>
      <c r="DC49" s="726"/>
      <c r="DD49" s="727">
        <v>81599460</v>
      </c>
      <c r="DE49" s="695"/>
      <c r="DF49" s="695"/>
      <c r="DG49" s="695"/>
      <c r="DH49" s="695"/>
      <c r="DI49" s="695"/>
      <c r="DJ49" s="695"/>
      <c r="DK49" s="724"/>
      <c r="DL49" s="728"/>
      <c r="DM49" s="729"/>
      <c r="DN49" s="729"/>
      <c r="DO49" s="729"/>
      <c r="DP49" s="729"/>
      <c r="DQ49" s="729"/>
      <c r="DR49" s="729"/>
      <c r="DS49" s="729"/>
      <c r="DT49" s="729"/>
      <c r="DU49" s="729"/>
      <c r="DV49" s="730"/>
      <c r="DW49" s="731"/>
      <c r="DX49" s="732"/>
      <c r="DY49" s="732"/>
      <c r="DZ49" s="732"/>
      <c r="EA49" s="732"/>
      <c r="EB49" s="732"/>
      <c r="EC49" s="733"/>
    </row>
  </sheetData>
  <sheetProtection algorithmName="SHA-512" hashValue="Yjh7xb36zTnqRVKp7+JQ4hO0ocI2dYgmkjJptd5wBmYn6PzX33/KDwF9GRC1UOEZU1T2/rMR6UHgnFMLB93P6Q==" saltValue="iHPAq4bCzqhO9kvsgAkKUQ=="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70"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Normal="100" zoomScaleSheetLayoutView="70" workbookViewId="0"/>
  </sheetViews>
  <sheetFormatPr defaultColWidth="0" defaultRowHeight="13.2" zeroHeight="1" x14ac:dyDescent="0.2"/>
  <cols>
    <col min="1" max="130" width="2.77734375" style="213" customWidth="1"/>
    <col min="131" max="131" width="1.66406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734" t="s">
        <v>352</v>
      </c>
      <c r="B2" s="734"/>
      <c r="C2" s="734"/>
      <c r="D2" s="734"/>
      <c r="E2" s="734"/>
      <c r="F2" s="734"/>
      <c r="G2" s="734"/>
      <c r="H2" s="734"/>
      <c r="I2" s="734"/>
      <c r="J2" s="734"/>
      <c r="K2" s="734"/>
      <c r="L2" s="734"/>
      <c r="M2" s="734"/>
      <c r="N2" s="734"/>
      <c r="O2" s="734"/>
      <c r="P2" s="734"/>
      <c r="Q2" s="734"/>
      <c r="R2" s="734"/>
      <c r="S2" s="734"/>
      <c r="T2" s="734"/>
      <c r="U2" s="734"/>
      <c r="V2" s="734"/>
      <c r="W2" s="734"/>
      <c r="X2" s="734"/>
      <c r="Y2" s="734"/>
      <c r="Z2" s="734"/>
      <c r="AA2" s="734"/>
      <c r="AB2" s="734"/>
      <c r="AC2" s="734"/>
      <c r="AD2" s="734"/>
      <c r="AE2" s="734"/>
      <c r="AF2" s="734"/>
      <c r="AG2" s="734"/>
      <c r="AH2" s="734"/>
      <c r="AI2" s="734"/>
      <c r="AJ2" s="734"/>
      <c r="AK2" s="734"/>
      <c r="AL2" s="734"/>
      <c r="AM2" s="734"/>
      <c r="AN2" s="734"/>
      <c r="AO2" s="734"/>
      <c r="AP2" s="734"/>
      <c r="AQ2" s="734"/>
      <c r="AR2" s="734"/>
      <c r="AS2" s="734"/>
      <c r="AT2" s="734"/>
      <c r="AU2" s="734"/>
      <c r="AV2" s="734"/>
      <c r="AW2" s="734"/>
      <c r="AX2" s="734"/>
      <c r="AY2" s="734"/>
      <c r="AZ2" s="734"/>
      <c r="BA2" s="734"/>
      <c r="BB2" s="734"/>
      <c r="BC2" s="734"/>
      <c r="BD2" s="734"/>
      <c r="BE2" s="734"/>
      <c r="BF2" s="734"/>
      <c r="BG2" s="734"/>
      <c r="BH2" s="734"/>
      <c r="BI2" s="734"/>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35" t="s">
        <v>353</v>
      </c>
      <c r="DK2" s="736"/>
      <c r="DL2" s="736"/>
      <c r="DM2" s="736"/>
      <c r="DN2" s="736"/>
      <c r="DO2" s="737"/>
      <c r="DP2" s="210"/>
      <c r="DQ2" s="735" t="s">
        <v>354</v>
      </c>
      <c r="DR2" s="736"/>
      <c r="DS2" s="736"/>
      <c r="DT2" s="736"/>
      <c r="DU2" s="736"/>
      <c r="DV2" s="736"/>
      <c r="DW2" s="736"/>
      <c r="DX2" s="736"/>
      <c r="DY2" s="736"/>
      <c r="DZ2" s="737"/>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8" customFormat="1" ht="26.25" customHeight="1" thickBot="1" x14ac:dyDescent="0.25">
      <c r="A4" s="738" t="s">
        <v>355</v>
      </c>
      <c r="B4" s="738"/>
      <c r="C4" s="738"/>
      <c r="D4" s="738"/>
      <c r="E4" s="738"/>
      <c r="F4" s="738"/>
      <c r="G4" s="738"/>
      <c r="H4" s="738"/>
      <c r="I4" s="738"/>
      <c r="J4" s="738"/>
      <c r="K4" s="738"/>
      <c r="L4" s="738"/>
      <c r="M4" s="738"/>
      <c r="N4" s="738"/>
      <c r="O4" s="738"/>
      <c r="P4" s="738"/>
      <c r="Q4" s="738"/>
      <c r="R4" s="738"/>
      <c r="S4" s="738"/>
      <c r="T4" s="738"/>
      <c r="U4" s="738"/>
      <c r="V4" s="738"/>
      <c r="W4" s="738"/>
      <c r="X4" s="738"/>
      <c r="Y4" s="738"/>
      <c r="Z4" s="738"/>
      <c r="AA4" s="738"/>
      <c r="AB4" s="738"/>
      <c r="AC4" s="738"/>
      <c r="AD4" s="738"/>
      <c r="AE4" s="738"/>
      <c r="AF4" s="738"/>
      <c r="AG4" s="738"/>
      <c r="AH4" s="738"/>
      <c r="AI4" s="738"/>
      <c r="AJ4" s="738"/>
      <c r="AK4" s="738"/>
      <c r="AL4" s="738"/>
      <c r="AM4" s="738"/>
      <c r="AN4" s="738"/>
      <c r="AO4" s="738"/>
      <c r="AP4" s="738"/>
      <c r="AQ4" s="738"/>
      <c r="AR4" s="738"/>
      <c r="AS4" s="738"/>
      <c r="AT4" s="738"/>
      <c r="AU4" s="738"/>
      <c r="AV4" s="738"/>
      <c r="AW4" s="738"/>
      <c r="AX4" s="738"/>
      <c r="AY4" s="738"/>
      <c r="AZ4" s="214"/>
      <c r="BA4" s="214"/>
      <c r="BB4" s="214"/>
      <c r="BC4" s="214"/>
      <c r="BD4" s="214"/>
      <c r="BE4" s="215"/>
      <c r="BF4" s="215"/>
      <c r="BG4" s="215"/>
      <c r="BH4" s="215"/>
      <c r="BI4" s="215"/>
      <c r="BJ4" s="215"/>
      <c r="BK4" s="215"/>
      <c r="BL4" s="215"/>
      <c r="BM4" s="215"/>
      <c r="BN4" s="215"/>
      <c r="BO4" s="215"/>
      <c r="BP4" s="215"/>
      <c r="BQ4" s="739" t="s">
        <v>356</v>
      </c>
      <c r="BR4" s="739"/>
      <c r="BS4" s="739"/>
      <c r="BT4" s="739"/>
      <c r="BU4" s="739"/>
      <c r="BV4" s="739"/>
      <c r="BW4" s="739"/>
      <c r="BX4" s="739"/>
      <c r="BY4" s="739"/>
      <c r="BZ4" s="739"/>
      <c r="CA4" s="739"/>
      <c r="CB4" s="739"/>
      <c r="CC4" s="739"/>
      <c r="CD4" s="739"/>
      <c r="CE4" s="739"/>
      <c r="CF4" s="739"/>
      <c r="CG4" s="739"/>
      <c r="CH4" s="739"/>
      <c r="CI4" s="739"/>
      <c r="CJ4" s="739"/>
      <c r="CK4" s="739"/>
      <c r="CL4" s="739"/>
      <c r="CM4" s="739"/>
      <c r="CN4" s="739"/>
      <c r="CO4" s="739"/>
      <c r="CP4" s="739"/>
      <c r="CQ4" s="739"/>
      <c r="CR4" s="739"/>
      <c r="CS4" s="739"/>
      <c r="CT4" s="739"/>
      <c r="CU4" s="739"/>
      <c r="CV4" s="739"/>
      <c r="CW4" s="739"/>
      <c r="CX4" s="739"/>
      <c r="CY4" s="739"/>
      <c r="CZ4" s="739"/>
      <c r="DA4" s="739"/>
      <c r="DB4" s="739"/>
      <c r="DC4" s="739"/>
      <c r="DD4" s="739"/>
      <c r="DE4" s="739"/>
      <c r="DF4" s="739"/>
      <c r="DG4" s="739"/>
      <c r="DH4" s="739"/>
      <c r="DI4" s="739"/>
      <c r="DJ4" s="739"/>
      <c r="DK4" s="739"/>
      <c r="DL4" s="739"/>
      <c r="DM4" s="739"/>
      <c r="DN4" s="739"/>
      <c r="DO4" s="739"/>
      <c r="DP4" s="739"/>
      <c r="DQ4" s="739"/>
      <c r="DR4" s="739"/>
      <c r="DS4" s="739"/>
      <c r="DT4" s="739"/>
      <c r="DU4" s="739"/>
      <c r="DV4" s="739"/>
      <c r="DW4" s="739"/>
      <c r="DX4" s="739"/>
      <c r="DY4" s="739"/>
      <c r="DZ4" s="739"/>
      <c r="EA4" s="217"/>
    </row>
    <row r="5" spans="1:131" s="218" customFormat="1" ht="26.25" customHeight="1" x14ac:dyDescent="0.2">
      <c r="A5" s="740" t="s">
        <v>357</v>
      </c>
      <c r="B5" s="741"/>
      <c r="C5" s="741"/>
      <c r="D5" s="741"/>
      <c r="E5" s="741"/>
      <c r="F5" s="741"/>
      <c r="G5" s="741"/>
      <c r="H5" s="741"/>
      <c r="I5" s="741"/>
      <c r="J5" s="741"/>
      <c r="K5" s="741"/>
      <c r="L5" s="741"/>
      <c r="M5" s="741"/>
      <c r="N5" s="741"/>
      <c r="O5" s="741"/>
      <c r="P5" s="742"/>
      <c r="Q5" s="746" t="s">
        <v>358</v>
      </c>
      <c r="R5" s="747"/>
      <c r="S5" s="747"/>
      <c r="T5" s="747"/>
      <c r="U5" s="748"/>
      <c r="V5" s="746" t="s">
        <v>359</v>
      </c>
      <c r="W5" s="747"/>
      <c r="X5" s="747"/>
      <c r="Y5" s="747"/>
      <c r="Z5" s="748"/>
      <c r="AA5" s="746" t="s">
        <v>360</v>
      </c>
      <c r="AB5" s="747"/>
      <c r="AC5" s="747"/>
      <c r="AD5" s="747"/>
      <c r="AE5" s="747"/>
      <c r="AF5" s="752" t="s">
        <v>361</v>
      </c>
      <c r="AG5" s="747"/>
      <c r="AH5" s="747"/>
      <c r="AI5" s="747"/>
      <c r="AJ5" s="753"/>
      <c r="AK5" s="747" t="s">
        <v>362</v>
      </c>
      <c r="AL5" s="747"/>
      <c r="AM5" s="747"/>
      <c r="AN5" s="747"/>
      <c r="AO5" s="748"/>
      <c r="AP5" s="746" t="s">
        <v>363</v>
      </c>
      <c r="AQ5" s="747"/>
      <c r="AR5" s="747"/>
      <c r="AS5" s="747"/>
      <c r="AT5" s="748"/>
      <c r="AU5" s="746" t="s">
        <v>364</v>
      </c>
      <c r="AV5" s="747"/>
      <c r="AW5" s="747"/>
      <c r="AX5" s="747"/>
      <c r="AY5" s="753"/>
      <c r="AZ5" s="214"/>
      <c r="BA5" s="214"/>
      <c r="BB5" s="214"/>
      <c r="BC5" s="214"/>
      <c r="BD5" s="214"/>
      <c r="BE5" s="215"/>
      <c r="BF5" s="215"/>
      <c r="BG5" s="215"/>
      <c r="BH5" s="215"/>
      <c r="BI5" s="215"/>
      <c r="BJ5" s="215"/>
      <c r="BK5" s="215"/>
      <c r="BL5" s="215"/>
      <c r="BM5" s="215"/>
      <c r="BN5" s="215"/>
      <c r="BO5" s="215"/>
      <c r="BP5" s="215"/>
      <c r="BQ5" s="740" t="s">
        <v>365</v>
      </c>
      <c r="BR5" s="741"/>
      <c r="BS5" s="741"/>
      <c r="BT5" s="741"/>
      <c r="BU5" s="741"/>
      <c r="BV5" s="741"/>
      <c r="BW5" s="741"/>
      <c r="BX5" s="741"/>
      <c r="BY5" s="741"/>
      <c r="BZ5" s="741"/>
      <c r="CA5" s="741"/>
      <c r="CB5" s="741"/>
      <c r="CC5" s="741"/>
      <c r="CD5" s="741"/>
      <c r="CE5" s="741"/>
      <c r="CF5" s="741"/>
      <c r="CG5" s="742"/>
      <c r="CH5" s="746" t="s">
        <v>366</v>
      </c>
      <c r="CI5" s="747"/>
      <c r="CJ5" s="747"/>
      <c r="CK5" s="747"/>
      <c r="CL5" s="748"/>
      <c r="CM5" s="746" t="s">
        <v>367</v>
      </c>
      <c r="CN5" s="747"/>
      <c r="CO5" s="747"/>
      <c r="CP5" s="747"/>
      <c r="CQ5" s="748"/>
      <c r="CR5" s="746" t="s">
        <v>368</v>
      </c>
      <c r="CS5" s="747"/>
      <c r="CT5" s="747"/>
      <c r="CU5" s="747"/>
      <c r="CV5" s="748"/>
      <c r="CW5" s="746" t="s">
        <v>369</v>
      </c>
      <c r="CX5" s="747"/>
      <c r="CY5" s="747"/>
      <c r="CZ5" s="747"/>
      <c r="DA5" s="748"/>
      <c r="DB5" s="746" t="s">
        <v>370</v>
      </c>
      <c r="DC5" s="747"/>
      <c r="DD5" s="747"/>
      <c r="DE5" s="747"/>
      <c r="DF5" s="748"/>
      <c r="DG5" s="776" t="s">
        <v>371</v>
      </c>
      <c r="DH5" s="777"/>
      <c r="DI5" s="777"/>
      <c r="DJ5" s="777"/>
      <c r="DK5" s="778"/>
      <c r="DL5" s="776" t="s">
        <v>372</v>
      </c>
      <c r="DM5" s="777"/>
      <c r="DN5" s="777"/>
      <c r="DO5" s="777"/>
      <c r="DP5" s="778"/>
      <c r="DQ5" s="746" t="s">
        <v>373</v>
      </c>
      <c r="DR5" s="747"/>
      <c r="DS5" s="747"/>
      <c r="DT5" s="747"/>
      <c r="DU5" s="748"/>
      <c r="DV5" s="746" t="s">
        <v>364</v>
      </c>
      <c r="DW5" s="747"/>
      <c r="DX5" s="747"/>
      <c r="DY5" s="747"/>
      <c r="DZ5" s="753"/>
      <c r="EA5" s="217"/>
    </row>
    <row r="6" spans="1:131" s="218" customFormat="1" ht="26.25" customHeight="1" thickBot="1" x14ac:dyDescent="0.25">
      <c r="A6" s="743"/>
      <c r="B6" s="744"/>
      <c r="C6" s="744"/>
      <c r="D6" s="744"/>
      <c r="E6" s="744"/>
      <c r="F6" s="744"/>
      <c r="G6" s="744"/>
      <c r="H6" s="744"/>
      <c r="I6" s="744"/>
      <c r="J6" s="744"/>
      <c r="K6" s="744"/>
      <c r="L6" s="744"/>
      <c r="M6" s="744"/>
      <c r="N6" s="744"/>
      <c r="O6" s="744"/>
      <c r="P6" s="745"/>
      <c r="Q6" s="749"/>
      <c r="R6" s="750"/>
      <c r="S6" s="750"/>
      <c r="T6" s="750"/>
      <c r="U6" s="751"/>
      <c r="V6" s="749"/>
      <c r="W6" s="750"/>
      <c r="X6" s="750"/>
      <c r="Y6" s="750"/>
      <c r="Z6" s="751"/>
      <c r="AA6" s="749"/>
      <c r="AB6" s="750"/>
      <c r="AC6" s="750"/>
      <c r="AD6" s="750"/>
      <c r="AE6" s="750"/>
      <c r="AF6" s="754"/>
      <c r="AG6" s="750"/>
      <c r="AH6" s="750"/>
      <c r="AI6" s="750"/>
      <c r="AJ6" s="755"/>
      <c r="AK6" s="750"/>
      <c r="AL6" s="750"/>
      <c r="AM6" s="750"/>
      <c r="AN6" s="750"/>
      <c r="AO6" s="751"/>
      <c r="AP6" s="749"/>
      <c r="AQ6" s="750"/>
      <c r="AR6" s="750"/>
      <c r="AS6" s="750"/>
      <c r="AT6" s="751"/>
      <c r="AU6" s="749"/>
      <c r="AV6" s="750"/>
      <c r="AW6" s="750"/>
      <c r="AX6" s="750"/>
      <c r="AY6" s="755"/>
      <c r="AZ6" s="214"/>
      <c r="BA6" s="214"/>
      <c r="BB6" s="214"/>
      <c r="BC6" s="214"/>
      <c r="BD6" s="214"/>
      <c r="BE6" s="215"/>
      <c r="BF6" s="215"/>
      <c r="BG6" s="215"/>
      <c r="BH6" s="215"/>
      <c r="BI6" s="215"/>
      <c r="BJ6" s="215"/>
      <c r="BK6" s="215"/>
      <c r="BL6" s="215"/>
      <c r="BM6" s="215"/>
      <c r="BN6" s="215"/>
      <c r="BO6" s="215"/>
      <c r="BP6" s="215"/>
      <c r="BQ6" s="743"/>
      <c r="BR6" s="744"/>
      <c r="BS6" s="744"/>
      <c r="BT6" s="744"/>
      <c r="BU6" s="744"/>
      <c r="BV6" s="744"/>
      <c r="BW6" s="744"/>
      <c r="BX6" s="744"/>
      <c r="BY6" s="744"/>
      <c r="BZ6" s="744"/>
      <c r="CA6" s="744"/>
      <c r="CB6" s="744"/>
      <c r="CC6" s="744"/>
      <c r="CD6" s="744"/>
      <c r="CE6" s="744"/>
      <c r="CF6" s="744"/>
      <c r="CG6" s="745"/>
      <c r="CH6" s="749"/>
      <c r="CI6" s="750"/>
      <c r="CJ6" s="750"/>
      <c r="CK6" s="750"/>
      <c r="CL6" s="751"/>
      <c r="CM6" s="749"/>
      <c r="CN6" s="750"/>
      <c r="CO6" s="750"/>
      <c r="CP6" s="750"/>
      <c r="CQ6" s="751"/>
      <c r="CR6" s="749"/>
      <c r="CS6" s="750"/>
      <c r="CT6" s="750"/>
      <c r="CU6" s="750"/>
      <c r="CV6" s="751"/>
      <c r="CW6" s="749"/>
      <c r="CX6" s="750"/>
      <c r="CY6" s="750"/>
      <c r="CZ6" s="750"/>
      <c r="DA6" s="751"/>
      <c r="DB6" s="749"/>
      <c r="DC6" s="750"/>
      <c r="DD6" s="750"/>
      <c r="DE6" s="750"/>
      <c r="DF6" s="751"/>
      <c r="DG6" s="779"/>
      <c r="DH6" s="780"/>
      <c r="DI6" s="780"/>
      <c r="DJ6" s="780"/>
      <c r="DK6" s="781"/>
      <c r="DL6" s="779"/>
      <c r="DM6" s="780"/>
      <c r="DN6" s="780"/>
      <c r="DO6" s="780"/>
      <c r="DP6" s="781"/>
      <c r="DQ6" s="749"/>
      <c r="DR6" s="750"/>
      <c r="DS6" s="750"/>
      <c r="DT6" s="750"/>
      <c r="DU6" s="751"/>
      <c r="DV6" s="749"/>
      <c r="DW6" s="750"/>
      <c r="DX6" s="750"/>
      <c r="DY6" s="750"/>
      <c r="DZ6" s="755"/>
      <c r="EA6" s="217"/>
    </row>
    <row r="7" spans="1:131" s="218" customFormat="1" ht="26.25" customHeight="1" thickTop="1" x14ac:dyDescent="0.2">
      <c r="A7" s="219">
        <v>1</v>
      </c>
      <c r="B7" s="762" t="s">
        <v>374</v>
      </c>
      <c r="C7" s="763"/>
      <c r="D7" s="763"/>
      <c r="E7" s="763"/>
      <c r="F7" s="763"/>
      <c r="G7" s="763"/>
      <c r="H7" s="763"/>
      <c r="I7" s="763"/>
      <c r="J7" s="763"/>
      <c r="K7" s="763"/>
      <c r="L7" s="763"/>
      <c r="M7" s="763"/>
      <c r="N7" s="763"/>
      <c r="O7" s="763"/>
      <c r="P7" s="764"/>
      <c r="Q7" s="765">
        <v>126533</v>
      </c>
      <c r="R7" s="766"/>
      <c r="S7" s="766"/>
      <c r="T7" s="766"/>
      <c r="U7" s="766"/>
      <c r="V7" s="766">
        <v>125617</v>
      </c>
      <c r="W7" s="766"/>
      <c r="X7" s="766"/>
      <c r="Y7" s="766"/>
      <c r="Z7" s="766"/>
      <c r="AA7" s="766">
        <v>916</v>
      </c>
      <c r="AB7" s="766"/>
      <c r="AC7" s="766"/>
      <c r="AD7" s="766"/>
      <c r="AE7" s="767"/>
      <c r="AF7" s="768">
        <v>348</v>
      </c>
      <c r="AG7" s="769"/>
      <c r="AH7" s="769"/>
      <c r="AI7" s="769"/>
      <c r="AJ7" s="770"/>
      <c r="AK7" s="771">
        <v>2682</v>
      </c>
      <c r="AL7" s="772"/>
      <c r="AM7" s="772"/>
      <c r="AN7" s="772"/>
      <c r="AO7" s="772"/>
      <c r="AP7" s="772">
        <v>86773</v>
      </c>
      <c r="AQ7" s="772"/>
      <c r="AR7" s="772"/>
      <c r="AS7" s="772"/>
      <c r="AT7" s="772"/>
      <c r="AU7" s="773"/>
      <c r="AV7" s="773"/>
      <c r="AW7" s="773"/>
      <c r="AX7" s="773"/>
      <c r="AY7" s="774"/>
      <c r="AZ7" s="214"/>
      <c r="BA7" s="214"/>
      <c r="BB7" s="214"/>
      <c r="BC7" s="214"/>
      <c r="BD7" s="214"/>
      <c r="BE7" s="215"/>
      <c r="BF7" s="215"/>
      <c r="BG7" s="215"/>
      <c r="BH7" s="215"/>
      <c r="BI7" s="215"/>
      <c r="BJ7" s="215"/>
      <c r="BK7" s="215"/>
      <c r="BL7" s="215"/>
      <c r="BM7" s="215"/>
      <c r="BN7" s="215"/>
      <c r="BO7" s="215"/>
      <c r="BP7" s="215"/>
      <c r="BQ7" s="219">
        <v>1</v>
      </c>
      <c r="BR7" s="220"/>
      <c r="BS7" s="759" t="s">
        <v>557</v>
      </c>
      <c r="BT7" s="760"/>
      <c r="BU7" s="760"/>
      <c r="BV7" s="760"/>
      <c r="BW7" s="760"/>
      <c r="BX7" s="760"/>
      <c r="BY7" s="760"/>
      <c r="BZ7" s="760"/>
      <c r="CA7" s="760"/>
      <c r="CB7" s="760"/>
      <c r="CC7" s="760"/>
      <c r="CD7" s="760"/>
      <c r="CE7" s="760"/>
      <c r="CF7" s="760"/>
      <c r="CG7" s="775"/>
      <c r="CH7" s="756">
        <v>0</v>
      </c>
      <c r="CI7" s="757"/>
      <c r="CJ7" s="757"/>
      <c r="CK7" s="757"/>
      <c r="CL7" s="758"/>
      <c r="CM7" s="756">
        <v>183</v>
      </c>
      <c r="CN7" s="757"/>
      <c r="CO7" s="757"/>
      <c r="CP7" s="757"/>
      <c r="CQ7" s="758"/>
      <c r="CR7" s="756">
        <v>100</v>
      </c>
      <c r="CS7" s="757"/>
      <c r="CT7" s="757"/>
      <c r="CU7" s="757"/>
      <c r="CV7" s="758"/>
      <c r="CW7" s="756">
        <v>241</v>
      </c>
      <c r="CX7" s="757"/>
      <c r="CY7" s="757"/>
      <c r="CZ7" s="757"/>
      <c r="DA7" s="758"/>
      <c r="DB7" s="756" t="s">
        <v>554</v>
      </c>
      <c r="DC7" s="757"/>
      <c r="DD7" s="757"/>
      <c r="DE7" s="757"/>
      <c r="DF7" s="758"/>
      <c r="DG7" s="756" t="s">
        <v>554</v>
      </c>
      <c r="DH7" s="757"/>
      <c r="DI7" s="757"/>
      <c r="DJ7" s="757"/>
      <c r="DK7" s="758"/>
      <c r="DL7" s="756" t="s">
        <v>554</v>
      </c>
      <c r="DM7" s="757"/>
      <c r="DN7" s="757"/>
      <c r="DO7" s="757"/>
      <c r="DP7" s="758"/>
      <c r="DQ7" s="756" t="s">
        <v>554</v>
      </c>
      <c r="DR7" s="757"/>
      <c r="DS7" s="757"/>
      <c r="DT7" s="757"/>
      <c r="DU7" s="758"/>
      <c r="DV7" s="759"/>
      <c r="DW7" s="760"/>
      <c r="DX7" s="760"/>
      <c r="DY7" s="760"/>
      <c r="DZ7" s="761"/>
      <c r="EA7" s="217"/>
    </row>
    <row r="8" spans="1:131" s="218" customFormat="1" ht="26.25" customHeight="1" x14ac:dyDescent="0.2">
      <c r="A8" s="221">
        <v>2</v>
      </c>
      <c r="B8" s="793" t="s">
        <v>375</v>
      </c>
      <c r="C8" s="794"/>
      <c r="D8" s="794"/>
      <c r="E8" s="794"/>
      <c r="F8" s="794"/>
      <c r="G8" s="794"/>
      <c r="H8" s="794"/>
      <c r="I8" s="794"/>
      <c r="J8" s="794"/>
      <c r="K8" s="794"/>
      <c r="L8" s="794"/>
      <c r="M8" s="794"/>
      <c r="N8" s="794"/>
      <c r="O8" s="794"/>
      <c r="P8" s="795"/>
      <c r="Q8" s="796">
        <v>81</v>
      </c>
      <c r="R8" s="797"/>
      <c r="S8" s="797"/>
      <c r="T8" s="797"/>
      <c r="U8" s="797"/>
      <c r="V8" s="797">
        <v>81</v>
      </c>
      <c r="W8" s="797"/>
      <c r="X8" s="797"/>
      <c r="Y8" s="797"/>
      <c r="Z8" s="797"/>
      <c r="AA8" s="797" t="s">
        <v>553</v>
      </c>
      <c r="AB8" s="797"/>
      <c r="AC8" s="797"/>
      <c r="AD8" s="797"/>
      <c r="AE8" s="798"/>
      <c r="AF8" s="799" t="s">
        <v>122</v>
      </c>
      <c r="AG8" s="800"/>
      <c r="AH8" s="800"/>
      <c r="AI8" s="800"/>
      <c r="AJ8" s="801"/>
      <c r="AK8" s="782">
        <v>80</v>
      </c>
      <c r="AL8" s="783"/>
      <c r="AM8" s="783"/>
      <c r="AN8" s="783"/>
      <c r="AO8" s="783"/>
      <c r="AP8" s="783">
        <v>162</v>
      </c>
      <c r="AQ8" s="783"/>
      <c r="AR8" s="783"/>
      <c r="AS8" s="783"/>
      <c r="AT8" s="783"/>
      <c r="AU8" s="784"/>
      <c r="AV8" s="784"/>
      <c r="AW8" s="784"/>
      <c r="AX8" s="784"/>
      <c r="AY8" s="785"/>
      <c r="AZ8" s="214"/>
      <c r="BA8" s="214"/>
      <c r="BB8" s="214"/>
      <c r="BC8" s="214"/>
      <c r="BD8" s="214"/>
      <c r="BE8" s="215"/>
      <c r="BF8" s="215"/>
      <c r="BG8" s="215"/>
      <c r="BH8" s="215"/>
      <c r="BI8" s="215"/>
      <c r="BJ8" s="215"/>
      <c r="BK8" s="215"/>
      <c r="BL8" s="215"/>
      <c r="BM8" s="215"/>
      <c r="BN8" s="215"/>
      <c r="BO8" s="215"/>
      <c r="BP8" s="215"/>
      <c r="BQ8" s="221">
        <v>2</v>
      </c>
      <c r="BR8" s="222"/>
      <c r="BS8" s="786" t="s">
        <v>558</v>
      </c>
      <c r="BT8" s="787"/>
      <c r="BU8" s="787"/>
      <c r="BV8" s="787"/>
      <c r="BW8" s="787"/>
      <c r="BX8" s="787"/>
      <c r="BY8" s="787"/>
      <c r="BZ8" s="787"/>
      <c r="CA8" s="787"/>
      <c r="CB8" s="787"/>
      <c r="CC8" s="787"/>
      <c r="CD8" s="787"/>
      <c r="CE8" s="787"/>
      <c r="CF8" s="787"/>
      <c r="CG8" s="788"/>
      <c r="CH8" s="789">
        <v>15</v>
      </c>
      <c r="CI8" s="790"/>
      <c r="CJ8" s="790"/>
      <c r="CK8" s="790"/>
      <c r="CL8" s="791"/>
      <c r="CM8" s="789">
        <v>98</v>
      </c>
      <c r="CN8" s="790"/>
      <c r="CO8" s="790"/>
      <c r="CP8" s="790"/>
      <c r="CQ8" s="791"/>
      <c r="CR8" s="789">
        <v>10</v>
      </c>
      <c r="CS8" s="790"/>
      <c r="CT8" s="790"/>
      <c r="CU8" s="790"/>
      <c r="CV8" s="791"/>
      <c r="CW8" s="789">
        <v>80</v>
      </c>
      <c r="CX8" s="790"/>
      <c r="CY8" s="790"/>
      <c r="CZ8" s="790"/>
      <c r="DA8" s="791"/>
      <c r="DB8" s="789">
        <v>880</v>
      </c>
      <c r="DC8" s="790"/>
      <c r="DD8" s="790"/>
      <c r="DE8" s="790"/>
      <c r="DF8" s="791"/>
      <c r="DG8" s="789">
        <v>430</v>
      </c>
      <c r="DH8" s="790"/>
      <c r="DI8" s="790"/>
      <c r="DJ8" s="790"/>
      <c r="DK8" s="791"/>
      <c r="DL8" s="789" t="s">
        <v>492</v>
      </c>
      <c r="DM8" s="790"/>
      <c r="DN8" s="790"/>
      <c r="DO8" s="790"/>
      <c r="DP8" s="791"/>
      <c r="DQ8" s="789">
        <v>381</v>
      </c>
      <c r="DR8" s="790"/>
      <c r="DS8" s="790"/>
      <c r="DT8" s="790"/>
      <c r="DU8" s="791"/>
      <c r="DV8" s="786"/>
      <c r="DW8" s="787"/>
      <c r="DX8" s="787"/>
      <c r="DY8" s="787"/>
      <c r="DZ8" s="792"/>
      <c r="EA8" s="217"/>
    </row>
    <row r="9" spans="1:131" s="218" customFormat="1" ht="26.25" customHeight="1" x14ac:dyDescent="0.2">
      <c r="A9" s="221">
        <v>3</v>
      </c>
      <c r="B9" s="793" t="s">
        <v>376</v>
      </c>
      <c r="C9" s="794"/>
      <c r="D9" s="794"/>
      <c r="E9" s="794"/>
      <c r="F9" s="794"/>
      <c r="G9" s="794"/>
      <c r="H9" s="794"/>
      <c r="I9" s="794"/>
      <c r="J9" s="794"/>
      <c r="K9" s="794"/>
      <c r="L9" s="794"/>
      <c r="M9" s="794"/>
      <c r="N9" s="794"/>
      <c r="O9" s="794"/>
      <c r="P9" s="795"/>
      <c r="Q9" s="796">
        <v>18</v>
      </c>
      <c r="R9" s="797"/>
      <c r="S9" s="797"/>
      <c r="T9" s="797"/>
      <c r="U9" s="797"/>
      <c r="V9" s="797">
        <v>18</v>
      </c>
      <c r="W9" s="797"/>
      <c r="X9" s="797"/>
      <c r="Y9" s="797"/>
      <c r="Z9" s="797"/>
      <c r="AA9" s="797" t="s">
        <v>553</v>
      </c>
      <c r="AB9" s="797"/>
      <c r="AC9" s="797"/>
      <c r="AD9" s="797"/>
      <c r="AE9" s="798"/>
      <c r="AF9" s="799" t="s">
        <v>122</v>
      </c>
      <c r="AG9" s="800"/>
      <c r="AH9" s="800"/>
      <c r="AI9" s="800"/>
      <c r="AJ9" s="801"/>
      <c r="AK9" s="782">
        <v>16</v>
      </c>
      <c r="AL9" s="783"/>
      <c r="AM9" s="783"/>
      <c r="AN9" s="783"/>
      <c r="AO9" s="783"/>
      <c r="AP9" s="783" t="s">
        <v>553</v>
      </c>
      <c r="AQ9" s="783"/>
      <c r="AR9" s="783"/>
      <c r="AS9" s="783"/>
      <c r="AT9" s="783"/>
      <c r="AU9" s="784"/>
      <c r="AV9" s="784"/>
      <c r="AW9" s="784"/>
      <c r="AX9" s="784"/>
      <c r="AY9" s="785"/>
      <c r="AZ9" s="214"/>
      <c r="BA9" s="214"/>
      <c r="BB9" s="214"/>
      <c r="BC9" s="214"/>
      <c r="BD9" s="214"/>
      <c r="BE9" s="215"/>
      <c r="BF9" s="215"/>
      <c r="BG9" s="215"/>
      <c r="BH9" s="215"/>
      <c r="BI9" s="215"/>
      <c r="BJ9" s="215"/>
      <c r="BK9" s="215"/>
      <c r="BL9" s="215"/>
      <c r="BM9" s="215"/>
      <c r="BN9" s="215"/>
      <c r="BO9" s="215"/>
      <c r="BP9" s="215"/>
      <c r="BQ9" s="221">
        <v>3</v>
      </c>
      <c r="BR9" s="222"/>
      <c r="BS9" s="786" t="s">
        <v>559</v>
      </c>
      <c r="BT9" s="787"/>
      <c r="BU9" s="787"/>
      <c r="BV9" s="787"/>
      <c r="BW9" s="787"/>
      <c r="BX9" s="787"/>
      <c r="BY9" s="787"/>
      <c r="BZ9" s="787"/>
      <c r="CA9" s="787"/>
      <c r="CB9" s="787"/>
      <c r="CC9" s="787"/>
      <c r="CD9" s="787"/>
      <c r="CE9" s="787"/>
      <c r="CF9" s="787"/>
      <c r="CG9" s="788"/>
      <c r="CH9" s="789">
        <v>7</v>
      </c>
      <c r="CI9" s="790"/>
      <c r="CJ9" s="790"/>
      <c r="CK9" s="790"/>
      <c r="CL9" s="791"/>
      <c r="CM9" s="789">
        <v>36</v>
      </c>
      <c r="CN9" s="790"/>
      <c r="CO9" s="790"/>
      <c r="CP9" s="790"/>
      <c r="CQ9" s="791"/>
      <c r="CR9" s="789">
        <v>10</v>
      </c>
      <c r="CS9" s="790"/>
      <c r="CT9" s="790"/>
      <c r="CU9" s="790"/>
      <c r="CV9" s="791"/>
      <c r="CW9" s="789">
        <v>94</v>
      </c>
      <c r="CX9" s="790"/>
      <c r="CY9" s="790"/>
      <c r="CZ9" s="790"/>
      <c r="DA9" s="791"/>
      <c r="DB9" s="789" t="s">
        <v>554</v>
      </c>
      <c r="DC9" s="790"/>
      <c r="DD9" s="790"/>
      <c r="DE9" s="790"/>
      <c r="DF9" s="791"/>
      <c r="DG9" s="789" t="s">
        <v>492</v>
      </c>
      <c r="DH9" s="790"/>
      <c r="DI9" s="790"/>
      <c r="DJ9" s="790"/>
      <c r="DK9" s="791"/>
      <c r="DL9" s="789" t="s">
        <v>492</v>
      </c>
      <c r="DM9" s="790"/>
      <c r="DN9" s="790"/>
      <c r="DO9" s="790"/>
      <c r="DP9" s="791"/>
      <c r="DQ9" s="789" t="s">
        <v>492</v>
      </c>
      <c r="DR9" s="790"/>
      <c r="DS9" s="790"/>
      <c r="DT9" s="790"/>
      <c r="DU9" s="791"/>
      <c r="DV9" s="786"/>
      <c r="DW9" s="787"/>
      <c r="DX9" s="787"/>
      <c r="DY9" s="787"/>
      <c r="DZ9" s="792"/>
      <c r="EA9" s="217"/>
    </row>
    <row r="10" spans="1:131" s="218" customFormat="1" ht="26.25" customHeight="1" x14ac:dyDescent="0.2">
      <c r="A10" s="221">
        <v>4</v>
      </c>
      <c r="B10" s="793" t="s">
        <v>377</v>
      </c>
      <c r="C10" s="794"/>
      <c r="D10" s="794"/>
      <c r="E10" s="794"/>
      <c r="F10" s="794"/>
      <c r="G10" s="794"/>
      <c r="H10" s="794"/>
      <c r="I10" s="794"/>
      <c r="J10" s="794"/>
      <c r="K10" s="794"/>
      <c r="L10" s="794"/>
      <c r="M10" s="794"/>
      <c r="N10" s="794"/>
      <c r="O10" s="794"/>
      <c r="P10" s="795"/>
      <c r="Q10" s="796">
        <v>172</v>
      </c>
      <c r="R10" s="797"/>
      <c r="S10" s="797"/>
      <c r="T10" s="797"/>
      <c r="U10" s="797"/>
      <c r="V10" s="797">
        <v>172</v>
      </c>
      <c r="W10" s="797"/>
      <c r="X10" s="797"/>
      <c r="Y10" s="797"/>
      <c r="Z10" s="797"/>
      <c r="AA10" s="797" t="s">
        <v>553</v>
      </c>
      <c r="AB10" s="797"/>
      <c r="AC10" s="797"/>
      <c r="AD10" s="797"/>
      <c r="AE10" s="798"/>
      <c r="AF10" s="799" t="s">
        <v>122</v>
      </c>
      <c r="AG10" s="800"/>
      <c r="AH10" s="800"/>
      <c r="AI10" s="800"/>
      <c r="AJ10" s="801"/>
      <c r="AK10" s="782">
        <v>76</v>
      </c>
      <c r="AL10" s="783"/>
      <c r="AM10" s="783"/>
      <c r="AN10" s="783"/>
      <c r="AO10" s="783"/>
      <c r="AP10" s="783" t="s">
        <v>553</v>
      </c>
      <c r="AQ10" s="783"/>
      <c r="AR10" s="783"/>
      <c r="AS10" s="783"/>
      <c r="AT10" s="783"/>
      <c r="AU10" s="784"/>
      <c r="AV10" s="784"/>
      <c r="AW10" s="784"/>
      <c r="AX10" s="784"/>
      <c r="AY10" s="785"/>
      <c r="AZ10" s="214"/>
      <c r="BA10" s="214"/>
      <c r="BB10" s="214"/>
      <c r="BC10" s="214"/>
      <c r="BD10" s="214"/>
      <c r="BE10" s="215"/>
      <c r="BF10" s="215"/>
      <c r="BG10" s="215"/>
      <c r="BH10" s="215"/>
      <c r="BI10" s="215"/>
      <c r="BJ10" s="215"/>
      <c r="BK10" s="215"/>
      <c r="BL10" s="215"/>
      <c r="BM10" s="215"/>
      <c r="BN10" s="215"/>
      <c r="BO10" s="215"/>
      <c r="BP10" s="215"/>
      <c r="BQ10" s="221">
        <v>4</v>
      </c>
      <c r="BR10" s="222"/>
      <c r="BS10" s="786" t="s">
        <v>563</v>
      </c>
      <c r="BT10" s="787"/>
      <c r="BU10" s="787"/>
      <c r="BV10" s="787"/>
      <c r="BW10" s="787"/>
      <c r="BX10" s="787"/>
      <c r="BY10" s="787"/>
      <c r="BZ10" s="787"/>
      <c r="CA10" s="787"/>
      <c r="CB10" s="787"/>
      <c r="CC10" s="787"/>
      <c r="CD10" s="787"/>
      <c r="CE10" s="787"/>
      <c r="CF10" s="787"/>
      <c r="CG10" s="788"/>
      <c r="CH10" s="789">
        <v>0</v>
      </c>
      <c r="CI10" s="790"/>
      <c r="CJ10" s="790"/>
      <c r="CK10" s="790"/>
      <c r="CL10" s="791"/>
      <c r="CM10" s="789">
        <v>6</v>
      </c>
      <c r="CN10" s="790"/>
      <c r="CO10" s="790"/>
      <c r="CP10" s="790"/>
      <c r="CQ10" s="791"/>
      <c r="CR10" s="789">
        <v>3</v>
      </c>
      <c r="CS10" s="790"/>
      <c r="CT10" s="790"/>
      <c r="CU10" s="790"/>
      <c r="CV10" s="791"/>
      <c r="CW10" s="789">
        <v>721</v>
      </c>
      <c r="CX10" s="790"/>
      <c r="CY10" s="790"/>
      <c r="CZ10" s="790"/>
      <c r="DA10" s="791"/>
      <c r="DB10" s="789" t="s">
        <v>554</v>
      </c>
      <c r="DC10" s="790"/>
      <c r="DD10" s="790"/>
      <c r="DE10" s="790"/>
      <c r="DF10" s="791"/>
      <c r="DG10" s="789" t="s">
        <v>492</v>
      </c>
      <c r="DH10" s="790"/>
      <c r="DI10" s="790"/>
      <c r="DJ10" s="790"/>
      <c r="DK10" s="791"/>
      <c r="DL10" s="789" t="s">
        <v>492</v>
      </c>
      <c r="DM10" s="790"/>
      <c r="DN10" s="790"/>
      <c r="DO10" s="790"/>
      <c r="DP10" s="791"/>
      <c r="DQ10" s="789" t="s">
        <v>492</v>
      </c>
      <c r="DR10" s="790"/>
      <c r="DS10" s="790"/>
      <c r="DT10" s="790"/>
      <c r="DU10" s="791"/>
      <c r="DV10" s="786"/>
      <c r="DW10" s="787"/>
      <c r="DX10" s="787"/>
      <c r="DY10" s="787"/>
      <c r="DZ10" s="792"/>
      <c r="EA10" s="217"/>
    </row>
    <row r="11" spans="1:131" s="218" customFormat="1" ht="26.25" customHeight="1" x14ac:dyDescent="0.2">
      <c r="A11" s="221">
        <v>5</v>
      </c>
      <c r="B11" s="793"/>
      <c r="C11" s="794"/>
      <c r="D11" s="794"/>
      <c r="E11" s="794"/>
      <c r="F11" s="794"/>
      <c r="G11" s="794"/>
      <c r="H11" s="794"/>
      <c r="I11" s="794"/>
      <c r="J11" s="794"/>
      <c r="K11" s="794"/>
      <c r="L11" s="794"/>
      <c r="M11" s="794"/>
      <c r="N11" s="794"/>
      <c r="O11" s="794"/>
      <c r="P11" s="795"/>
      <c r="Q11" s="796"/>
      <c r="R11" s="797"/>
      <c r="S11" s="797"/>
      <c r="T11" s="797"/>
      <c r="U11" s="797"/>
      <c r="V11" s="797"/>
      <c r="W11" s="797"/>
      <c r="X11" s="797"/>
      <c r="Y11" s="797"/>
      <c r="Z11" s="797"/>
      <c r="AA11" s="797"/>
      <c r="AB11" s="797"/>
      <c r="AC11" s="797"/>
      <c r="AD11" s="797"/>
      <c r="AE11" s="798"/>
      <c r="AF11" s="799"/>
      <c r="AG11" s="800"/>
      <c r="AH11" s="800"/>
      <c r="AI11" s="800"/>
      <c r="AJ11" s="801"/>
      <c r="AK11" s="782"/>
      <c r="AL11" s="783"/>
      <c r="AM11" s="783"/>
      <c r="AN11" s="783"/>
      <c r="AO11" s="783"/>
      <c r="AP11" s="783"/>
      <c r="AQ11" s="783"/>
      <c r="AR11" s="783"/>
      <c r="AS11" s="783"/>
      <c r="AT11" s="783"/>
      <c r="AU11" s="784"/>
      <c r="AV11" s="784"/>
      <c r="AW11" s="784"/>
      <c r="AX11" s="784"/>
      <c r="AY11" s="785"/>
      <c r="AZ11" s="214"/>
      <c r="BA11" s="214"/>
      <c r="BB11" s="214"/>
      <c r="BC11" s="214"/>
      <c r="BD11" s="214"/>
      <c r="BE11" s="215"/>
      <c r="BF11" s="215"/>
      <c r="BG11" s="215"/>
      <c r="BH11" s="215"/>
      <c r="BI11" s="215"/>
      <c r="BJ11" s="215"/>
      <c r="BK11" s="215"/>
      <c r="BL11" s="215"/>
      <c r="BM11" s="215"/>
      <c r="BN11" s="215"/>
      <c r="BO11" s="215"/>
      <c r="BP11" s="215"/>
      <c r="BQ11" s="221">
        <v>5</v>
      </c>
      <c r="BR11" s="222"/>
      <c r="BS11" s="786" t="s">
        <v>560</v>
      </c>
      <c r="BT11" s="787"/>
      <c r="BU11" s="787"/>
      <c r="BV11" s="787"/>
      <c r="BW11" s="787"/>
      <c r="BX11" s="787"/>
      <c r="BY11" s="787"/>
      <c r="BZ11" s="787"/>
      <c r="CA11" s="787"/>
      <c r="CB11" s="787"/>
      <c r="CC11" s="787"/>
      <c r="CD11" s="787"/>
      <c r="CE11" s="787"/>
      <c r="CF11" s="787"/>
      <c r="CG11" s="788"/>
      <c r="CH11" s="789" t="s">
        <v>554</v>
      </c>
      <c r="CI11" s="790"/>
      <c r="CJ11" s="790"/>
      <c r="CK11" s="790"/>
      <c r="CL11" s="791"/>
      <c r="CM11" s="789">
        <v>10</v>
      </c>
      <c r="CN11" s="790"/>
      <c r="CO11" s="790"/>
      <c r="CP11" s="790"/>
      <c r="CQ11" s="791"/>
      <c r="CR11" s="789">
        <v>10</v>
      </c>
      <c r="CS11" s="790"/>
      <c r="CT11" s="790"/>
      <c r="CU11" s="790"/>
      <c r="CV11" s="791"/>
      <c r="CW11" s="789">
        <v>1050</v>
      </c>
      <c r="CX11" s="790"/>
      <c r="CY11" s="790"/>
      <c r="CZ11" s="790"/>
      <c r="DA11" s="791"/>
      <c r="DB11" s="789" t="s">
        <v>554</v>
      </c>
      <c r="DC11" s="790"/>
      <c r="DD11" s="790"/>
      <c r="DE11" s="790"/>
      <c r="DF11" s="791"/>
      <c r="DG11" s="789" t="s">
        <v>492</v>
      </c>
      <c r="DH11" s="790"/>
      <c r="DI11" s="790"/>
      <c r="DJ11" s="790"/>
      <c r="DK11" s="791"/>
      <c r="DL11" s="789" t="s">
        <v>492</v>
      </c>
      <c r="DM11" s="790"/>
      <c r="DN11" s="790"/>
      <c r="DO11" s="790"/>
      <c r="DP11" s="791"/>
      <c r="DQ11" s="789" t="s">
        <v>492</v>
      </c>
      <c r="DR11" s="790"/>
      <c r="DS11" s="790"/>
      <c r="DT11" s="790"/>
      <c r="DU11" s="791"/>
      <c r="DV11" s="786"/>
      <c r="DW11" s="787"/>
      <c r="DX11" s="787"/>
      <c r="DY11" s="787"/>
      <c r="DZ11" s="792"/>
      <c r="EA11" s="217"/>
    </row>
    <row r="12" spans="1:131" s="218" customFormat="1" ht="26.25" customHeight="1" x14ac:dyDescent="0.2">
      <c r="A12" s="221">
        <v>6</v>
      </c>
      <c r="B12" s="793"/>
      <c r="C12" s="794"/>
      <c r="D12" s="794"/>
      <c r="E12" s="794"/>
      <c r="F12" s="794"/>
      <c r="G12" s="794"/>
      <c r="H12" s="794"/>
      <c r="I12" s="794"/>
      <c r="J12" s="794"/>
      <c r="K12" s="794"/>
      <c r="L12" s="794"/>
      <c r="M12" s="794"/>
      <c r="N12" s="794"/>
      <c r="O12" s="794"/>
      <c r="P12" s="795"/>
      <c r="Q12" s="796"/>
      <c r="R12" s="797"/>
      <c r="S12" s="797"/>
      <c r="T12" s="797"/>
      <c r="U12" s="797"/>
      <c r="V12" s="797"/>
      <c r="W12" s="797"/>
      <c r="X12" s="797"/>
      <c r="Y12" s="797"/>
      <c r="Z12" s="797"/>
      <c r="AA12" s="797"/>
      <c r="AB12" s="797"/>
      <c r="AC12" s="797"/>
      <c r="AD12" s="797"/>
      <c r="AE12" s="798"/>
      <c r="AF12" s="799"/>
      <c r="AG12" s="800"/>
      <c r="AH12" s="800"/>
      <c r="AI12" s="800"/>
      <c r="AJ12" s="801"/>
      <c r="AK12" s="782"/>
      <c r="AL12" s="783"/>
      <c r="AM12" s="783"/>
      <c r="AN12" s="783"/>
      <c r="AO12" s="783"/>
      <c r="AP12" s="783"/>
      <c r="AQ12" s="783"/>
      <c r="AR12" s="783"/>
      <c r="AS12" s="783"/>
      <c r="AT12" s="783"/>
      <c r="AU12" s="784"/>
      <c r="AV12" s="784"/>
      <c r="AW12" s="784"/>
      <c r="AX12" s="784"/>
      <c r="AY12" s="785"/>
      <c r="AZ12" s="214"/>
      <c r="BA12" s="214"/>
      <c r="BB12" s="214"/>
      <c r="BC12" s="214"/>
      <c r="BD12" s="214"/>
      <c r="BE12" s="215"/>
      <c r="BF12" s="215"/>
      <c r="BG12" s="215"/>
      <c r="BH12" s="215"/>
      <c r="BI12" s="215"/>
      <c r="BJ12" s="215"/>
      <c r="BK12" s="215"/>
      <c r="BL12" s="215"/>
      <c r="BM12" s="215"/>
      <c r="BN12" s="215"/>
      <c r="BO12" s="215"/>
      <c r="BP12" s="215"/>
      <c r="BQ12" s="221">
        <v>6</v>
      </c>
      <c r="BR12" s="222"/>
      <c r="BS12" s="786" t="s">
        <v>561</v>
      </c>
      <c r="BT12" s="787"/>
      <c r="BU12" s="787"/>
      <c r="BV12" s="787"/>
      <c r="BW12" s="787"/>
      <c r="BX12" s="787"/>
      <c r="BY12" s="787"/>
      <c r="BZ12" s="787"/>
      <c r="CA12" s="787"/>
      <c r="CB12" s="787"/>
      <c r="CC12" s="787"/>
      <c r="CD12" s="787"/>
      <c r="CE12" s="787"/>
      <c r="CF12" s="787"/>
      <c r="CG12" s="788"/>
      <c r="CH12" s="789">
        <v>60</v>
      </c>
      <c r="CI12" s="790"/>
      <c r="CJ12" s="790"/>
      <c r="CK12" s="790"/>
      <c r="CL12" s="791"/>
      <c r="CM12" s="789">
        <v>672</v>
      </c>
      <c r="CN12" s="790"/>
      <c r="CO12" s="790"/>
      <c r="CP12" s="790"/>
      <c r="CQ12" s="791"/>
      <c r="CR12" s="789">
        <v>206</v>
      </c>
      <c r="CS12" s="790"/>
      <c r="CT12" s="790"/>
      <c r="CU12" s="790"/>
      <c r="CV12" s="791"/>
      <c r="CW12" s="789" t="s">
        <v>554</v>
      </c>
      <c r="CX12" s="790"/>
      <c r="CY12" s="790"/>
      <c r="CZ12" s="790"/>
      <c r="DA12" s="791"/>
      <c r="DB12" s="789">
        <v>727</v>
      </c>
      <c r="DC12" s="790"/>
      <c r="DD12" s="790"/>
      <c r="DE12" s="790"/>
      <c r="DF12" s="791"/>
      <c r="DG12" s="789" t="s">
        <v>492</v>
      </c>
      <c r="DH12" s="790"/>
      <c r="DI12" s="790"/>
      <c r="DJ12" s="790"/>
      <c r="DK12" s="791"/>
      <c r="DL12" s="789" t="s">
        <v>492</v>
      </c>
      <c r="DM12" s="790"/>
      <c r="DN12" s="790"/>
      <c r="DO12" s="790"/>
      <c r="DP12" s="791"/>
      <c r="DQ12" s="789" t="s">
        <v>492</v>
      </c>
      <c r="DR12" s="790"/>
      <c r="DS12" s="790"/>
      <c r="DT12" s="790"/>
      <c r="DU12" s="791"/>
      <c r="DV12" s="786"/>
      <c r="DW12" s="787"/>
      <c r="DX12" s="787"/>
      <c r="DY12" s="787"/>
      <c r="DZ12" s="792"/>
      <c r="EA12" s="217"/>
    </row>
    <row r="13" spans="1:131" s="218" customFormat="1" ht="26.25" customHeight="1" x14ac:dyDescent="0.2">
      <c r="A13" s="221">
        <v>7</v>
      </c>
      <c r="B13" s="793"/>
      <c r="C13" s="794"/>
      <c r="D13" s="794"/>
      <c r="E13" s="794"/>
      <c r="F13" s="794"/>
      <c r="G13" s="794"/>
      <c r="H13" s="794"/>
      <c r="I13" s="794"/>
      <c r="J13" s="794"/>
      <c r="K13" s="794"/>
      <c r="L13" s="794"/>
      <c r="M13" s="794"/>
      <c r="N13" s="794"/>
      <c r="O13" s="794"/>
      <c r="P13" s="795"/>
      <c r="Q13" s="796"/>
      <c r="R13" s="797"/>
      <c r="S13" s="797"/>
      <c r="T13" s="797"/>
      <c r="U13" s="797"/>
      <c r="V13" s="797"/>
      <c r="W13" s="797"/>
      <c r="X13" s="797"/>
      <c r="Y13" s="797"/>
      <c r="Z13" s="797"/>
      <c r="AA13" s="797"/>
      <c r="AB13" s="797"/>
      <c r="AC13" s="797"/>
      <c r="AD13" s="797"/>
      <c r="AE13" s="798"/>
      <c r="AF13" s="799"/>
      <c r="AG13" s="800"/>
      <c r="AH13" s="800"/>
      <c r="AI13" s="800"/>
      <c r="AJ13" s="801"/>
      <c r="AK13" s="782"/>
      <c r="AL13" s="783"/>
      <c r="AM13" s="783"/>
      <c r="AN13" s="783"/>
      <c r="AO13" s="783"/>
      <c r="AP13" s="783"/>
      <c r="AQ13" s="783"/>
      <c r="AR13" s="783"/>
      <c r="AS13" s="783"/>
      <c r="AT13" s="783"/>
      <c r="AU13" s="784"/>
      <c r="AV13" s="784"/>
      <c r="AW13" s="784"/>
      <c r="AX13" s="784"/>
      <c r="AY13" s="785"/>
      <c r="AZ13" s="214"/>
      <c r="BA13" s="214"/>
      <c r="BB13" s="214"/>
      <c r="BC13" s="214"/>
      <c r="BD13" s="214"/>
      <c r="BE13" s="215"/>
      <c r="BF13" s="215"/>
      <c r="BG13" s="215"/>
      <c r="BH13" s="215"/>
      <c r="BI13" s="215"/>
      <c r="BJ13" s="215"/>
      <c r="BK13" s="215"/>
      <c r="BL13" s="215"/>
      <c r="BM13" s="215"/>
      <c r="BN13" s="215"/>
      <c r="BO13" s="215"/>
      <c r="BP13" s="215"/>
      <c r="BQ13" s="221">
        <v>7</v>
      </c>
      <c r="BR13" s="222"/>
      <c r="BS13" s="786" t="s">
        <v>562</v>
      </c>
      <c r="BT13" s="787"/>
      <c r="BU13" s="787"/>
      <c r="BV13" s="787"/>
      <c r="BW13" s="787"/>
      <c r="BX13" s="787"/>
      <c r="BY13" s="787"/>
      <c r="BZ13" s="787"/>
      <c r="CA13" s="787"/>
      <c r="CB13" s="787"/>
      <c r="CC13" s="787"/>
      <c r="CD13" s="787"/>
      <c r="CE13" s="787"/>
      <c r="CF13" s="787"/>
      <c r="CG13" s="788"/>
      <c r="CH13" s="789">
        <v>9</v>
      </c>
      <c r="CI13" s="790"/>
      <c r="CJ13" s="790"/>
      <c r="CK13" s="790"/>
      <c r="CL13" s="791"/>
      <c r="CM13" s="789">
        <v>71</v>
      </c>
      <c r="CN13" s="790"/>
      <c r="CO13" s="790"/>
      <c r="CP13" s="790"/>
      <c r="CQ13" s="791"/>
      <c r="CR13" s="789">
        <v>10</v>
      </c>
      <c r="CS13" s="790"/>
      <c r="CT13" s="790"/>
      <c r="CU13" s="790"/>
      <c r="CV13" s="791"/>
      <c r="CW13" s="789" t="s">
        <v>554</v>
      </c>
      <c r="CX13" s="790"/>
      <c r="CY13" s="790"/>
      <c r="CZ13" s="790"/>
      <c r="DA13" s="791"/>
      <c r="DB13" s="789" t="s">
        <v>554</v>
      </c>
      <c r="DC13" s="790"/>
      <c r="DD13" s="790"/>
      <c r="DE13" s="790"/>
      <c r="DF13" s="791"/>
      <c r="DG13" s="789" t="s">
        <v>492</v>
      </c>
      <c r="DH13" s="790"/>
      <c r="DI13" s="790"/>
      <c r="DJ13" s="790"/>
      <c r="DK13" s="791"/>
      <c r="DL13" s="789" t="s">
        <v>492</v>
      </c>
      <c r="DM13" s="790"/>
      <c r="DN13" s="790"/>
      <c r="DO13" s="790"/>
      <c r="DP13" s="791"/>
      <c r="DQ13" s="789" t="s">
        <v>492</v>
      </c>
      <c r="DR13" s="790"/>
      <c r="DS13" s="790"/>
      <c r="DT13" s="790"/>
      <c r="DU13" s="791"/>
      <c r="DV13" s="786"/>
      <c r="DW13" s="787"/>
      <c r="DX13" s="787"/>
      <c r="DY13" s="787"/>
      <c r="DZ13" s="792"/>
      <c r="EA13" s="217"/>
    </row>
    <row r="14" spans="1:131" s="218" customFormat="1" ht="26.25" customHeight="1" x14ac:dyDescent="0.2">
      <c r="A14" s="221">
        <v>8</v>
      </c>
      <c r="B14" s="793"/>
      <c r="C14" s="794"/>
      <c r="D14" s="794"/>
      <c r="E14" s="794"/>
      <c r="F14" s="794"/>
      <c r="G14" s="794"/>
      <c r="H14" s="794"/>
      <c r="I14" s="794"/>
      <c r="J14" s="794"/>
      <c r="K14" s="794"/>
      <c r="L14" s="794"/>
      <c r="M14" s="794"/>
      <c r="N14" s="794"/>
      <c r="O14" s="794"/>
      <c r="P14" s="795"/>
      <c r="Q14" s="796"/>
      <c r="R14" s="797"/>
      <c r="S14" s="797"/>
      <c r="T14" s="797"/>
      <c r="U14" s="797"/>
      <c r="V14" s="797"/>
      <c r="W14" s="797"/>
      <c r="X14" s="797"/>
      <c r="Y14" s="797"/>
      <c r="Z14" s="797"/>
      <c r="AA14" s="797"/>
      <c r="AB14" s="797"/>
      <c r="AC14" s="797"/>
      <c r="AD14" s="797"/>
      <c r="AE14" s="798"/>
      <c r="AF14" s="799"/>
      <c r="AG14" s="800"/>
      <c r="AH14" s="800"/>
      <c r="AI14" s="800"/>
      <c r="AJ14" s="801"/>
      <c r="AK14" s="782"/>
      <c r="AL14" s="783"/>
      <c r="AM14" s="783"/>
      <c r="AN14" s="783"/>
      <c r="AO14" s="783"/>
      <c r="AP14" s="783"/>
      <c r="AQ14" s="783"/>
      <c r="AR14" s="783"/>
      <c r="AS14" s="783"/>
      <c r="AT14" s="783"/>
      <c r="AU14" s="784"/>
      <c r="AV14" s="784"/>
      <c r="AW14" s="784"/>
      <c r="AX14" s="784"/>
      <c r="AY14" s="785"/>
      <c r="AZ14" s="214"/>
      <c r="BA14" s="214"/>
      <c r="BB14" s="214"/>
      <c r="BC14" s="214"/>
      <c r="BD14" s="214"/>
      <c r="BE14" s="215"/>
      <c r="BF14" s="215"/>
      <c r="BG14" s="215"/>
      <c r="BH14" s="215"/>
      <c r="BI14" s="215"/>
      <c r="BJ14" s="215"/>
      <c r="BK14" s="215"/>
      <c r="BL14" s="215"/>
      <c r="BM14" s="215"/>
      <c r="BN14" s="215"/>
      <c r="BO14" s="215"/>
      <c r="BP14" s="215"/>
      <c r="BQ14" s="221">
        <v>8</v>
      </c>
      <c r="BR14" s="222"/>
      <c r="BS14" s="786"/>
      <c r="BT14" s="787"/>
      <c r="BU14" s="787"/>
      <c r="BV14" s="787"/>
      <c r="BW14" s="787"/>
      <c r="BX14" s="787"/>
      <c r="BY14" s="787"/>
      <c r="BZ14" s="787"/>
      <c r="CA14" s="787"/>
      <c r="CB14" s="787"/>
      <c r="CC14" s="787"/>
      <c r="CD14" s="787"/>
      <c r="CE14" s="787"/>
      <c r="CF14" s="787"/>
      <c r="CG14" s="788"/>
      <c r="CH14" s="789"/>
      <c r="CI14" s="790"/>
      <c r="CJ14" s="790"/>
      <c r="CK14" s="790"/>
      <c r="CL14" s="791"/>
      <c r="CM14" s="789"/>
      <c r="CN14" s="790"/>
      <c r="CO14" s="790"/>
      <c r="CP14" s="790"/>
      <c r="CQ14" s="791"/>
      <c r="CR14" s="789"/>
      <c r="CS14" s="790"/>
      <c r="CT14" s="790"/>
      <c r="CU14" s="790"/>
      <c r="CV14" s="791"/>
      <c r="CW14" s="789"/>
      <c r="CX14" s="790"/>
      <c r="CY14" s="790"/>
      <c r="CZ14" s="790"/>
      <c r="DA14" s="791"/>
      <c r="DB14" s="789"/>
      <c r="DC14" s="790"/>
      <c r="DD14" s="790"/>
      <c r="DE14" s="790"/>
      <c r="DF14" s="791"/>
      <c r="DG14" s="789"/>
      <c r="DH14" s="790"/>
      <c r="DI14" s="790"/>
      <c r="DJ14" s="790"/>
      <c r="DK14" s="791"/>
      <c r="DL14" s="789"/>
      <c r="DM14" s="790"/>
      <c r="DN14" s="790"/>
      <c r="DO14" s="790"/>
      <c r="DP14" s="791"/>
      <c r="DQ14" s="789"/>
      <c r="DR14" s="790"/>
      <c r="DS14" s="790"/>
      <c r="DT14" s="790"/>
      <c r="DU14" s="791"/>
      <c r="DV14" s="786"/>
      <c r="DW14" s="787"/>
      <c r="DX14" s="787"/>
      <c r="DY14" s="787"/>
      <c r="DZ14" s="792"/>
      <c r="EA14" s="217"/>
    </row>
    <row r="15" spans="1:131" s="218" customFormat="1" ht="26.25" customHeight="1" x14ac:dyDescent="0.2">
      <c r="A15" s="221">
        <v>9</v>
      </c>
      <c r="B15" s="793"/>
      <c r="C15" s="794"/>
      <c r="D15" s="794"/>
      <c r="E15" s="794"/>
      <c r="F15" s="794"/>
      <c r="G15" s="794"/>
      <c r="H15" s="794"/>
      <c r="I15" s="794"/>
      <c r="J15" s="794"/>
      <c r="K15" s="794"/>
      <c r="L15" s="794"/>
      <c r="M15" s="794"/>
      <c r="N15" s="794"/>
      <c r="O15" s="794"/>
      <c r="P15" s="795"/>
      <c r="Q15" s="796"/>
      <c r="R15" s="797"/>
      <c r="S15" s="797"/>
      <c r="T15" s="797"/>
      <c r="U15" s="797"/>
      <c r="V15" s="797"/>
      <c r="W15" s="797"/>
      <c r="X15" s="797"/>
      <c r="Y15" s="797"/>
      <c r="Z15" s="797"/>
      <c r="AA15" s="797"/>
      <c r="AB15" s="797"/>
      <c r="AC15" s="797"/>
      <c r="AD15" s="797"/>
      <c r="AE15" s="798"/>
      <c r="AF15" s="799"/>
      <c r="AG15" s="800"/>
      <c r="AH15" s="800"/>
      <c r="AI15" s="800"/>
      <c r="AJ15" s="801"/>
      <c r="AK15" s="782"/>
      <c r="AL15" s="783"/>
      <c r="AM15" s="783"/>
      <c r="AN15" s="783"/>
      <c r="AO15" s="783"/>
      <c r="AP15" s="783"/>
      <c r="AQ15" s="783"/>
      <c r="AR15" s="783"/>
      <c r="AS15" s="783"/>
      <c r="AT15" s="783"/>
      <c r="AU15" s="784"/>
      <c r="AV15" s="784"/>
      <c r="AW15" s="784"/>
      <c r="AX15" s="784"/>
      <c r="AY15" s="785"/>
      <c r="AZ15" s="214"/>
      <c r="BA15" s="214"/>
      <c r="BB15" s="214"/>
      <c r="BC15" s="214"/>
      <c r="BD15" s="214"/>
      <c r="BE15" s="215"/>
      <c r="BF15" s="215"/>
      <c r="BG15" s="215"/>
      <c r="BH15" s="215"/>
      <c r="BI15" s="215"/>
      <c r="BJ15" s="215"/>
      <c r="BK15" s="215"/>
      <c r="BL15" s="215"/>
      <c r="BM15" s="215"/>
      <c r="BN15" s="215"/>
      <c r="BO15" s="215"/>
      <c r="BP15" s="215"/>
      <c r="BQ15" s="221">
        <v>9</v>
      </c>
      <c r="BR15" s="222"/>
      <c r="BS15" s="786"/>
      <c r="BT15" s="787"/>
      <c r="BU15" s="787"/>
      <c r="BV15" s="787"/>
      <c r="BW15" s="787"/>
      <c r="BX15" s="787"/>
      <c r="BY15" s="787"/>
      <c r="BZ15" s="787"/>
      <c r="CA15" s="787"/>
      <c r="CB15" s="787"/>
      <c r="CC15" s="787"/>
      <c r="CD15" s="787"/>
      <c r="CE15" s="787"/>
      <c r="CF15" s="787"/>
      <c r="CG15" s="788"/>
      <c r="CH15" s="789"/>
      <c r="CI15" s="790"/>
      <c r="CJ15" s="790"/>
      <c r="CK15" s="790"/>
      <c r="CL15" s="791"/>
      <c r="CM15" s="789"/>
      <c r="CN15" s="790"/>
      <c r="CO15" s="790"/>
      <c r="CP15" s="790"/>
      <c r="CQ15" s="791"/>
      <c r="CR15" s="789"/>
      <c r="CS15" s="790"/>
      <c r="CT15" s="790"/>
      <c r="CU15" s="790"/>
      <c r="CV15" s="791"/>
      <c r="CW15" s="789"/>
      <c r="CX15" s="790"/>
      <c r="CY15" s="790"/>
      <c r="CZ15" s="790"/>
      <c r="DA15" s="791"/>
      <c r="DB15" s="789"/>
      <c r="DC15" s="790"/>
      <c r="DD15" s="790"/>
      <c r="DE15" s="790"/>
      <c r="DF15" s="791"/>
      <c r="DG15" s="789"/>
      <c r="DH15" s="790"/>
      <c r="DI15" s="790"/>
      <c r="DJ15" s="790"/>
      <c r="DK15" s="791"/>
      <c r="DL15" s="789"/>
      <c r="DM15" s="790"/>
      <c r="DN15" s="790"/>
      <c r="DO15" s="790"/>
      <c r="DP15" s="791"/>
      <c r="DQ15" s="789"/>
      <c r="DR15" s="790"/>
      <c r="DS15" s="790"/>
      <c r="DT15" s="790"/>
      <c r="DU15" s="791"/>
      <c r="DV15" s="786"/>
      <c r="DW15" s="787"/>
      <c r="DX15" s="787"/>
      <c r="DY15" s="787"/>
      <c r="DZ15" s="792"/>
      <c r="EA15" s="217"/>
    </row>
    <row r="16" spans="1:131" s="218" customFormat="1" ht="26.25" customHeight="1" x14ac:dyDescent="0.2">
      <c r="A16" s="221">
        <v>10</v>
      </c>
      <c r="B16" s="793"/>
      <c r="C16" s="794"/>
      <c r="D16" s="794"/>
      <c r="E16" s="794"/>
      <c r="F16" s="794"/>
      <c r="G16" s="794"/>
      <c r="H16" s="794"/>
      <c r="I16" s="794"/>
      <c r="J16" s="794"/>
      <c r="K16" s="794"/>
      <c r="L16" s="794"/>
      <c r="M16" s="794"/>
      <c r="N16" s="794"/>
      <c r="O16" s="794"/>
      <c r="P16" s="795"/>
      <c r="Q16" s="796"/>
      <c r="R16" s="797"/>
      <c r="S16" s="797"/>
      <c r="T16" s="797"/>
      <c r="U16" s="797"/>
      <c r="V16" s="797"/>
      <c r="W16" s="797"/>
      <c r="X16" s="797"/>
      <c r="Y16" s="797"/>
      <c r="Z16" s="797"/>
      <c r="AA16" s="797"/>
      <c r="AB16" s="797"/>
      <c r="AC16" s="797"/>
      <c r="AD16" s="797"/>
      <c r="AE16" s="798"/>
      <c r="AF16" s="799"/>
      <c r="AG16" s="800"/>
      <c r="AH16" s="800"/>
      <c r="AI16" s="800"/>
      <c r="AJ16" s="801"/>
      <c r="AK16" s="782"/>
      <c r="AL16" s="783"/>
      <c r="AM16" s="783"/>
      <c r="AN16" s="783"/>
      <c r="AO16" s="783"/>
      <c r="AP16" s="783"/>
      <c r="AQ16" s="783"/>
      <c r="AR16" s="783"/>
      <c r="AS16" s="783"/>
      <c r="AT16" s="783"/>
      <c r="AU16" s="784"/>
      <c r="AV16" s="784"/>
      <c r="AW16" s="784"/>
      <c r="AX16" s="784"/>
      <c r="AY16" s="785"/>
      <c r="AZ16" s="214"/>
      <c r="BA16" s="214"/>
      <c r="BB16" s="214"/>
      <c r="BC16" s="214"/>
      <c r="BD16" s="214"/>
      <c r="BE16" s="215"/>
      <c r="BF16" s="215"/>
      <c r="BG16" s="215"/>
      <c r="BH16" s="215"/>
      <c r="BI16" s="215"/>
      <c r="BJ16" s="215"/>
      <c r="BK16" s="215"/>
      <c r="BL16" s="215"/>
      <c r="BM16" s="215"/>
      <c r="BN16" s="215"/>
      <c r="BO16" s="215"/>
      <c r="BP16" s="215"/>
      <c r="BQ16" s="221">
        <v>10</v>
      </c>
      <c r="BR16" s="222"/>
      <c r="BS16" s="786"/>
      <c r="BT16" s="787"/>
      <c r="BU16" s="787"/>
      <c r="BV16" s="787"/>
      <c r="BW16" s="787"/>
      <c r="BX16" s="787"/>
      <c r="BY16" s="787"/>
      <c r="BZ16" s="787"/>
      <c r="CA16" s="787"/>
      <c r="CB16" s="787"/>
      <c r="CC16" s="787"/>
      <c r="CD16" s="787"/>
      <c r="CE16" s="787"/>
      <c r="CF16" s="787"/>
      <c r="CG16" s="788"/>
      <c r="CH16" s="789"/>
      <c r="CI16" s="790"/>
      <c r="CJ16" s="790"/>
      <c r="CK16" s="790"/>
      <c r="CL16" s="791"/>
      <c r="CM16" s="789"/>
      <c r="CN16" s="790"/>
      <c r="CO16" s="790"/>
      <c r="CP16" s="790"/>
      <c r="CQ16" s="791"/>
      <c r="CR16" s="789"/>
      <c r="CS16" s="790"/>
      <c r="CT16" s="790"/>
      <c r="CU16" s="790"/>
      <c r="CV16" s="791"/>
      <c r="CW16" s="789"/>
      <c r="CX16" s="790"/>
      <c r="CY16" s="790"/>
      <c r="CZ16" s="790"/>
      <c r="DA16" s="791"/>
      <c r="DB16" s="789"/>
      <c r="DC16" s="790"/>
      <c r="DD16" s="790"/>
      <c r="DE16" s="790"/>
      <c r="DF16" s="791"/>
      <c r="DG16" s="789"/>
      <c r="DH16" s="790"/>
      <c r="DI16" s="790"/>
      <c r="DJ16" s="790"/>
      <c r="DK16" s="791"/>
      <c r="DL16" s="789"/>
      <c r="DM16" s="790"/>
      <c r="DN16" s="790"/>
      <c r="DO16" s="790"/>
      <c r="DP16" s="791"/>
      <c r="DQ16" s="789"/>
      <c r="DR16" s="790"/>
      <c r="DS16" s="790"/>
      <c r="DT16" s="790"/>
      <c r="DU16" s="791"/>
      <c r="DV16" s="786"/>
      <c r="DW16" s="787"/>
      <c r="DX16" s="787"/>
      <c r="DY16" s="787"/>
      <c r="DZ16" s="792"/>
      <c r="EA16" s="217"/>
    </row>
    <row r="17" spans="1:131" s="218" customFormat="1" ht="26.25" customHeight="1" x14ac:dyDescent="0.2">
      <c r="A17" s="221">
        <v>11</v>
      </c>
      <c r="B17" s="793"/>
      <c r="C17" s="794"/>
      <c r="D17" s="794"/>
      <c r="E17" s="794"/>
      <c r="F17" s="794"/>
      <c r="G17" s="794"/>
      <c r="H17" s="794"/>
      <c r="I17" s="794"/>
      <c r="J17" s="794"/>
      <c r="K17" s="794"/>
      <c r="L17" s="794"/>
      <c r="M17" s="794"/>
      <c r="N17" s="794"/>
      <c r="O17" s="794"/>
      <c r="P17" s="795"/>
      <c r="Q17" s="796"/>
      <c r="R17" s="797"/>
      <c r="S17" s="797"/>
      <c r="T17" s="797"/>
      <c r="U17" s="797"/>
      <c r="V17" s="797"/>
      <c r="W17" s="797"/>
      <c r="X17" s="797"/>
      <c r="Y17" s="797"/>
      <c r="Z17" s="797"/>
      <c r="AA17" s="797"/>
      <c r="AB17" s="797"/>
      <c r="AC17" s="797"/>
      <c r="AD17" s="797"/>
      <c r="AE17" s="798"/>
      <c r="AF17" s="799"/>
      <c r="AG17" s="800"/>
      <c r="AH17" s="800"/>
      <c r="AI17" s="800"/>
      <c r="AJ17" s="801"/>
      <c r="AK17" s="782"/>
      <c r="AL17" s="783"/>
      <c r="AM17" s="783"/>
      <c r="AN17" s="783"/>
      <c r="AO17" s="783"/>
      <c r="AP17" s="783"/>
      <c r="AQ17" s="783"/>
      <c r="AR17" s="783"/>
      <c r="AS17" s="783"/>
      <c r="AT17" s="783"/>
      <c r="AU17" s="784"/>
      <c r="AV17" s="784"/>
      <c r="AW17" s="784"/>
      <c r="AX17" s="784"/>
      <c r="AY17" s="785"/>
      <c r="AZ17" s="214"/>
      <c r="BA17" s="214"/>
      <c r="BB17" s="214"/>
      <c r="BC17" s="214"/>
      <c r="BD17" s="214"/>
      <c r="BE17" s="215"/>
      <c r="BF17" s="215"/>
      <c r="BG17" s="215"/>
      <c r="BH17" s="215"/>
      <c r="BI17" s="215"/>
      <c r="BJ17" s="215"/>
      <c r="BK17" s="215"/>
      <c r="BL17" s="215"/>
      <c r="BM17" s="215"/>
      <c r="BN17" s="215"/>
      <c r="BO17" s="215"/>
      <c r="BP17" s="215"/>
      <c r="BQ17" s="221">
        <v>11</v>
      </c>
      <c r="BR17" s="222"/>
      <c r="BS17" s="786"/>
      <c r="BT17" s="787"/>
      <c r="BU17" s="787"/>
      <c r="BV17" s="787"/>
      <c r="BW17" s="787"/>
      <c r="BX17" s="787"/>
      <c r="BY17" s="787"/>
      <c r="BZ17" s="787"/>
      <c r="CA17" s="787"/>
      <c r="CB17" s="787"/>
      <c r="CC17" s="787"/>
      <c r="CD17" s="787"/>
      <c r="CE17" s="787"/>
      <c r="CF17" s="787"/>
      <c r="CG17" s="788"/>
      <c r="CH17" s="789"/>
      <c r="CI17" s="790"/>
      <c r="CJ17" s="790"/>
      <c r="CK17" s="790"/>
      <c r="CL17" s="791"/>
      <c r="CM17" s="789"/>
      <c r="CN17" s="790"/>
      <c r="CO17" s="790"/>
      <c r="CP17" s="790"/>
      <c r="CQ17" s="791"/>
      <c r="CR17" s="789"/>
      <c r="CS17" s="790"/>
      <c r="CT17" s="790"/>
      <c r="CU17" s="790"/>
      <c r="CV17" s="791"/>
      <c r="CW17" s="789"/>
      <c r="CX17" s="790"/>
      <c r="CY17" s="790"/>
      <c r="CZ17" s="790"/>
      <c r="DA17" s="791"/>
      <c r="DB17" s="789"/>
      <c r="DC17" s="790"/>
      <c r="DD17" s="790"/>
      <c r="DE17" s="790"/>
      <c r="DF17" s="791"/>
      <c r="DG17" s="789"/>
      <c r="DH17" s="790"/>
      <c r="DI17" s="790"/>
      <c r="DJ17" s="790"/>
      <c r="DK17" s="791"/>
      <c r="DL17" s="789"/>
      <c r="DM17" s="790"/>
      <c r="DN17" s="790"/>
      <c r="DO17" s="790"/>
      <c r="DP17" s="791"/>
      <c r="DQ17" s="789"/>
      <c r="DR17" s="790"/>
      <c r="DS17" s="790"/>
      <c r="DT17" s="790"/>
      <c r="DU17" s="791"/>
      <c r="DV17" s="786"/>
      <c r="DW17" s="787"/>
      <c r="DX17" s="787"/>
      <c r="DY17" s="787"/>
      <c r="DZ17" s="792"/>
      <c r="EA17" s="217"/>
    </row>
    <row r="18" spans="1:131" s="218" customFormat="1" ht="26.25" customHeight="1" x14ac:dyDescent="0.2">
      <c r="A18" s="221">
        <v>12</v>
      </c>
      <c r="B18" s="793"/>
      <c r="C18" s="794"/>
      <c r="D18" s="794"/>
      <c r="E18" s="794"/>
      <c r="F18" s="794"/>
      <c r="G18" s="794"/>
      <c r="H18" s="794"/>
      <c r="I18" s="794"/>
      <c r="J18" s="794"/>
      <c r="K18" s="794"/>
      <c r="L18" s="794"/>
      <c r="M18" s="794"/>
      <c r="N18" s="794"/>
      <c r="O18" s="794"/>
      <c r="P18" s="795"/>
      <c r="Q18" s="796"/>
      <c r="R18" s="797"/>
      <c r="S18" s="797"/>
      <c r="T18" s="797"/>
      <c r="U18" s="797"/>
      <c r="V18" s="797"/>
      <c r="W18" s="797"/>
      <c r="X18" s="797"/>
      <c r="Y18" s="797"/>
      <c r="Z18" s="797"/>
      <c r="AA18" s="797"/>
      <c r="AB18" s="797"/>
      <c r="AC18" s="797"/>
      <c r="AD18" s="797"/>
      <c r="AE18" s="798"/>
      <c r="AF18" s="799"/>
      <c r="AG18" s="800"/>
      <c r="AH18" s="800"/>
      <c r="AI18" s="800"/>
      <c r="AJ18" s="801"/>
      <c r="AK18" s="782"/>
      <c r="AL18" s="783"/>
      <c r="AM18" s="783"/>
      <c r="AN18" s="783"/>
      <c r="AO18" s="783"/>
      <c r="AP18" s="783"/>
      <c r="AQ18" s="783"/>
      <c r="AR18" s="783"/>
      <c r="AS18" s="783"/>
      <c r="AT18" s="783"/>
      <c r="AU18" s="784"/>
      <c r="AV18" s="784"/>
      <c r="AW18" s="784"/>
      <c r="AX18" s="784"/>
      <c r="AY18" s="785"/>
      <c r="AZ18" s="214"/>
      <c r="BA18" s="214"/>
      <c r="BB18" s="214"/>
      <c r="BC18" s="214"/>
      <c r="BD18" s="214"/>
      <c r="BE18" s="215"/>
      <c r="BF18" s="215"/>
      <c r="BG18" s="215"/>
      <c r="BH18" s="215"/>
      <c r="BI18" s="215"/>
      <c r="BJ18" s="215"/>
      <c r="BK18" s="215"/>
      <c r="BL18" s="215"/>
      <c r="BM18" s="215"/>
      <c r="BN18" s="215"/>
      <c r="BO18" s="215"/>
      <c r="BP18" s="215"/>
      <c r="BQ18" s="221">
        <v>12</v>
      </c>
      <c r="BR18" s="222"/>
      <c r="BS18" s="786"/>
      <c r="BT18" s="787"/>
      <c r="BU18" s="787"/>
      <c r="BV18" s="787"/>
      <c r="BW18" s="787"/>
      <c r="BX18" s="787"/>
      <c r="BY18" s="787"/>
      <c r="BZ18" s="787"/>
      <c r="CA18" s="787"/>
      <c r="CB18" s="787"/>
      <c r="CC18" s="787"/>
      <c r="CD18" s="787"/>
      <c r="CE18" s="787"/>
      <c r="CF18" s="787"/>
      <c r="CG18" s="788"/>
      <c r="CH18" s="789"/>
      <c r="CI18" s="790"/>
      <c r="CJ18" s="790"/>
      <c r="CK18" s="790"/>
      <c r="CL18" s="791"/>
      <c r="CM18" s="789"/>
      <c r="CN18" s="790"/>
      <c r="CO18" s="790"/>
      <c r="CP18" s="790"/>
      <c r="CQ18" s="791"/>
      <c r="CR18" s="789"/>
      <c r="CS18" s="790"/>
      <c r="CT18" s="790"/>
      <c r="CU18" s="790"/>
      <c r="CV18" s="791"/>
      <c r="CW18" s="789"/>
      <c r="CX18" s="790"/>
      <c r="CY18" s="790"/>
      <c r="CZ18" s="790"/>
      <c r="DA18" s="791"/>
      <c r="DB18" s="789"/>
      <c r="DC18" s="790"/>
      <c r="DD18" s="790"/>
      <c r="DE18" s="790"/>
      <c r="DF18" s="791"/>
      <c r="DG18" s="789"/>
      <c r="DH18" s="790"/>
      <c r="DI18" s="790"/>
      <c r="DJ18" s="790"/>
      <c r="DK18" s="791"/>
      <c r="DL18" s="789"/>
      <c r="DM18" s="790"/>
      <c r="DN18" s="790"/>
      <c r="DO18" s="790"/>
      <c r="DP18" s="791"/>
      <c r="DQ18" s="789"/>
      <c r="DR18" s="790"/>
      <c r="DS18" s="790"/>
      <c r="DT18" s="790"/>
      <c r="DU18" s="791"/>
      <c r="DV18" s="786"/>
      <c r="DW18" s="787"/>
      <c r="DX18" s="787"/>
      <c r="DY18" s="787"/>
      <c r="DZ18" s="792"/>
      <c r="EA18" s="217"/>
    </row>
    <row r="19" spans="1:131" s="218" customFormat="1" ht="26.25" customHeight="1" x14ac:dyDescent="0.2">
      <c r="A19" s="221">
        <v>13</v>
      </c>
      <c r="B19" s="793"/>
      <c r="C19" s="794"/>
      <c r="D19" s="794"/>
      <c r="E19" s="794"/>
      <c r="F19" s="794"/>
      <c r="G19" s="794"/>
      <c r="H19" s="794"/>
      <c r="I19" s="794"/>
      <c r="J19" s="794"/>
      <c r="K19" s="794"/>
      <c r="L19" s="794"/>
      <c r="M19" s="794"/>
      <c r="N19" s="794"/>
      <c r="O19" s="794"/>
      <c r="P19" s="795"/>
      <c r="Q19" s="796"/>
      <c r="R19" s="797"/>
      <c r="S19" s="797"/>
      <c r="T19" s="797"/>
      <c r="U19" s="797"/>
      <c r="V19" s="797"/>
      <c r="W19" s="797"/>
      <c r="X19" s="797"/>
      <c r="Y19" s="797"/>
      <c r="Z19" s="797"/>
      <c r="AA19" s="797"/>
      <c r="AB19" s="797"/>
      <c r="AC19" s="797"/>
      <c r="AD19" s="797"/>
      <c r="AE19" s="798"/>
      <c r="AF19" s="799"/>
      <c r="AG19" s="800"/>
      <c r="AH19" s="800"/>
      <c r="AI19" s="800"/>
      <c r="AJ19" s="801"/>
      <c r="AK19" s="782"/>
      <c r="AL19" s="783"/>
      <c r="AM19" s="783"/>
      <c r="AN19" s="783"/>
      <c r="AO19" s="783"/>
      <c r="AP19" s="783"/>
      <c r="AQ19" s="783"/>
      <c r="AR19" s="783"/>
      <c r="AS19" s="783"/>
      <c r="AT19" s="783"/>
      <c r="AU19" s="784"/>
      <c r="AV19" s="784"/>
      <c r="AW19" s="784"/>
      <c r="AX19" s="784"/>
      <c r="AY19" s="785"/>
      <c r="AZ19" s="214"/>
      <c r="BA19" s="214"/>
      <c r="BB19" s="214"/>
      <c r="BC19" s="214"/>
      <c r="BD19" s="214"/>
      <c r="BE19" s="215"/>
      <c r="BF19" s="215"/>
      <c r="BG19" s="215"/>
      <c r="BH19" s="215"/>
      <c r="BI19" s="215"/>
      <c r="BJ19" s="215"/>
      <c r="BK19" s="215"/>
      <c r="BL19" s="215"/>
      <c r="BM19" s="215"/>
      <c r="BN19" s="215"/>
      <c r="BO19" s="215"/>
      <c r="BP19" s="215"/>
      <c r="BQ19" s="221">
        <v>13</v>
      </c>
      <c r="BR19" s="222"/>
      <c r="BS19" s="786"/>
      <c r="BT19" s="787"/>
      <c r="BU19" s="787"/>
      <c r="BV19" s="787"/>
      <c r="BW19" s="787"/>
      <c r="BX19" s="787"/>
      <c r="BY19" s="787"/>
      <c r="BZ19" s="787"/>
      <c r="CA19" s="787"/>
      <c r="CB19" s="787"/>
      <c r="CC19" s="787"/>
      <c r="CD19" s="787"/>
      <c r="CE19" s="787"/>
      <c r="CF19" s="787"/>
      <c r="CG19" s="788"/>
      <c r="CH19" s="789"/>
      <c r="CI19" s="790"/>
      <c r="CJ19" s="790"/>
      <c r="CK19" s="790"/>
      <c r="CL19" s="791"/>
      <c r="CM19" s="789"/>
      <c r="CN19" s="790"/>
      <c r="CO19" s="790"/>
      <c r="CP19" s="790"/>
      <c r="CQ19" s="791"/>
      <c r="CR19" s="789"/>
      <c r="CS19" s="790"/>
      <c r="CT19" s="790"/>
      <c r="CU19" s="790"/>
      <c r="CV19" s="791"/>
      <c r="CW19" s="789"/>
      <c r="CX19" s="790"/>
      <c r="CY19" s="790"/>
      <c r="CZ19" s="790"/>
      <c r="DA19" s="791"/>
      <c r="DB19" s="789"/>
      <c r="DC19" s="790"/>
      <c r="DD19" s="790"/>
      <c r="DE19" s="790"/>
      <c r="DF19" s="791"/>
      <c r="DG19" s="789"/>
      <c r="DH19" s="790"/>
      <c r="DI19" s="790"/>
      <c r="DJ19" s="790"/>
      <c r="DK19" s="791"/>
      <c r="DL19" s="789"/>
      <c r="DM19" s="790"/>
      <c r="DN19" s="790"/>
      <c r="DO19" s="790"/>
      <c r="DP19" s="791"/>
      <c r="DQ19" s="789"/>
      <c r="DR19" s="790"/>
      <c r="DS19" s="790"/>
      <c r="DT19" s="790"/>
      <c r="DU19" s="791"/>
      <c r="DV19" s="786"/>
      <c r="DW19" s="787"/>
      <c r="DX19" s="787"/>
      <c r="DY19" s="787"/>
      <c r="DZ19" s="792"/>
      <c r="EA19" s="217"/>
    </row>
    <row r="20" spans="1:131" s="218" customFormat="1" ht="26.25" customHeight="1" x14ac:dyDescent="0.2">
      <c r="A20" s="221">
        <v>14</v>
      </c>
      <c r="B20" s="793"/>
      <c r="C20" s="794"/>
      <c r="D20" s="794"/>
      <c r="E20" s="794"/>
      <c r="F20" s="794"/>
      <c r="G20" s="794"/>
      <c r="H20" s="794"/>
      <c r="I20" s="794"/>
      <c r="J20" s="794"/>
      <c r="K20" s="794"/>
      <c r="L20" s="794"/>
      <c r="M20" s="794"/>
      <c r="N20" s="794"/>
      <c r="O20" s="794"/>
      <c r="P20" s="795"/>
      <c r="Q20" s="796"/>
      <c r="R20" s="797"/>
      <c r="S20" s="797"/>
      <c r="T20" s="797"/>
      <c r="U20" s="797"/>
      <c r="V20" s="797"/>
      <c r="W20" s="797"/>
      <c r="X20" s="797"/>
      <c r="Y20" s="797"/>
      <c r="Z20" s="797"/>
      <c r="AA20" s="797"/>
      <c r="AB20" s="797"/>
      <c r="AC20" s="797"/>
      <c r="AD20" s="797"/>
      <c r="AE20" s="798"/>
      <c r="AF20" s="799"/>
      <c r="AG20" s="800"/>
      <c r="AH20" s="800"/>
      <c r="AI20" s="800"/>
      <c r="AJ20" s="801"/>
      <c r="AK20" s="782"/>
      <c r="AL20" s="783"/>
      <c r="AM20" s="783"/>
      <c r="AN20" s="783"/>
      <c r="AO20" s="783"/>
      <c r="AP20" s="783"/>
      <c r="AQ20" s="783"/>
      <c r="AR20" s="783"/>
      <c r="AS20" s="783"/>
      <c r="AT20" s="783"/>
      <c r="AU20" s="784"/>
      <c r="AV20" s="784"/>
      <c r="AW20" s="784"/>
      <c r="AX20" s="784"/>
      <c r="AY20" s="785"/>
      <c r="AZ20" s="214"/>
      <c r="BA20" s="214"/>
      <c r="BB20" s="214"/>
      <c r="BC20" s="214"/>
      <c r="BD20" s="214"/>
      <c r="BE20" s="215"/>
      <c r="BF20" s="215"/>
      <c r="BG20" s="215"/>
      <c r="BH20" s="215"/>
      <c r="BI20" s="215"/>
      <c r="BJ20" s="215"/>
      <c r="BK20" s="215"/>
      <c r="BL20" s="215"/>
      <c r="BM20" s="215"/>
      <c r="BN20" s="215"/>
      <c r="BO20" s="215"/>
      <c r="BP20" s="215"/>
      <c r="BQ20" s="221">
        <v>14</v>
      </c>
      <c r="BR20" s="222"/>
      <c r="BS20" s="786"/>
      <c r="BT20" s="787"/>
      <c r="BU20" s="787"/>
      <c r="BV20" s="787"/>
      <c r="BW20" s="787"/>
      <c r="BX20" s="787"/>
      <c r="BY20" s="787"/>
      <c r="BZ20" s="787"/>
      <c r="CA20" s="787"/>
      <c r="CB20" s="787"/>
      <c r="CC20" s="787"/>
      <c r="CD20" s="787"/>
      <c r="CE20" s="787"/>
      <c r="CF20" s="787"/>
      <c r="CG20" s="788"/>
      <c r="CH20" s="789"/>
      <c r="CI20" s="790"/>
      <c r="CJ20" s="790"/>
      <c r="CK20" s="790"/>
      <c r="CL20" s="791"/>
      <c r="CM20" s="789"/>
      <c r="CN20" s="790"/>
      <c r="CO20" s="790"/>
      <c r="CP20" s="790"/>
      <c r="CQ20" s="791"/>
      <c r="CR20" s="789"/>
      <c r="CS20" s="790"/>
      <c r="CT20" s="790"/>
      <c r="CU20" s="790"/>
      <c r="CV20" s="791"/>
      <c r="CW20" s="789"/>
      <c r="CX20" s="790"/>
      <c r="CY20" s="790"/>
      <c r="CZ20" s="790"/>
      <c r="DA20" s="791"/>
      <c r="DB20" s="789"/>
      <c r="DC20" s="790"/>
      <c r="DD20" s="790"/>
      <c r="DE20" s="790"/>
      <c r="DF20" s="791"/>
      <c r="DG20" s="789"/>
      <c r="DH20" s="790"/>
      <c r="DI20" s="790"/>
      <c r="DJ20" s="790"/>
      <c r="DK20" s="791"/>
      <c r="DL20" s="789"/>
      <c r="DM20" s="790"/>
      <c r="DN20" s="790"/>
      <c r="DO20" s="790"/>
      <c r="DP20" s="791"/>
      <c r="DQ20" s="789"/>
      <c r="DR20" s="790"/>
      <c r="DS20" s="790"/>
      <c r="DT20" s="790"/>
      <c r="DU20" s="791"/>
      <c r="DV20" s="786"/>
      <c r="DW20" s="787"/>
      <c r="DX20" s="787"/>
      <c r="DY20" s="787"/>
      <c r="DZ20" s="792"/>
      <c r="EA20" s="217"/>
    </row>
    <row r="21" spans="1:131" s="218" customFormat="1" ht="26.25" customHeight="1" thickBot="1" x14ac:dyDescent="0.25">
      <c r="A21" s="221">
        <v>15</v>
      </c>
      <c r="B21" s="793"/>
      <c r="C21" s="794"/>
      <c r="D21" s="794"/>
      <c r="E21" s="794"/>
      <c r="F21" s="794"/>
      <c r="G21" s="794"/>
      <c r="H21" s="794"/>
      <c r="I21" s="794"/>
      <c r="J21" s="794"/>
      <c r="K21" s="794"/>
      <c r="L21" s="794"/>
      <c r="M21" s="794"/>
      <c r="N21" s="794"/>
      <c r="O21" s="794"/>
      <c r="P21" s="795"/>
      <c r="Q21" s="796"/>
      <c r="R21" s="797"/>
      <c r="S21" s="797"/>
      <c r="T21" s="797"/>
      <c r="U21" s="797"/>
      <c r="V21" s="797"/>
      <c r="W21" s="797"/>
      <c r="X21" s="797"/>
      <c r="Y21" s="797"/>
      <c r="Z21" s="797"/>
      <c r="AA21" s="797"/>
      <c r="AB21" s="797"/>
      <c r="AC21" s="797"/>
      <c r="AD21" s="797"/>
      <c r="AE21" s="798"/>
      <c r="AF21" s="799"/>
      <c r="AG21" s="800"/>
      <c r="AH21" s="800"/>
      <c r="AI21" s="800"/>
      <c r="AJ21" s="801"/>
      <c r="AK21" s="782"/>
      <c r="AL21" s="783"/>
      <c r="AM21" s="783"/>
      <c r="AN21" s="783"/>
      <c r="AO21" s="783"/>
      <c r="AP21" s="783"/>
      <c r="AQ21" s="783"/>
      <c r="AR21" s="783"/>
      <c r="AS21" s="783"/>
      <c r="AT21" s="783"/>
      <c r="AU21" s="784"/>
      <c r="AV21" s="784"/>
      <c r="AW21" s="784"/>
      <c r="AX21" s="784"/>
      <c r="AY21" s="785"/>
      <c r="AZ21" s="214"/>
      <c r="BA21" s="214"/>
      <c r="BB21" s="214"/>
      <c r="BC21" s="214"/>
      <c r="BD21" s="214"/>
      <c r="BE21" s="215"/>
      <c r="BF21" s="215"/>
      <c r="BG21" s="215"/>
      <c r="BH21" s="215"/>
      <c r="BI21" s="215"/>
      <c r="BJ21" s="215"/>
      <c r="BK21" s="215"/>
      <c r="BL21" s="215"/>
      <c r="BM21" s="215"/>
      <c r="BN21" s="215"/>
      <c r="BO21" s="215"/>
      <c r="BP21" s="215"/>
      <c r="BQ21" s="221">
        <v>15</v>
      </c>
      <c r="BR21" s="222"/>
      <c r="BS21" s="786"/>
      <c r="BT21" s="787"/>
      <c r="BU21" s="787"/>
      <c r="BV21" s="787"/>
      <c r="BW21" s="787"/>
      <c r="BX21" s="787"/>
      <c r="BY21" s="787"/>
      <c r="BZ21" s="787"/>
      <c r="CA21" s="787"/>
      <c r="CB21" s="787"/>
      <c r="CC21" s="787"/>
      <c r="CD21" s="787"/>
      <c r="CE21" s="787"/>
      <c r="CF21" s="787"/>
      <c r="CG21" s="788"/>
      <c r="CH21" s="789"/>
      <c r="CI21" s="790"/>
      <c r="CJ21" s="790"/>
      <c r="CK21" s="790"/>
      <c r="CL21" s="791"/>
      <c r="CM21" s="789"/>
      <c r="CN21" s="790"/>
      <c r="CO21" s="790"/>
      <c r="CP21" s="790"/>
      <c r="CQ21" s="791"/>
      <c r="CR21" s="789"/>
      <c r="CS21" s="790"/>
      <c r="CT21" s="790"/>
      <c r="CU21" s="790"/>
      <c r="CV21" s="791"/>
      <c r="CW21" s="789"/>
      <c r="CX21" s="790"/>
      <c r="CY21" s="790"/>
      <c r="CZ21" s="790"/>
      <c r="DA21" s="791"/>
      <c r="DB21" s="789"/>
      <c r="DC21" s="790"/>
      <c r="DD21" s="790"/>
      <c r="DE21" s="790"/>
      <c r="DF21" s="791"/>
      <c r="DG21" s="789"/>
      <c r="DH21" s="790"/>
      <c r="DI21" s="790"/>
      <c r="DJ21" s="790"/>
      <c r="DK21" s="791"/>
      <c r="DL21" s="789"/>
      <c r="DM21" s="790"/>
      <c r="DN21" s="790"/>
      <c r="DO21" s="790"/>
      <c r="DP21" s="791"/>
      <c r="DQ21" s="789"/>
      <c r="DR21" s="790"/>
      <c r="DS21" s="790"/>
      <c r="DT21" s="790"/>
      <c r="DU21" s="791"/>
      <c r="DV21" s="786"/>
      <c r="DW21" s="787"/>
      <c r="DX21" s="787"/>
      <c r="DY21" s="787"/>
      <c r="DZ21" s="792"/>
      <c r="EA21" s="217"/>
    </row>
    <row r="22" spans="1:131" s="218" customFormat="1" ht="26.25" customHeight="1" x14ac:dyDescent="0.2">
      <c r="A22" s="221">
        <v>16</v>
      </c>
      <c r="B22" s="793"/>
      <c r="C22" s="794"/>
      <c r="D22" s="794"/>
      <c r="E22" s="794"/>
      <c r="F22" s="794"/>
      <c r="G22" s="794"/>
      <c r="H22" s="794"/>
      <c r="I22" s="794"/>
      <c r="J22" s="794"/>
      <c r="K22" s="794"/>
      <c r="L22" s="794"/>
      <c r="M22" s="794"/>
      <c r="N22" s="794"/>
      <c r="O22" s="794"/>
      <c r="P22" s="795"/>
      <c r="Q22" s="812"/>
      <c r="R22" s="813"/>
      <c r="S22" s="813"/>
      <c r="T22" s="813"/>
      <c r="U22" s="813"/>
      <c r="V22" s="813"/>
      <c r="W22" s="813"/>
      <c r="X22" s="813"/>
      <c r="Y22" s="813"/>
      <c r="Z22" s="813"/>
      <c r="AA22" s="813"/>
      <c r="AB22" s="813"/>
      <c r="AC22" s="813"/>
      <c r="AD22" s="813"/>
      <c r="AE22" s="814"/>
      <c r="AF22" s="799"/>
      <c r="AG22" s="800"/>
      <c r="AH22" s="800"/>
      <c r="AI22" s="800"/>
      <c r="AJ22" s="801"/>
      <c r="AK22" s="815"/>
      <c r="AL22" s="816"/>
      <c r="AM22" s="816"/>
      <c r="AN22" s="816"/>
      <c r="AO22" s="816"/>
      <c r="AP22" s="816"/>
      <c r="AQ22" s="816"/>
      <c r="AR22" s="816"/>
      <c r="AS22" s="816"/>
      <c r="AT22" s="816"/>
      <c r="AU22" s="817"/>
      <c r="AV22" s="817"/>
      <c r="AW22" s="817"/>
      <c r="AX22" s="817"/>
      <c r="AY22" s="818"/>
      <c r="AZ22" s="819" t="s">
        <v>378</v>
      </c>
      <c r="BA22" s="819"/>
      <c r="BB22" s="819"/>
      <c r="BC22" s="819"/>
      <c r="BD22" s="820"/>
      <c r="BE22" s="215"/>
      <c r="BF22" s="215"/>
      <c r="BG22" s="215"/>
      <c r="BH22" s="215"/>
      <c r="BI22" s="215"/>
      <c r="BJ22" s="215"/>
      <c r="BK22" s="215"/>
      <c r="BL22" s="215"/>
      <c r="BM22" s="215"/>
      <c r="BN22" s="215"/>
      <c r="BO22" s="215"/>
      <c r="BP22" s="215"/>
      <c r="BQ22" s="221">
        <v>16</v>
      </c>
      <c r="BR22" s="222"/>
      <c r="BS22" s="786"/>
      <c r="BT22" s="787"/>
      <c r="BU22" s="787"/>
      <c r="BV22" s="787"/>
      <c r="BW22" s="787"/>
      <c r="BX22" s="787"/>
      <c r="BY22" s="787"/>
      <c r="BZ22" s="787"/>
      <c r="CA22" s="787"/>
      <c r="CB22" s="787"/>
      <c r="CC22" s="787"/>
      <c r="CD22" s="787"/>
      <c r="CE22" s="787"/>
      <c r="CF22" s="787"/>
      <c r="CG22" s="788"/>
      <c r="CH22" s="789"/>
      <c r="CI22" s="790"/>
      <c r="CJ22" s="790"/>
      <c r="CK22" s="790"/>
      <c r="CL22" s="791"/>
      <c r="CM22" s="789"/>
      <c r="CN22" s="790"/>
      <c r="CO22" s="790"/>
      <c r="CP22" s="790"/>
      <c r="CQ22" s="791"/>
      <c r="CR22" s="789"/>
      <c r="CS22" s="790"/>
      <c r="CT22" s="790"/>
      <c r="CU22" s="790"/>
      <c r="CV22" s="791"/>
      <c r="CW22" s="789"/>
      <c r="CX22" s="790"/>
      <c r="CY22" s="790"/>
      <c r="CZ22" s="790"/>
      <c r="DA22" s="791"/>
      <c r="DB22" s="789"/>
      <c r="DC22" s="790"/>
      <c r="DD22" s="790"/>
      <c r="DE22" s="790"/>
      <c r="DF22" s="791"/>
      <c r="DG22" s="789"/>
      <c r="DH22" s="790"/>
      <c r="DI22" s="790"/>
      <c r="DJ22" s="790"/>
      <c r="DK22" s="791"/>
      <c r="DL22" s="789"/>
      <c r="DM22" s="790"/>
      <c r="DN22" s="790"/>
      <c r="DO22" s="790"/>
      <c r="DP22" s="791"/>
      <c r="DQ22" s="789"/>
      <c r="DR22" s="790"/>
      <c r="DS22" s="790"/>
      <c r="DT22" s="790"/>
      <c r="DU22" s="791"/>
      <c r="DV22" s="786"/>
      <c r="DW22" s="787"/>
      <c r="DX22" s="787"/>
      <c r="DY22" s="787"/>
      <c r="DZ22" s="792"/>
      <c r="EA22" s="217"/>
    </row>
    <row r="23" spans="1:131" s="218" customFormat="1" ht="26.25" customHeight="1" thickBot="1" x14ac:dyDescent="0.25">
      <c r="A23" s="223" t="s">
        <v>379</v>
      </c>
      <c r="B23" s="802" t="s">
        <v>380</v>
      </c>
      <c r="C23" s="803"/>
      <c r="D23" s="803"/>
      <c r="E23" s="803"/>
      <c r="F23" s="803"/>
      <c r="G23" s="803"/>
      <c r="H23" s="803"/>
      <c r="I23" s="803"/>
      <c r="J23" s="803"/>
      <c r="K23" s="803"/>
      <c r="L23" s="803"/>
      <c r="M23" s="803"/>
      <c r="N23" s="803"/>
      <c r="O23" s="803"/>
      <c r="P23" s="804"/>
      <c r="Q23" s="805">
        <v>126698</v>
      </c>
      <c r="R23" s="806"/>
      <c r="S23" s="806"/>
      <c r="T23" s="806"/>
      <c r="U23" s="806"/>
      <c r="V23" s="806">
        <v>125782</v>
      </c>
      <c r="W23" s="806"/>
      <c r="X23" s="806"/>
      <c r="Y23" s="806"/>
      <c r="Z23" s="806"/>
      <c r="AA23" s="806">
        <v>916</v>
      </c>
      <c r="AB23" s="806"/>
      <c r="AC23" s="806"/>
      <c r="AD23" s="806"/>
      <c r="AE23" s="807"/>
      <c r="AF23" s="808">
        <v>348</v>
      </c>
      <c r="AG23" s="806"/>
      <c r="AH23" s="806"/>
      <c r="AI23" s="806"/>
      <c r="AJ23" s="809"/>
      <c r="AK23" s="810"/>
      <c r="AL23" s="811"/>
      <c r="AM23" s="811"/>
      <c r="AN23" s="811"/>
      <c r="AO23" s="811"/>
      <c r="AP23" s="806">
        <v>86934</v>
      </c>
      <c r="AQ23" s="806"/>
      <c r="AR23" s="806"/>
      <c r="AS23" s="806"/>
      <c r="AT23" s="806"/>
      <c r="AU23" s="822"/>
      <c r="AV23" s="822"/>
      <c r="AW23" s="822"/>
      <c r="AX23" s="822"/>
      <c r="AY23" s="823"/>
      <c r="AZ23" s="824" t="s">
        <v>122</v>
      </c>
      <c r="BA23" s="825"/>
      <c r="BB23" s="825"/>
      <c r="BC23" s="825"/>
      <c r="BD23" s="826"/>
      <c r="BE23" s="215"/>
      <c r="BF23" s="215"/>
      <c r="BG23" s="215"/>
      <c r="BH23" s="215"/>
      <c r="BI23" s="215"/>
      <c r="BJ23" s="215"/>
      <c r="BK23" s="215"/>
      <c r="BL23" s="215"/>
      <c r="BM23" s="215"/>
      <c r="BN23" s="215"/>
      <c r="BO23" s="215"/>
      <c r="BP23" s="215"/>
      <c r="BQ23" s="221">
        <v>17</v>
      </c>
      <c r="BR23" s="222"/>
      <c r="BS23" s="786"/>
      <c r="BT23" s="787"/>
      <c r="BU23" s="787"/>
      <c r="BV23" s="787"/>
      <c r="BW23" s="787"/>
      <c r="BX23" s="787"/>
      <c r="BY23" s="787"/>
      <c r="BZ23" s="787"/>
      <c r="CA23" s="787"/>
      <c r="CB23" s="787"/>
      <c r="CC23" s="787"/>
      <c r="CD23" s="787"/>
      <c r="CE23" s="787"/>
      <c r="CF23" s="787"/>
      <c r="CG23" s="788"/>
      <c r="CH23" s="789"/>
      <c r="CI23" s="790"/>
      <c r="CJ23" s="790"/>
      <c r="CK23" s="790"/>
      <c r="CL23" s="791"/>
      <c r="CM23" s="789"/>
      <c r="CN23" s="790"/>
      <c r="CO23" s="790"/>
      <c r="CP23" s="790"/>
      <c r="CQ23" s="791"/>
      <c r="CR23" s="789"/>
      <c r="CS23" s="790"/>
      <c r="CT23" s="790"/>
      <c r="CU23" s="790"/>
      <c r="CV23" s="791"/>
      <c r="CW23" s="789"/>
      <c r="CX23" s="790"/>
      <c r="CY23" s="790"/>
      <c r="CZ23" s="790"/>
      <c r="DA23" s="791"/>
      <c r="DB23" s="789"/>
      <c r="DC23" s="790"/>
      <c r="DD23" s="790"/>
      <c r="DE23" s="790"/>
      <c r="DF23" s="791"/>
      <c r="DG23" s="789"/>
      <c r="DH23" s="790"/>
      <c r="DI23" s="790"/>
      <c r="DJ23" s="790"/>
      <c r="DK23" s="791"/>
      <c r="DL23" s="789"/>
      <c r="DM23" s="790"/>
      <c r="DN23" s="790"/>
      <c r="DO23" s="790"/>
      <c r="DP23" s="791"/>
      <c r="DQ23" s="789"/>
      <c r="DR23" s="790"/>
      <c r="DS23" s="790"/>
      <c r="DT23" s="790"/>
      <c r="DU23" s="791"/>
      <c r="DV23" s="786"/>
      <c r="DW23" s="787"/>
      <c r="DX23" s="787"/>
      <c r="DY23" s="787"/>
      <c r="DZ23" s="792"/>
      <c r="EA23" s="217"/>
    </row>
    <row r="24" spans="1:131" s="218" customFormat="1" ht="26.25" customHeight="1" x14ac:dyDescent="0.2">
      <c r="A24" s="821" t="s">
        <v>381</v>
      </c>
      <c r="B24" s="821"/>
      <c r="C24" s="821"/>
      <c r="D24" s="821"/>
      <c r="E24" s="821"/>
      <c r="F24" s="821"/>
      <c r="G24" s="821"/>
      <c r="H24" s="821"/>
      <c r="I24" s="821"/>
      <c r="J24" s="821"/>
      <c r="K24" s="821"/>
      <c r="L24" s="821"/>
      <c r="M24" s="821"/>
      <c r="N24" s="821"/>
      <c r="O24" s="821"/>
      <c r="P24" s="821"/>
      <c r="Q24" s="821"/>
      <c r="R24" s="821"/>
      <c r="S24" s="821"/>
      <c r="T24" s="821"/>
      <c r="U24" s="821"/>
      <c r="V24" s="821"/>
      <c r="W24" s="821"/>
      <c r="X24" s="821"/>
      <c r="Y24" s="821"/>
      <c r="Z24" s="821"/>
      <c r="AA24" s="821"/>
      <c r="AB24" s="821"/>
      <c r="AC24" s="821"/>
      <c r="AD24" s="821"/>
      <c r="AE24" s="821"/>
      <c r="AF24" s="821"/>
      <c r="AG24" s="821"/>
      <c r="AH24" s="821"/>
      <c r="AI24" s="821"/>
      <c r="AJ24" s="821"/>
      <c r="AK24" s="821"/>
      <c r="AL24" s="821"/>
      <c r="AM24" s="821"/>
      <c r="AN24" s="821"/>
      <c r="AO24" s="821"/>
      <c r="AP24" s="821"/>
      <c r="AQ24" s="821"/>
      <c r="AR24" s="821"/>
      <c r="AS24" s="821"/>
      <c r="AT24" s="821"/>
      <c r="AU24" s="821"/>
      <c r="AV24" s="821"/>
      <c r="AW24" s="821"/>
      <c r="AX24" s="821"/>
      <c r="AY24" s="821"/>
      <c r="AZ24" s="214"/>
      <c r="BA24" s="214"/>
      <c r="BB24" s="214"/>
      <c r="BC24" s="214"/>
      <c r="BD24" s="214"/>
      <c r="BE24" s="215"/>
      <c r="BF24" s="215"/>
      <c r="BG24" s="215"/>
      <c r="BH24" s="215"/>
      <c r="BI24" s="215"/>
      <c r="BJ24" s="215"/>
      <c r="BK24" s="215"/>
      <c r="BL24" s="215"/>
      <c r="BM24" s="215"/>
      <c r="BN24" s="215"/>
      <c r="BO24" s="215"/>
      <c r="BP24" s="215"/>
      <c r="BQ24" s="221">
        <v>18</v>
      </c>
      <c r="BR24" s="222"/>
      <c r="BS24" s="786"/>
      <c r="BT24" s="787"/>
      <c r="BU24" s="787"/>
      <c r="BV24" s="787"/>
      <c r="BW24" s="787"/>
      <c r="BX24" s="787"/>
      <c r="BY24" s="787"/>
      <c r="BZ24" s="787"/>
      <c r="CA24" s="787"/>
      <c r="CB24" s="787"/>
      <c r="CC24" s="787"/>
      <c r="CD24" s="787"/>
      <c r="CE24" s="787"/>
      <c r="CF24" s="787"/>
      <c r="CG24" s="788"/>
      <c r="CH24" s="789"/>
      <c r="CI24" s="790"/>
      <c r="CJ24" s="790"/>
      <c r="CK24" s="790"/>
      <c r="CL24" s="791"/>
      <c r="CM24" s="789"/>
      <c r="CN24" s="790"/>
      <c r="CO24" s="790"/>
      <c r="CP24" s="790"/>
      <c r="CQ24" s="791"/>
      <c r="CR24" s="789"/>
      <c r="CS24" s="790"/>
      <c r="CT24" s="790"/>
      <c r="CU24" s="790"/>
      <c r="CV24" s="791"/>
      <c r="CW24" s="789"/>
      <c r="CX24" s="790"/>
      <c r="CY24" s="790"/>
      <c r="CZ24" s="790"/>
      <c r="DA24" s="791"/>
      <c r="DB24" s="789"/>
      <c r="DC24" s="790"/>
      <c r="DD24" s="790"/>
      <c r="DE24" s="790"/>
      <c r="DF24" s="791"/>
      <c r="DG24" s="789"/>
      <c r="DH24" s="790"/>
      <c r="DI24" s="790"/>
      <c r="DJ24" s="790"/>
      <c r="DK24" s="791"/>
      <c r="DL24" s="789"/>
      <c r="DM24" s="790"/>
      <c r="DN24" s="790"/>
      <c r="DO24" s="790"/>
      <c r="DP24" s="791"/>
      <c r="DQ24" s="789"/>
      <c r="DR24" s="790"/>
      <c r="DS24" s="790"/>
      <c r="DT24" s="790"/>
      <c r="DU24" s="791"/>
      <c r="DV24" s="786"/>
      <c r="DW24" s="787"/>
      <c r="DX24" s="787"/>
      <c r="DY24" s="787"/>
      <c r="DZ24" s="792"/>
      <c r="EA24" s="217"/>
    </row>
    <row r="25" spans="1:131" ht="26.25" customHeight="1" thickBot="1" x14ac:dyDescent="0.25">
      <c r="A25" s="738" t="s">
        <v>382</v>
      </c>
      <c r="B25" s="738"/>
      <c r="C25" s="738"/>
      <c r="D25" s="738"/>
      <c r="E25" s="738"/>
      <c r="F25" s="738"/>
      <c r="G25" s="738"/>
      <c r="H25" s="738"/>
      <c r="I25" s="738"/>
      <c r="J25" s="738"/>
      <c r="K25" s="738"/>
      <c r="L25" s="738"/>
      <c r="M25" s="738"/>
      <c r="N25" s="738"/>
      <c r="O25" s="738"/>
      <c r="P25" s="738"/>
      <c r="Q25" s="738"/>
      <c r="R25" s="738"/>
      <c r="S25" s="738"/>
      <c r="T25" s="738"/>
      <c r="U25" s="738"/>
      <c r="V25" s="738"/>
      <c r="W25" s="738"/>
      <c r="X25" s="738"/>
      <c r="Y25" s="738"/>
      <c r="Z25" s="738"/>
      <c r="AA25" s="738"/>
      <c r="AB25" s="738"/>
      <c r="AC25" s="738"/>
      <c r="AD25" s="738"/>
      <c r="AE25" s="738"/>
      <c r="AF25" s="738"/>
      <c r="AG25" s="738"/>
      <c r="AH25" s="738"/>
      <c r="AI25" s="738"/>
      <c r="AJ25" s="738"/>
      <c r="AK25" s="738"/>
      <c r="AL25" s="738"/>
      <c r="AM25" s="738"/>
      <c r="AN25" s="738"/>
      <c r="AO25" s="738"/>
      <c r="AP25" s="738"/>
      <c r="AQ25" s="738"/>
      <c r="AR25" s="738"/>
      <c r="AS25" s="738"/>
      <c r="AT25" s="738"/>
      <c r="AU25" s="738"/>
      <c r="AV25" s="738"/>
      <c r="AW25" s="738"/>
      <c r="AX25" s="738"/>
      <c r="AY25" s="738"/>
      <c r="AZ25" s="738"/>
      <c r="BA25" s="738"/>
      <c r="BB25" s="738"/>
      <c r="BC25" s="738"/>
      <c r="BD25" s="738"/>
      <c r="BE25" s="738"/>
      <c r="BF25" s="738"/>
      <c r="BG25" s="738"/>
      <c r="BH25" s="738"/>
      <c r="BI25" s="738"/>
      <c r="BJ25" s="214"/>
      <c r="BK25" s="214"/>
      <c r="BL25" s="214"/>
      <c r="BM25" s="214"/>
      <c r="BN25" s="214"/>
      <c r="BO25" s="224"/>
      <c r="BP25" s="224"/>
      <c r="BQ25" s="221">
        <v>19</v>
      </c>
      <c r="BR25" s="222"/>
      <c r="BS25" s="786"/>
      <c r="BT25" s="787"/>
      <c r="BU25" s="787"/>
      <c r="BV25" s="787"/>
      <c r="BW25" s="787"/>
      <c r="BX25" s="787"/>
      <c r="BY25" s="787"/>
      <c r="BZ25" s="787"/>
      <c r="CA25" s="787"/>
      <c r="CB25" s="787"/>
      <c r="CC25" s="787"/>
      <c r="CD25" s="787"/>
      <c r="CE25" s="787"/>
      <c r="CF25" s="787"/>
      <c r="CG25" s="788"/>
      <c r="CH25" s="789"/>
      <c r="CI25" s="790"/>
      <c r="CJ25" s="790"/>
      <c r="CK25" s="790"/>
      <c r="CL25" s="791"/>
      <c r="CM25" s="789"/>
      <c r="CN25" s="790"/>
      <c r="CO25" s="790"/>
      <c r="CP25" s="790"/>
      <c r="CQ25" s="791"/>
      <c r="CR25" s="789"/>
      <c r="CS25" s="790"/>
      <c r="CT25" s="790"/>
      <c r="CU25" s="790"/>
      <c r="CV25" s="791"/>
      <c r="CW25" s="789"/>
      <c r="CX25" s="790"/>
      <c r="CY25" s="790"/>
      <c r="CZ25" s="790"/>
      <c r="DA25" s="791"/>
      <c r="DB25" s="789"/>
      <c r="DC25" s="790"/>
      <c r="DD25" s="790"/>
      <c r="DE25" s="790"/>
      <c r="DF25" s="791"/>
      <c r="DG25" s="789"/>
      <c r="DH25" s="790"/>
      <c r="DI25" s="790"/>
      <c r="DJ25" s="790"/>
      <c r="DK25" s="791"/>
      <c r="DL25" s="789"/>
      <c r="DM25" s="790"/>
      <c r="DN25" s="790"/>
      <c r="DO25" s="790"/>
      <c r="DP25" s="791"/>
      <c r="DQ25" s="789"/>
      <c r="DR25" s="790"/>
      <c r="DS25" s="790"/>
      <c r="DT25" s="790"/>
      <c r="DU25" s="791"/>
      <c r="DV25" s="786"/>
      <c r="DW25" s="787"/>
      <c r="DX25" s="787"/>
      <c r="DY25" s="787"/>
      <c r="DZ25" s="792"/>
      <c r="EA25" s="212"/>
    </row>
    <row r="26" spans="1:131" ht="26.25" customHeight="1" x14ac:dyDescent="0.2">
      <c r="A26" s="740" t="s">
        <v>357</v>
      </c>
      <c r="B26" s="741"/>
      <c r="C26" s="741"/>
      <c r="D26" s="741"/>
      <c r="E26" s="741"/>
      <c r="F26" s="741"/>
      <c r="G26" s="741"/>
      <c r="H26" s="741"/>
      <c r="I26" s="741"/>
      <c r="J26" s="741"/>
      <c r="K26" s="741"/>
      <c r="L26" s="741"/>
      <c r="M26" s="741"/>
      <c r="N26" s="741"/>
      <c r="O26" s="741"/>
      <c r="P26" s="742"/>
      <c r="Q26" s="746" t="s">
        <v>383</v>
      </c>
      <c r="R26" s="747"/>
      <c r="S26" s="747"/>
      <c r="T26" s="747"/>
      <c r="U26" s="748"/>
      <c r="V26" s="746" t="s">
        <v>384</v>
      </c>
      <c r="W26" s="747"/>
      <c r="X26" s="747"/>
      <c r="Y26" s="747"/>
      <c r="Z26" s="748"/>
      <c r="AA26" s="746" t="s">
        <v>385</v>
      </c>
      <c r="AB26" s="747"/>
      <c r="AC26" s="747"/>
      <c r="AD26" s="747"/>
      <c r="AE26" s="747"/>
      <c r="AF26" s="827" t="s">
        <v>386</v>
      </c>
      <c r="AG26" s="828"/>
      <c r="AH26" s="828"/>
      <c r="AI26" s="828"/>
      <c r="AJ26" s="829"/>
      <c r="AK26" s="747" t="s">
        <v>387</v>
      </c>
      <c r="AL26" s="747"/>
      <c r="AM26" s="747"/>
      <c r="AN26" s="747"/>
      <c r="AO26" s="748"/>
      <c r="AP26" s="746" t="s">
        <v>388</v>
      </c>
      <c r="AQ26" s="747"/>
      <c r="AR26" s="747"/>
      <c r="AS26" s="747"/>
      <c r="AT26" s="748"/>
      <c r="AU26" s="746" t="s">
        <v>389</v>
      </c>
      <c r="AV26" s="747"/>
      <c r="AW26" s="747"/>
      <c r="AX26" s="747"/>
      <c r="AY26" s="748"/>
      <c r="AZ26" s="746" t="s">
        <v>390</v>
      </c>
      <c r="BA26" s="747"/>
      <c r="BB26" s="747"/>
      <c r="BC26" s="747"/>
      <c r="BD26" s="748"/>
      <c r="BE26" s="746" t="s">
        <v>364</v>
      </c>
      <c r="BF26" s="747"/>
      <c r="BG26" s="747"/>
      <c r="BH26" s="747"/>
      <c r="BI26" s="753"/>
      <c r="BJ26" s="214"/>
      <c r="BK26" s="214"/>
      <c r="BL26" s="214"/>
      <c r="BM26" s="214"/>
      <c r="BN26" s="214"/>
      <c r="BO26" s="224"/>
      <c r="BP26" s="224"/>
      <c r="BQ26" s="221">
        <v>20</v>
      </c>
      <c r="BR26" s="222"/>
      <c r="BS26" s="786"/>
      <c r="BT26" s="787"/>
      <c r="BU26" s="787"/>
      <c r="BV26" s="787"/>
      <c r="BW26" s="787"/>
      <c r="BX26" s="787"/>
      <c r="BY26" s="787"/>
      <c r="BZ26" s="787"/>
      <c r="CA26" s="787"/>
      <c r="CB26" s="787"/>
      <c r="CC26" s="787"/>
      <c r="CD26" s="787"/>
      <c r="CE26" s="787"/>
      <c r="CF26" s="787"/>
      <c r="CG26" s="788"/>
      <c r="CH26" s="789"/>
      <c r="CI26" s="790"/>
      <c r="CJ26" s="790"/>
      <c r="CK26" s="790"/>
      <c r="CL26" s="791"/>
      <c r="CM26" s="789"/>
      <c r="CN26" s="790"/>
      <c r="CO26" s="790"/>
      <c r="CP26" s="790"/>
      <c r="CQ26" s="791"/>
      <c r="CR26" s="789"/>
      <c r="CS26" s="790"/>
      <c r="CT26" s="790"/>
      <c r="CU26" s="790"/>
      <c r="CV26" s="791"/>
      <c r="CW26" s="789"/>
      <c r="CX26" s="790"/>
      <c r="CY26" s="790"/>
      <c r="CZ26" s="790"/>
      <c r="DA26" s="791"/>
      <c r="DB26" s="789"/>
      <c r="DC26" s="790"/>
      <c r="DD26" s="790"/>
      <c r="DE26" s="790"/>
      <c r="DF26" s="791"/>
      <c r="DG26" s="789"/>
      <c r="DH26" s="790"/>
      <c r="DI26" s="790"/>
      <c r="DJ26" s="790"/>
      <c r="DK26" s="791"/>
      <c r="DL26" s="789"/>
      <c r="DM26" s="790"/>
      <c r="DN26" s="790"/>
      <c r="DO26" s="790"/>
      <c r="DP26" s="791"/>
      <c r="DQ26" s="789"/>
      <c r="DR26" s="790"/>
      <c r="DS26" s="790"/>
      <c r="DT26" s="790"/>
      <c r="DU26" s="791"/>
      <c r="DV26" s="786"/>
      <c r="DW26" s="787"/>
      <c r="DX26" s="787"/>
      <c r="DY26" s="787"/>
      <c r="DZ26" s="792"/>
      <c r="EA26" s="212"/>
    </row>
    <row r="27" spans="1:131" ht="26.25" customHeight="1" thickBot="1" x14ac:dyDescent="0.25">
      <c r="A27" s="743"/>
      <c r="B27" s="744"/>
      <c r="C27" s="744"/>
      <c r="D27" s="744"/>
      <c r="E27" s="744"/>
      <c r="F27" s="744"/>
      <c r="G27" s="744"/>
      <c r="H27" s="744"/>
      <c r="I27" s="744"/>
      <c r="J27" s="744"/>
      <c r="K27" s="744"/>
      <c r="L27" s="744"/>
      <c r="M27" s="744"/>
      <c r="N27" s="744"/>
      <c r="O27" s="744"/>
      <c r="P27" s="745"/>
      <c r="Q27" s="749"/>
      <c r="R27" s="750"/>
      <c r="S27" s="750"/>
      <c r="T27" s="750"/>
      <c r="U27" s="751"/>
      <c r="V27" s="749"/>
      <c r="W27" s="750"/>
      <c r="X27" s="750"/>
      <c r="Y27" s="750"/>
      <c r="Z27" s="751"/>
      <c r="AA27" s="749"/>
      <c r="AB27" s="750"/>
      <c r="AC27" s="750"/>
      <c r="AD27" s="750"/>
      <c r="AE27" s="750"/>
      <c r="AF27" s="830"/>
      <c r="AG27" s="831"/>
      <c r="AH27" s="831"/>
      <c r="AI27" s="831"/>
      <c r="AJ27" s="832"/>
      <c r="AK27" s="750"/>
      <c r="AL27" s="750"/>
      <c r="AM27" s="750"/>
      <c r="AN27" s="750"/>
      <c r="AO27" s="751"/>
      <c r="AP27" s="749"/>
      <c r="AQ27" s="750"/>
      <c r="AR27" s="750"/>
      <c r="AS27" s="750"/>
      <c r="AT27" s="751"/>
      <c r="AU27" s="749"/>
      <c r="AV27" s="750"/>
      <c r="AW27" s="750"/>
      <c r="AX27" s="750"/>
      <c r="AY27" s="751"/>
      <c r="AZ27" s="749"/>
      <c r="BA27" s="750"/>
      <c r="BB27" s="750"/>
      <c r="BC27" s="750"/>
      <c r="BD27" s="751"/>
      <c r="BE27" s="749"/>
      <c r="BF27" s="750"/>
      <c r="BG27" s="750"/>
      <c r="BH27" s="750"/>
      <c r="BI27" s="755"/>
      <c r="BJ27" s="214"/>
      <c r="BK27" s="214"/>
      <c r="BL27" s="214"/>
      <c r="BM27" s="214"/>
      <c r="BN27" s="214"/>
      <c r="BO27" s="224"/>
      <c r="BP27" s="224"/>
      <c r="BQ27" s="221">
        <v>21</v>
      </c>
      <c r="BR27" s="222"/>
      <c r="BS27" s="786"/>
      <c r="BT27" s="787"/>
      <c r="BU27" s="787"/>
      <c r="BV27" s="787"/>
      <c r="BW27" s="787"/>
      <c r="BX27" s="787"/>
      <c r="BY27" s="787"/>
      <c r="BZ27" s="787"/>
      <c r="CA27" s="787"/>
      <c r="CB27" s="787"/>
      <c r="CC27" s="787"/>
      <c r="CD27" s="787"/>
      <c r="CE27" s="787"/>
      <c r="CF27" s="787"/>
      <c r="CG27" s="788"/>
      <c r="CH27" s="789"/>
      <c r="CI27" s="790"/>
      <c r="CJ27" s="790"/>
      <c r="CK27" s="790"/>
      <c r="CL27" s="791"/>
      <c r="CM27" s="789"/>
      <c r="CN27" s="790"/>
      <c r="CO27" s="790"/>
      <c r="CP27" s="790"/>
      <c r="CQ27" s="791"/>
      <c r="CR27" s="789"/>
      <c r="CS27" s="790"/>
      <c r="CT27" s="790"/>
      <c r="CU27" s="790"/>
      <c r="CV27" s="791"/>
      <c r="CW27" s="789"/>
      <c r="CX27" s="790"/>
      <c r="CY27" s="790"/>
      <c r="CZ27" s="790"/>
      <c r="DA27" s="791"/>
      <c r="DB27" s="789"/>
      <c r="DC27" s="790"/>
      <c r="DD27" s="790"/>
      <c r="DE27" s="790"/>
      <c r="DF27" s="791"/>
      <c r="DG27" s="789"/>
      <c r="DH27" s="790"/>
      <c r="DI27" s="790"/>
      <c r="DJ27" s="790"/>
      <c r="DK27" s="791"/>
      <c r="DL27" s="789"/>
      <c r="DM27" s="790"/>
      <c r="DN27" s="790"/>
      <c r="DO27" s="790"/>
      <c r="DP27" s="791"/>
      <c r="DQ27" s="789"/>
      <c r="DR27" s="790"/>
      <c r="DS27" s="790"/>
      <c r="DT27" s="790"/>
      <c r="DU27" s="791"/>
      <c r="DV27" s="786"/>
      <c r="DW27" s="787"/>
      <c r="DX27" s="787"/>
      <c r="DY27" s="787"/>
      <c r="DZ27" s="792"/>
      <c r="EA27" s="212"/>
    </row>
    <row r="28" spans="1:131" ht="26.25" customHeight="1" thickTop="1" x14ac:dyDescent="0.2">
      <c r="A28" s="225">
        <v>1</v>
      </c>
      <c r="B28" s="762" t="s">
        <v>391</v>
      </c>
      <c r="C28" s="763"/>
      <c r="D28" s="763"/>
      <c r="E28" s="763"/>
      <c r="F28" s="763"/>
      <c r="G28" s="763"/>
      <c r="H28" s="763"/>
      <c r="I28" s="763"/>
      <c r="J28" s="763"/>
      <c r="K28" s="763"/>
      <c r="L28" s="763"/>
      <c r="M28" s="763"/>
      <c r="N28" s="763"/>
      <c r="O28" s="763"/>
      <c r="P28" s="764"/>
      <c r="Q28" s="835">
        <v>23925</v>
      </c>
      <c r="R28" s="836"/>
      <c r="S28" s="836"/>
      <c r="T28" s="836"/>
      <c r="U28" s="836"/>
      <c r="V28" s="836">
        <v>23925</v>
      </c>
      <c r="W28" s="836"/>
      <c r="X28" s="836"/>
      <c r="Y28" s="836"/>
      <c r="Z28" s="836"/>
      <c r="AA28" s="836" t="s">
        <v>554</v>
      </c>
      <c r="AB28" s="836"/>
      <c r="AC28" s="836"/>
      <c r="AD28" s="836"/>
      <c r="AE28" s="837"/>
      <c r="AF28" s="838" t="s">
        <v>122</v>
      </c>
      <c r="AG28" s="836"/>
      <c r="AH28" s="836"/>
      <c r="AI28" s="836"/>
      <c r="AJ28" s="839"/>
      <c r="AK28" s="840">
        <v>2526</v>
      </c>
      <c r="AL28" s="841"/>
      <c r="AM28" s="841"/>
      <c r="AN28" s="841"/>
      <c r="AO28" s="841"/>
      <c r="AP28" s="841" t="s">
        <v>554</v>
      </c>
      <c r="AQ28" s="841"/>
      <c r="AR28" s="841"/>
      <c r="AS28" s="841"/>
      <c r="AT28" s="841"/>
      <c r="AU28" s="841" t="s">
        <v>554</v>
      </c>
      <c r="AV28" s="841"/>
      <c r="AW28" s="841"/>
      <c r="AX28" s="841"/>
      <c r="AY28" s="841"/>
      <c r="AZ28" s="842" t="s">
        <v>554</v>
      </c>
      <c r="BA28" s="842"/>
      <c r="BB28" s="842"/>
      <c r="BC28" s="842"/>
      <c r="BD28" s="842"/>
      <c r="BE28" s="833"/>
      <c r="BF28" s="833"/>
      <c r="BG28" s="833"/>
      <c r="BH28" s="833"/>
      <c r="BI28" s="834"/>
      <c r="BJ28" s="214"/>
      <c r="BK28" s="214"/>
      <c r="BL28" s="214"/>
      <c r="BM28" s="214"/>
      <c r="BN28" s="214"/>
      <c r="BO28" s="224"/>
      <c r="BP28" s="224"/>
      <c r="BQ28" s="221">
        <v>22</v>
      </c>
      <c r="BR28" s="222"/>
      <c r="BS28" s="786"/>
      <c r="BT28" s="787"/>
      <c r="BU28" s="787"/>
      <c r="BV28" s="787"/>
      <c r="BW28" s="787"/>
      <c r="BX28" s="787"/>
      <c r="BY28" s="787"/>
      <c r="BZ28" s="787"/>
      <c r="CA28" s="787"/>
      <c r="CB28" s="787"/>
      <c r="CC28" s="787"/>
      <c r="CD28" s="787"/>
      <c r="CE28" s="787"/>
      <c r="CF28" s="787"/>
      <c r="CG28" s="788"/>
      <c r="CH28" s="789"/>
      <c r="CI28" s="790"/>
      <c r="CJ28" s="790"/>
      <c r="CK28" s="790"/>
      <c r="CL28" s="791"/>
      <c r="CM28" s="789"/>
      <c r="CN28" s="790"/>
      <c r="CO28" s="790"/>
      <c r="CP28" s="790"/>
      <c r="CQ28" s="791"/>
      <c r="CR28" s="789"/>
      <c r="CS28" s="790"/>
      <c r="CT28" s="790"/>
      <c r="CU28" s="790"/>
      <c r="CV28" s="791"/>
      <c r="CW28" s="789"/>
      <c r="CX28" s="790"/>
      <c r="CY28" s="790"/>
      <c r="CZ28" s="790"/>
      <c r="DA28" s="791"/>
      <c r="DB28" s="789"/>
      <c r="DC28" s="790"/>
      <c r="DD28" s="790"/>
      <c r="DE28" s="790"/>
      <c r="DF28" s="791"/>
      <c r="DG28" s="789"/>
      <c r="DH28" s="790"/>
      <c r="DI28" s="790"/>
      <c r="DJ28" s="790"/>
      <c r="DK28" s="791"/>
      <c r="DL28" s="789"/>
      <c r="DM28" s="790"/>
      <c r="DN28" s="790"/>
      <c r="DO28" s="790"/>
      <c r="DP28" s="791"/>
      <c r="DQ28" s="789"/>
      <c r="DR28" s="790"/>
      <c r="DS28" s="790"/>
      <c r="DT28" s="790"/>
      <c r="DU28" s="791"/>
      <c r="DV28" s="786"/>
      <c r="DW28" s="787"/>
      <c r="DX28" s="787"/>
      <c r="DY28" s="787"/>
      <c r="DZ28" s="792"/>
      <c r="EA28" s="212"/>
    </row>
    <row r="29" spans="1:131" ht="26.25" customHeight="1" x14ac:dyDescent="0.2">
      <c r="A29" s="225">
        <v>2</v>
      </c>
      <c r="B29" s="793" t="s">
        <v>392</v>
      </c>
      <c r="C29" s="794"/>
      <c r="D29" s="794"/>
      <c r="E29" s="794"/>
      <c r="F29" s="794"/>
      <c r="G29" s="794"/>
      <c r="H29" s="794"/>
      <c r="I29" s="794"/>
      <c r="J29" s="794"/>
      <c r="K29" s="794"/>
      <c r="L29" s="794"/>
      <c r="M29" s="794"/>
      <c r="N29" s="794"/>
      <c r="O29" s="794"/>
      <c r="P29" s="795"/>
      <c r="Q29" s="796">
        <v>6612</v>
      </c>
      <c r="R29" s="797"/>
      <c r="S29" s="797"/>
      <c r="T29" s="797"/>
      <c r="U29" s="797"/>
      <c r="V29" s="797">
        <v>6442</v>
      </c>
      <c r="W29" s="797"/>
      <c r="X29" s="797"/>
      <c r="Y29" s="797"/>
      <c r="Z29" s="797"/>
      <c r="AA29" s="797">
        <v>170</v>
      </c>
      <c r="AB29" s="797"/>
      <c r="AC29" s="797"/>
      <c r="AD29" s="797"/>
      <c r="AE29" s="798"/>
      <c r="AF29" s="799">
        <v>170</v>
      </c>
      <c r="AG29" s="800"/>
      <c r="AH29" s="800"/>
      <c r="AI29" s="800"/>
      <c r="AJ29" s="801"/>
      <c r="AK29" s="847">
        <v>994</v>
      </c>
      <c r="AL29" s="843"/>
      <c r="AM29" s="843"/>
      <c r="AN29" s="843"/>
      <c r="AO29" s="843"/>
      <c r="AP29" s="843" t="s">
        <v>492</v>
      </c>
      <c r="AQ29" s="843"/>
      <c r="AR29" s="843"/>
      <c r="AS29" s="843"/>
      <c r="AT29" s="843"/>
      <c r="AU29" s="843" t="s">
        <v>492</v>
      </c>
      <c r="AV29" s="843"/>
      <c r="AW29" s="843"/>
      <c r="AX29" s="843"/>
      <c r="AY29" s="843"/>
      <c r="AZ29" s="844" t="s">
        <v>492</v>
      </c>
      <c r="BA29" s="844"/>
      <c r="BB29" s="844"/>
      <c r="BC29" s="844"/>
      <c r="BD29" s="844"/>
      <c r="BE29" s="845"/>
      <c r="BF29" s="845"/>
      <c r="BG29" s="845"/>
      <c r="BH29" s="845"/>
      <c r="BI29" s="846"/>
      <c r="BJ29" s="214"/>
      <c r="BK29" s="214"/>
      <c r="BL29" s="214"/>
      <c r="BM29" s="214"/>
      <c r="BN29" s="214"/>
      <c r="BO29" s="224"/>
      <c r="BP29" s="224"/>
      <c r="BQ29" s="221">
        <v>23</v>
      </c>
      <c r="BR29" s="222"/>
      <c r="BS29" s="786"/>
      <c r="BT29" s="787"/>
      <c r="BU29" s="787"/>
      <c r="BV29" s="787"/>
      <c r="BW29" s="787"/>
      <c r="BX29" s="787"/>
      <c r="BY29" s="787"/>
      <c r="BZ29" s="787"/>
      <c r="CA29" s="787"/>
      <c r="CB29" s="787"/>
      <c r="CC29" s="787"/>
      <c r="CD29" s="787"/>
      <c r="CE29" s="787"/>
      <c r="CF29" s="787"/>
      <c r="CG29" s="788"/>
      <c r="CH29" s="789"/>
      <c r="CI29" s="790"/>
      <c r="CJ29" s="790"/>
      <c r="CK29" s="790"/>
      <c r="CL29" s="791"/>
      <c r="CM29" s="789"/>
      <c r="CN29" s="790"/>
      <c r="CO29" s="790"/>
      <c r="CP29" s="790"/>
      <c r="CQ29" s="791"/>
      <c r="CR29" s="789"/>
      <c r="CS29" s="790"/>
      <c r="CT29" s="790"/>
      <c r="CU29" s="790"/>
      <c r="CV29" s="791"/>
      <c r="CW29" s="789"/>
      <c r="CX29" s="790"/>
      <c r="CY29" s="790"/>
      <c r="CZ29" s="790"/>
      <c r="DA29" s="791"/>
      <c r="DB29" s="789"/>
      <c r="DC29" s="790"/>
      <c r="DD29" s="790"/>
      <c r="DE29" s="790"/>
      <c r="DF29" s="791"/>
      <c r="DG29" s="789"/>
      <c r="DH29" s="790"/>
      <c r="DI29" s="790"/>
      <c r="DJ29" s="790"/>
      <c r="DK29" s="791"/>
      <c r="DL29" s="789"/>
      <c r="DM29" s="790"/>
      <c r="DN29" s="790"/>
      <c r="DO29" s="790"/>
      <c r="DP29" s="791"/>
      <c r="DQ29" s="789"/>
      <c r="DR29" s="790"/>
      <c r="DS29" s="790"/>
      <c r="DT29" s="790"/>
      <c r="DU29" s="791"/>
      <c r="DV29" s="786"/>
      <c r="DW29" s="787"/>
      <c r="DX29" s="787"/>
      <c r="DY29" s="787"/>
      <c r="DZ29" s="792"/>
      <c r="EA29" s="212"/>
    </row>
    <row r="30" spans="1:131" ht="26.25" customHeight="1" x14ac:dyDescent="0.2">
      <c r="A30" s="225">
        <v>3</v>
      </c>
      <c r="B30" s="793" t="s">
        <v>393</v>
      </c>
      <c r="C30" s="794"/>
      <c r="D30" s="794"/>
      <c r="E30" s="794"/>
      <c r="F30" s="794"/>
      <c r="G30" s="794"/>
      <c r="H30" s="794"/>
      <c r="I30" s="794"/>
      <c r="J30" s="794"/>
      <c r="K30" s="794"/>
      <c r="L30" s="794"/>
      <c r="M30" s="794"/>
      <c r="N30" s="794"/>
      <c r="O30" s="794"/>
      <c r="P30" s="795"/>
      <c r="Q30" s="796">
        <v>23848</v>
      </c>
      <c r="R30" s="797"/>
      <c r="S30" s="797"/>
      <c r="T30" s="797"/>
      <c r="U30" s="797"/>
      <c r="V30" s="797">
        <v>23839</v>
      </c>
      <c r="W30" s="797"/>
      <c r="X30" s="797"/>
      <c r="Y30" s="797"/>
      <c r="Z30" s="797"/>
      <c r="AA30" s="797">
        <v>9</v>
      </c>
      <c r="AB30" s="797"/>
      <c r="AC30" s="797"/>
      <c r="AD30" s="797"/>
      <c r="AE30" s="798"/>
      <c r="AF30" s="799">
        <v>9</v>
      </c>
      <c r="AG30" s="800"/>
      <c r="AH30" s="800"/>
      <c r="AI30" s="800"/>
      <c r="AJ30" s="801"/>
      <c r="AK30" s="847">
        <v>3684</v>
      </c>
      <c r="AL30" s="843"/>
      <c r="AM30" s="843"/>
      <c r="AN30" s="843"/>
      <c r="AO30" s="843"/>
      <c r="AP30" s="843" t="s">
        <v>492</v>
      </c>
      <c r="AQ30" s="843"/>
      <c r="AR30" s="843"/>
      <c r="AS30" s="843"/>
      <c r="AT30" s="843"/>
      <c r="AU30" s="843" t="s">
        <v>492</v>
      </c>
      <c r="AV30" s="843"/>
      <c r="AW30" s="843"/>
      <c r="AX30" s="843"/>
      <c r="AY30" s="843"/>
      <c r="AZ30" s="844" t="s">
        <v>492</v>
      </c>
      <c r="BA30" s="844"/>
      <c r="BB30" s="844"/>
      <c r="BC30" s="844"/>
      <c r="BD30" s="844"/>
      <c r="BE30" s="845"/>
      <c r="BF30" s="845"/>
      <c r="BG30" s="845"/>
      <c r="BH30" s="845"/>
      <c r="BI30" s="846"/>
      <c r="BJ30" s="214"/>
      <c r="BK30" s="214"/>
      <c r="BL30" s="214"/>
      <c r="BM30" s="214"/>
      <c r="BN30" s="214"/>
      <c r="BO30" s="224"/>
      <c r="BP30" s="224"/>
      <c r="BQ30" s="221">
        <v>24</v>
      </c>
      <c r="BR30" s="222"/>
      <c r="BS30" s="786"/>
      <c r="BT30" s="787"/>
      <c r="BU30" s="787"/>
      <c r="BV30" s="787"/>
      <c r="BW30" s="787"/>
      <c r="BX30" s="787"/>
      <c r="BY30" s="787"/>
      <c r="BZ30" s="787"/>
      <c r="CA30" s="787"/>
      <c r="CB30" s="787"/>
      <c r="CC30" s="787"/>
      <c r="CD30" s="787"/>
      <c r="CE30" s="787"/>
      <c r="CF30" s="787"/>
      <c r="CG30" s="788"/>
      <c r="CH30" s="789"/>
      <c r="CI30" s="790"/>
      <c r="CJ30" s="790"/>
      <c r="CK30" s="790"/>
      <c r="CL30" s="791"/>
      <c r="CM30" s="789"/>
      <c r="CN30" s="790"/>
      <c r="CO30" s="790"/>
      <c r="CP30" s="790"/>
      <c r="CQ30" s="791"/>
      <c r="CR30" s="789"/>
      <c r="CS30" s="790"/>
      <c r="CT30" s="790"/>
      <c r="CU30" s="790"/>
      <c r="CV30" s="791"/>
      <c r="CW30" s="789"/>
      <c r="CX30" s="790"/>
      <c r="CY30" s="790"/>
      <c r="CZ30" s="790"/>
      <c r="DA30" s="791"/>
      <c r="DB30" s="789"/>
      <c r="DC30" s="790"/>
      <c r="DD30" s="790"/>
      <c r="DE30" s="790"/>
      <c r="DF30" s="791"/>
      <c r="DG30" s="789"/>
      <c r="DH30" s="790"/>
      <c r="DI30" s="790"/>
      <c r="DJ30" s="790"/>
      <c r="DK30" s="791"/>
      <c r="DL30" s="789"/>
      <c r="DM30" s="790"/>
      <c r="DN30" s="790"/>
      <c r="DO30" s="790"/>
      <c r="DP30" s="791"/>
      <c r="DQ30" s="789"/>
      <c r="DR30" s="790"/>
      <c r="DS30" s="790"/>
      <c r="DT30" s="790"/>
      <c r="DU30" s="791"/>
      <c r="DV30" s="786"/>
      <c r="DW30" s="787"/>
      <c r="DX30" s="787"/>
      <c r="DY30" s="787"/>
      <c r="DZ30" s="792"/>
      <c r="EA30" s="212"/>
    </row>
    <row r="31" spans="1:131" ht="26.25" customHeight="1" x14ac:dyDescent="0.2">
      <c r="A31" s="225">
        <v>4</v>
      </c>
      <c r="B31" s="793" t="s">
        <v>394</v>
      </c>
      <c r="C31" s="794"/>
      <c r="D31" s="794"/>
      <c r="E31" s="794"/>
      <c r="F31" s="794"/>
      <c r="G31" s="794"/>
      <c r="H31" s="794"/>
      <c r="I31" s="794"/>
      <c r="J31" s="794"/>
      <c r="K31" s="794"/>
      <c r="L31" s="794"/>
      <c r="M31" s="794"/>
      <c r="N31" s="794"/>
      <c r="O31" s="794"/>
      <c r="P31" s="795"/>
      <c r="Q31" s="796">
        <v>5392</v>
      </c>
      <c r="R31" s="797"/>
      <c r="S31" s="797"/>
      <c r="T31" s="797"/>
      <c r="U31" s="797"/>
      <c r="V31" s="797">
        <v>5207</v>
      </c>
      <c r="W31" s="797"/>
      <c r="X31" s="797"/>
      <c r="Y31" s="797"/>
      <c r="Z31" s="797"/>
      <c r="AA31" s="797">
        <v>184</v>
      </c>
      <c r="AB31" s="797"/>
      <c r="AC31" s="797"/>
      <c r="AD31" s="797"/>
      <c r="AE31" s="798"/>
      <c r="AF31" s="799">
        <v>5393</v>
      </c>
      <c r="AG31" s="800"/>
      <c r="AH31" s="800"/>
      <c r="AI31" s="800"/>
      <c r="AJ31" s="801"/>
      <c r="AK31" s="847">
        <v>19</v>
      </c>
      <c r="AL31" s="843"/>
      <c r="AM31" s="843"/>
      <c r="AN31" s="843"/>
      <c r="AO31" s="843"/>
      <c r="AP31" s="843">
        <v>750</v>
      </c>
      <c r="AQ31" s="843"/>
      <c r="AR31" s="843"/>
      <c r="AS31" s="843"/>
      <c r="AT31" s="843"/>
      <c r="AU31" s="843">
        <v>1</v>
      </c>
      <c r="AV31" s="843"/>
      <c r="AW31" s="843"/>
      <c r="AX31" s="843"/>
      <c r="AY31" s="843"/>
      <c r="AZ31" s="844" t="s">
        <v>554</v>
      </c>
      <c r="BA31" s="844"/>
      <c r="BB31" s="844"/>
      <c r="BC31" s="844"/>
      <c r="BD31" s="844"/>
      <c r="BE31" s="845" t="s">
        <v>395</v>
      </c>
      <c r="BF31" s="845"/>
      <c r="BG31" s="845"/>
      <c r="BH31" s="845"/>
      <c r="BI31" s="846"/>
      <c r="BJ31" s="214"/>
      <c r="BK31" s="214"/>
      <c r="BL31" s="214"/>
      <c r="BM31" s="214"/>
      <c r="BN31" s="214"/>
      <c r="BO31" s="224"/>
      <c r="BP31" s="224"/>
      <c r="BQ31" s="221">
        <v>25</v>
      </c>
      <c r="BR31" s="222"/>
      <c r="BS31" s="786"/>
      <c r="BT31" s="787"/>
      <c r="BU31" s="787"/>
      <c r="BV31" s="787"/>
      <c r="BW31" s="787"/>
      <c r="BX31" s="787"/>
      <c r="BY31" s="787"/>
      <c r="BZ31" s="787"/>
      <c r="CA31" s="787"/>
      <c r="CB31" s="787"/>
      <c r="CC31" s="787"/>
      <c r="CD31" s="787"/>
      <c r="CE31" s="787"/>
      <c r="CF31" s="787"/>
      <c r="CG31" s="788"/>
      <c r="CH31" s="789"/>
      <c r="CI31" s="790"/>
      <c r="CJ31" s="790"/>
      <c r="CK31" s="790"/>
      <c r="CL31" s="791"/>
      <c r="CM31" s="789"/>
      <c r="CN31" s="790"/>
      <c r="CO31" s="790"/>
      <c r="CP31" s="790"/>
      <c r="CQ31" s="791"/>
      <c r="CR31" s="789"/>
      <c r="CS31" s="790"/>
      <c r="CT31" s="790"/>
      <c r="CU31" s="790"/>
      <c r="CV31" s="791"/>
      <c r="CW31" s="789"/>
      <c r="CX31" s="790"/>
      <c r="CY31" s="790"/>
      <c r="CZ31" s="790"/>
      <c r="DA31" s="791"/>
      <c r="DB31" s="789"/>
      <c r="DC31" s="790"/>
      <c r="DD31" s="790"/>
      <c r="DE31" s="790"/>
      <c r="DF31" s="791"/>
      <c r="DG31" s="789"/>
      <c r="DH31" s="790"/>
      <c r="DI31" s="790"/>
      <c r="DJ31" s="790"/>
      <c r="DK31" s="791"/>
      <c r="DL31" s="789"/>
      <c r="DM31" s="790"/>
      <c r="DN31" s="790"/>
      <c r="DO31" s="790"/>
      <c r="DP31" s="791"/>
      <c r="DQ31" s="789"/>
      <c r="DR31" s="790"/>
      <c r="DS31" s="790"/>
      <c r="DT31" s="790"/>
      <c r="DU31" s="791"/>
      <c r="DV31" s="786"/>
      <c r="DW31" s="787"/>
      <c r="DX31" s="787"/>
      <c r="DY31" s="787"/>
      <c r="DZ31" s="792"/>
      <c r="EA31" s="212"/>
    </row>
    <row r="32" spans="1:131" ht="26.25" customHeight="1" x14ac:dyDescent="0.2">
      <c r="A32" s="225">
        <v>5</v>
      </c>
      <c r="B32" s="793" t="s">
        <v>396</v>
      </c>
      <c r="C32" s="794"/>
      <c r="D32" s="794"/>
      <c r="E32" s="794"/>
      <c r="F32" s="794"/>
      <c r="G32" s="794"/>
      <c r="H32" s="794"/>
      <c r="I32" s="794"/>
      <c r="J32" s="794"/>
      <c r="K32" s="794"/>
      <c r="L32" s="794"/>
      <c r="M32" s="794"/>
      <c r="N32" s="794"/>
      <c r="O32" s="794"/>
      <c r="P32" s="795"/>
      <c r="Q32" s="796">
        <v>20261</v>
      </c>
      <c r="R32" s="797"/>
      <c r="S32" s="797"/>
      <c r="T32" s="797"/>
      <c r="U32" s="797"/>
      <c r="V32" s="797">
        <v>21258</v>
      </c>
      <c r="W32" s="797"/>
      <c r="X32" s="797"/>
      <c r="Y32" s="797"/>
      <c r="Z32" s="797"/>
      <c r="AA32" s="797">
        <v>-997</v>
      </c>
      <c r="AB32" s="797"/>
      <c r="AC32" s="797"/>
      <c r="AD32" s="797"/>
      <c r="AE32" s="798"/>
      <c r="AF32" s="799">
        <v>6740</v>
      </c>
      <c r="AG32" s="800"/>
      <c r="AH32" s="800"/>
      <c r="AI32" s="800"/>
      <c r="AJ32" s="801"/>
      <c r="AK32" s="847">
        <v>1601</v>
      </c>
      <c r="AL32" s="843"/>
      <c r="AM32" s="843"/>
      <c r="AN32" s="843"/>
      <c r="AO32" s="843"/>
      <c r="AP32" s="843">
        <v>4758</v>
      </c>
      <c r="AQ32" s="843"/>
      <c r="AR32" s="843"/>
      <c r="AS32" s="843"/>
      <c r="AT32" s="843"/>
      <c r="AU32" s="843">
        <v>3126</v>
      </c>
      <c r="AV32" s="843"/>
      <c r="AW32" s="843"/>
      <c r="AX32" s="843"/>
      <c r="AY32" s="843"/>
      <c r="AZ32" s="844" t="s">
        <v>554</v>
      </c>
      <c r="BA32" s="844"/>
      <c r="BB32" s="844"/>
      <c r="BC32" s="844"/>
      <c r="BD32" s="844"/>
      <c r="BE32" s="845" t="s">
        <v>395</v>
      </c>
      <c r="BF32" s="845"/>
      <c r="BG32" s="845"/>
      <c r="BH32" s="845"/>
      <c r="BI32" s="846"/>
      <c r="BJ32" s="214"/>
      <c r="BK32" s="214"/>
      <c r="BL32" s="214"/>
      <c r="BM32" s="214"/>
      <c r="BN32" s="214"/>
      <c r="BO32" s="224"/>
      <c r="BP32" s="224"/>
      <c r="BQ32" s="221">
        <v>26</v>
      </c>
      <c r="BR32" s="222"/>
      <c r="BS32" s="786"/>
      <c r="BT32" s="787"/>
      <c r="BU32" s="787"/>
      <c r="BV32" s="787"/>
      <c r="BW32" s="787"/>
      <c r="BX32" s="787"/>
      <c r="BY32" s="787"/>
      <c r="BZ32" s="787"/>
      <c r="CA32" s="787"/>
      <c r="CB32" s="787"/>
      <c r="CC32" s="787"/>
      <c r="CD32" s="787"/>
      <c r="CE32" s="787"/>
      <c r="CF32" s="787"/>
      <c r="CG32" s="788"/>
      <c r="CH32" s="789"/>
      <c r="CI32" s="790"/>
      <c r="CJ32" s="790"/>
      <c r="CK32" s="790"/>
      <c r="CL32" s="791"/>
      <c r="CM32" s="789"/>
      <c r="CN32" s="790"/>
      <c r="CO32" s="790"/>
      <c r="CP32" s="790"/>
      <c r="CQ32" s="791"/>
      <c r="CR32" s="789"/>
      <c r="CS32" s="790"/>
      <c r="CT32" s="790"/>
      <c r="CU32" s="790"/>
      <c r="CV32" s="791"/>
      <c r="CW32" s="789"/>
      <c r="CX32" s="790"/>
      <c r="CY32" s="790"/>
      <c r="CZ32" s="790"/>
      <c r="DA32" s="791"/>
      <c r="DB32" s="789"/>
      <c r="DC32" s="790"/>
      <c r="DD32" s="790"/>
      <c r="DE32" s="790"/>
      <c r="DF32" s="791"/>
      <c r="DG32" s="789"/>
      <c r="DH32" s="790"/>
      <c r="DI32" s="790"/>
      <c r="DJ32" s="790"/>
      <c r="DK32" s="791"/>
      <c r="DL32" s="789"/>
      <c r="DM32" s="790"/>
      <c r="DN32" s="790"/>
      <c r="DO32" s="790"/>
      <c r="DP32" s="791"/>
      <c r="DQ32" s="789"/>
      <c r="DR32" s="790"/>
      <c r="DS32" s="790"/>
      <c r="DT32" s="790"/>
      <c r="DU32" s="791"/>
      <c r="DV32" s="786"/>
      <c r="DW32" s="787"/>
      <c r="DX32" s="787"/>
      <c r="DY32" s="787"/>
      <c r="DZ32" s="792"/>
      <c r="EA32" s="212"/>
    </row>
    <row r="33" spans="1:131" ht="26.25" customHeight="1" x14ac:dyDescent="0.2">
      <c r="A33" s="225">
        <v>6</v>
      </c>
      <c r="B33" s="793" t="s">
        <v>397</v>
      </c>
      <c r="C33" s="794"/>
      <c r="D33" s="794"/>
      <c r="E33" s="794"/>
      <c r="F33" s="794"/>
      <c r="G33" s="794"/>
      <c r="H33" s="794"/>
      <c r="I33" s="794"/>
      <c r="J33" s="794"/>
      <c r="K33" s="794"/>
      <c r="L33" s="794"/>
      <c r="M33" s="794"/>
      <c r="N33" s="794"/>
      <c r="O33" s="794"/>
      <c r="P33" s="795"/>
      <c r="Q33" s="796">
        <v>6666</v>
      </c>
      <c r="R33" s="797"/>
      <c r="S33" s="797"/>
      <c r="T33" s="797"/>
      <c r="U33" s="797"/>
      <c r="V33" s="797">
        <v>6661</v>
      </c>
      <c r="W33" s="797"/>
      <c r="X33" s="797"/>
      <c r="Y33" s="797"/>
      <c r="Z33" s="797"/>
      <c r="AA33" s="797">
        <v>5</v>
      </c>
      <c r="AB33" s="797"/>
      <c r="AC33" s="797"/>
      <c r="AD33" s="797"/>
      <c r="AE33" s="798"/>
      <c r="AF33" s="799">
        <v>273</v>
      </c>
      <c r="AG33" s="800"/>
      <c r="AH33" s="800"/>
      <c r="AI33" s="800"/>
      <c r="AJ33" s="801"/>
      <c r="AK33" s="847">
        <v>1600</v>
      </c>
      <c r="AL33" s="843"/>
      <c r="AM33" s="843"/>
      <c r="AN33" s="843"/>
      <c r="AO33" s="843"/>
      <c r="AP33" s="843">
        <v>45103</v>
      </c>
      <c r="AQ33" s="843"/>
      <c r="AR33" s="843"/>
      <c r="AS33" s="843"/>
      <c r="AT33" s="843"/>
      <c r="AU33" s="843">
        <v>23769</v>
      </c>
      <c r="AV33" s="843"/>
      <c r="AW33" s="843"/>
      <c r="AX33" s="843"/>
      <c r="AY33" s="843"/>
      <c r="AZ33" s="844" t="s">
        <v>554</v>
      </c>
      <c r="BA33" s="844"/>
      <c r="BB33" s="844"/>
      <c r="BC33" s="844"/>
      <c r="BD33" s="844"/>
      <c r="BE33" s="845" t="s">
        <v>395</v>
      </c>
      <c r="BF33" s="845"/>
      <c r="BG33" s="845"/>
      <c r="BH33" s="845"/>
      <c r="BI33" s="846"/>
      <c r="BJ33" s="214"/>
      <c r="BK33" s="214"/>
      <c r="BL33" s="214"/>
      <c r="BM33" s="214"/>
      <c r="BN33" s="214"/>
      <c r="BO33" s="224"/>
      <c r="BP33" s="224"/>
      <c r="BQ33" s="221">
        <v>27</v>
      </c>
      <c r="BR33" s="222"/>
      <c r="BS33" s="786"/>
      <c r="BT33" s="787"/>
      <c r="BU33" s="787"/>
      <c r="BV33" s="787"/>
      <c r="BW33" s="787"/>
      <c r="BX33" s="787"/>
      <c r="BY33" s="787"/>
      <c r="BZ33" s="787"/>
      <c r="CA33" s="787"/>
      <c r="CB33" s="787"/>
      <c r="CC33" s="787"/>
      <c r="CD33" s="787"/>
      <c r="CE33" s="787"/>
      <c r="CF33" s="787"/>
      <c r="CG33" s="788"/>
      <c r="CH33" s="789"/>
      <c r="CI33" s="790"/>
      <c r="CJ33" s="790"/>
      <c r="CK33" s="790"/>
      <c r="CL33" s="791"/>
      <c r="CM33" s="789"/>
      <c r="CN33" s="790"/>
      <c r="CO33" s="790"/>
      <c r="CP33" s="790"/>
      <c r="CQ33" s="791"/>
      <c r="CR33" s="789"/>
      <c r="CS33" s="790"/>
      <c r="CT33" s="790"/>
      <c r="CU33" s="790"/>
      <c r="CV33" s="791"/>
      <c r="CW33" s="789"/>
      <c r="CX33" s="790"/>
      <c r="CY33" s="790"/>
      <c r="CZ33" s="790"/>
      <c r="DA33" s="791"/>
      <c r="DB33" s="789"/>
      <c r="DC33" s="790"/>
      <c r="DD33" s="790"/>
      <c r="DE33" s="790"/>
      <c r="DF33" s="791"/>
      <c r="DG33" s="789"/>
      <c r="DH33" s="790"/>
      <c r="DI33" s="790"/>
      <c r="DJ33" s="790"/>
      <c r="DK33" s="791"/>
      <c r="DL33" s="789"/>
      <c r="DM33" s="790"/>
      <c r="DN33" s="790"/>
      <c r="DO33" s="790"/>
      <c r="DP33" s="791"/>
      <c r="DQ33" s="789"/>
      <c r="DR33" s="790"/>
      <c r="DS33" s="790"/>
      <c r="DT33" s="790"/>
      <c r="DU33" s="791"/>
      <c r="DV33" s="786"/>
      <c r="DW33" s="787"/>
      <c r="DX33" s="787"/>
      <c r="DY33" s="787"/>
      <c r="DZ33" s="792"/>
      <c r="EA33" s="212"/>
    </row>
    <row r="34" spans="1:131" ht="26.25" customHeight="1" x14ac:dyDescent="0.2">
      <c r="A34" s="225">
        <v>7</v>
      </c>
      <c r="B34" s="793" t="s">
        <v>398</v>
      </c>
      <c r="C34" s="794"/>
      <c r="D34" s="794"/>
      <c r="E34" s="794"/>
      <c r="F34" s="794"/>
      <c r="G34" s="794"/>
      <c r="H34" s="794"/>
      <c r="I34" s="794"/>
      <c r="J34" s="794"/>
      <c r="K34" s="794"/>
      <c r="L34" s="794"/>
      <c r="M34" s="794"/>
      <c r="N34" s="794"/>
      <c r="O34" s="794"/>
      <c r="P34" s="795"/>
      <c r="Q34" s="796">
        <v>3</v>
      </c>
      <c r="R34" s="797"/>
      <c r="S34" s="797"/>
      <c r="T34" s="797"/>
      <c r="U34" s="797"/>
      <c r="V34" s="797">
        <v>3</v>
      </c>
      <c r="W34" s="797"/>
      <c r="X34" s="797"/>
      <c r="Y34" s="797"/>
      <c r="Z34" s="797"/>
      <c r="AA34" s="797" t="s">
        <v>554</v>
      </c>
      <c r="AB34" s="797"/>
      <c r="AC34" s="797"/>
      <c r="AD34" s="797"/>
      <c r="AE34" s="798"/>
      <c r="AF34" s="799" t="s">
        <v>122</v>
      </c>
      <c r="AG34" s="800"/>
      <c r="AH34" s="800"/>
      <c r="AI34" s="800"/>
      <c r="AJ34" s="801"/>
      <c r="AK34" s="847">
        <v>3</v>
      </c>
      <c r="AL34" s="843"/>
      <c r="AM34" s="843"/>
      <c r="AN34" s="843"/>
      <c r="AO34" s="843"/>
      <c r="AP34" s="843">
        <v>29</v>
      </c>
      <c r="AQ34" s="843"/>
      <c r="AR34" s="843"/>
      <c r="AS34" s="843"/>
      <c r="AT34" s="843"/>
      <c r="AU34" s="843">
        <v>29</v>
      </c>
      <c r="AV34" s="843"/>
      <c r="AW34" s="843"/>
      <c r="AX34" s="843"/>
      <c r="AY34" s="843"/>
      <c r="AZ34" s="844" t="s">
        <v>554</v>
      </c>
      <c r="BA34" s="844"/>
      <c r="BB34" s="844"/>
      <c r="BC34" s="844"/>
      <c r="BD34" s="844"/>
      <c r="BE34" s="845" t="s">
        <v>399</v>
      </c>
      <c r="BF34" s="845"/>
      <c r="BG34" s="845"/>
      <c r="BH34" s="845"/>
      <c r="BI34" s="846"/>
      <c r="BJ34" s="214"/>
      <c r="BK34" s="214"/>
      <c r="BL34" s="214"/>
      <c r="BM34" s="214"/>
      <c r="BN34" s="214"/>
      <c r="BO34" s="224"/>
      <c r="BP34" s="224"/>
      <c r="BQ34" s="221">
        <v>28</v>
      </c>
      <c r="BR34" s="222"/>
      <c r="BS34" s="786"/>
      <c r="BT34" s="787"/>
      <c r="BU34" s="787"/>
      <c r="BV34" s="787"/>
      <c r="BW34" s="787"/>
      <c r="BX34" s="787"/>
      <c r="BY34" s="787"/>
      <c r="BZ34" s="787"/>
      <c r="CA34" s="787"/>
      <c r="CB34" s="787"/>
      <c r="CC34" s="787"/>
      <c r="CD34" s="787"/>
      <c r="CE34" s="787"/>
      <c r="CF34" s="787"/>
      <c r="CG34" s="788"/>
      <c r="CH34" s="789"/>
      <c r="CI34" s="790"/>
      <c r="CJ34" s="790"/>
      <c r="CK34" s="790"/>
      <c r="CL34" s="791"/>
      <c r="CM34" s="789"/>
      <c r="CN34" s="790"/>
      <c r="CO34" s="790"/>
      <c r="CP34" s="790"/>
      <c r="CQ34" s="791"/>
      <c r="CR34" s="789"/>
      <c r="CS34" s="790"/>
      <c r="CT34" s="790"/>
      <c r="CU34" s="790"/>
      <c r="CV34" s="791"/>
      <c r="CW34" s="789"/>
      <c r="CX34" s="790"/>
      <c r="CY34" s="790"/>
      <c r="CZ34" s="790"/>
      <c r="DA34" s="791"/>
      <c r="DB34" s="789"/>
      <c r="DC34" s="790"/>
      <c r="DD34" s="790"/>
      <c r="DE34" s="790"/>
      <c r="DF34" s="791"/>
      <c r="DG34" s="789"/>
      <c r="DH34" s="790"/>
      <c r="DI34" s="790"/>
      <c r="DJ34" s="790"/>
      <c r="DK34" s="791"/>
      <c r="DL34" s="789"/>
      <c r="DM34" s="790"/>
      <c r="DN34" s="790"/>
      <c r="DO34" s="790"/>
      <c r="DP34" s="791"/>
      <c r="DQ34" s="789"/>
      <c r="DR34" s="790"/>
      <c r="DS34" s="790"/>
      <c r="DT34" s="790"/>
      <c r="DU34" s="791"/>
      <c r="DV34" s="786"/>
      <c r="DW34" s="787"/>
      <c r="DX34" s="787"/>
      <c r="DY34" s="787"/>
      <c r="DZ34" s="792"/>
      <c r="EA34" s="212"/>
    </row>
    <row r="35" spans="1:131" ht="26.25" customHeight="1" x14ac:dyDescent="0.2">
      <c r="A35" s="225">
        <v>8</v>
      </c>
      <c r="B35" s="793"/>
      <c r="C35" s="794"/>
      <c r="D35" s="794"/>
      <c r="E35" s="794"/>
      <c r="F35" s="794"/>
      <c r="G35" s="794"/>
      <c r="H35" s="794"/>
      <c r="I35" s="794"/>
      <c r="J35" s="794"/>
      <c r="K35" s="794"/>
      <c r="L35" s="794"/>
      <c r="M35" s="794"/>
      <c r="N35" s="794"/>
      <c r="O35" s="794"/>
      <c r="P35" s="795"/>
      <c r="Q35" s="796"/>
      <c r="R35" s="797"/>
      <c r="S35" s="797"/>
      <c r="T35" s="797"/>
      <c r="U35" s="797"/>
      <c r="V35" s="797"/>
      <c r="W35" s="797"/>
      <c r="X35" s="797"/>
      <c r="Y35" s="797"/>
      <c r="Z35" s="797"/>
      <c r="AA35" s="797"/>
      <c r="AB35" s="797"/>
      <c r="AC35" s="797"/>
      <c r="AD35" s="797"/>
      <c r="AE35" s="798"/>
      <c r="AF35" s="799"/>
      <c r="AG35" s="800"/>
      <c r="AH35" s="800"/>
      <c r="AI35" s="800"/>
      <c r="AJ35" s="801"/>
      <c r="AK35" s="847"/>
      <c r="AL35" s="843"/>
      <c r="AM35" s="843"/>
      <c r="AN35" s="843"/>
      <c r="AO35" s="843"/>
      <c r="AP35" s="843"/>
      <c r="AQ35" s="843"/>
      <c r="AR35" s="843"/>
      <c r="AS35" s="843"/>
      <c r="AT35" s="843"/>
      <c r="AU35" s="843"/>
      <c r="AV35" s="843"/>
      <c r="AW35" s="843"/>
      <c r="AX35" s="843"/>
      <c r="AY35" s="843"/>
      <c r="AZ35" s="844"/>
      <c r="BA35" s="844"/>
      <c r="BB35" s="844"/>
      <c r="BC35" s="844"/>
      <c r="BD35" s="844"/>
      <c r="BE35" s="845"/>
      <c r="BF35" s="845"/>
      <c r="BG35" s="845"/>
      <c r="BH35" s="845"/>
      <c r="BI35" s="846"/>
      <c r="BJ35" s="214"/>
      <c r="BK35" s="214"/>
      <c r="BL35" s="214"/>
      <c r="BM35" s="214"/>
      <c r="BN35" s="214"/>
      <c r="BO35" s="224"/>
      <c r="BP35" s="224"/>
      <c r="BQ35" s="221">
        <v>29</v>
      </c>
      <c r="BR35" s="222"/>
      <c r="BS35" s="786"/>
      <c r="BT35" s="787"/>
      <c r="BU35" s="787"/>
      <c r="BV35" s="787"/>
      <c r="BW35" s="787"/>
      <c r="BX35" s="787"/>
      <c r="BY35" s="787"/>
      <c r="BZ35" s="787"/>
      <c r="CA35" s="787"/>
      <c r="CB35" s="787"/>
      <c r="CC35" s="787"/>
      <c r="CD35" s="787"/>
      <c r="CE35" s="787"/>
      <c r="CF35" s="787"/>
      <c r="CG35" s="788"/>
      <c r="CH35" s="789"/>
      <c r="CI35" s="790"/>
      <c r="CJ35" s="790"/>
      <c r="CK35" s="790"/>
      <c r="CL35" s="791"/>
      <c r="CM35" s="789"/>
      <c r="CN35" s="790"/>
      <c r="CO35" s="790"/>
      <c r="CP35" s="790"/>
      <c r="CQ35" s="791"/>
      <c r="CR35" s="789"/>
      <c r="CS35" s="790"/>
      <c r="CT35" s="790"/>
      <c r="CU35" s="790"/>
      <c r="CV35" s="791"/>
      <c r="CW35" s="789"/>
      <c r="CX35" s="790"/>
      <c r="CY35" s="790"/>
      <c r="CZ35" s="790"/>
      <c r="DA35" s="791"/>
      <c r="DB35" s="789"/>
      <c r="DC35" s="790"/>
      <c r="DD35" s="790"/>
      <c r="DE35" s="790"/>
      <c r="DF35" s="791"/>
      <c r="DG35" s="789"/>
      <c r="DH35" s="790"/>
      <c r="DI35" s="790"/>
      <c r="DJ35" s="790"/>
      <c r="DK35" s="791"/>
      <c r="DL35" s="789"/>
      <c r="DM35" s="790"/>
      <c r="DN35" s="790"/>
      <c r="DO35" s="790"/>
      <c r="DP35" s="791"/>
      <c r="DQ35" s="789"/>
      <c r="DR35" s="790"/>
      <c r="DS35" s="790"/>
      <c r="DT35" s="790"/>
      <c r="DU35" s="791"/>
      <c r="DV35" s="786"/>
      <c r="DW35" s="787"/>
      <c r="DX35" s="787"/>
      <c r="DY35" s="787"/>
      <c r="DZ35" s="792"/>
      <c r="EA35" s="212"/>
    </row>
    <row r="36" spans="1:131" ht="26.25" customHeight="1" x14ac:dyDescent="0.2">
      <c r="A36" s="225">
        <v>9</v>
      </c>
      <c r="B36" s="793"/>
      <c r="C36" s="794"/>
      <c r="D36" s="794"/>
      <c r="E36" s="794"/>
      <c r="F36" s="794"/>
      <c r="G36" s="794"/>
      <c r="H36" s="794"/>
      <c r="I36" s="794"/>
      <c r="J36" s="794"/>
      <c r="K36" s="794"/>
      <c r="L36" s="794"/>
      <c r="M36" s="794"/>
      <c r="N36" s="794"/>
      <c r="O36" s="794"/>
      <c r="P36" s="795"/>
      <c r="Q36" s="796"/>
      <c r="R36" s="797"/>
      <c r="S36" s="797"/>
      <c r="T36" s="797"/>
      <c r="U36" s="797"/>
      <c r="V36" s="797"/>
      <c r="W36" s="797"/>
      <c r="X36" s="797"/>
      <c r="Y36" s="797"/>
      <c r="Z36" s="797"/>
      <c r="AA36" s="797"/>
      <c r="AB36" s="797"/>
      <c r="AC36" s="797"/>
      <c r="AD36" s="797"/>
      <c r="AE36" s="798"/>
      <c r="AF36" s="799"/>
      <c r="AG36" s="800"/>
      <c r="AH36" s="800"/>
      <c r="AI36" s="800"/>
      <c r="AJ36" s="801"/>
      <c r="AK36" s="847"/>
      <c r="AL36" s="843"/>
      <c r="AM36" s="843"/>
      <c r="AN36" s="843"/>
      <c r="AO36" s="843"/>
      <c r="AP36" s="843"/>
      <c r="AQ36" s="843"/>
      <c r="AR36" s="843"/>
      <c r="AS36" s="843"/>
      <c r="AT36" s="843"/>
      <c r="AU36" s="843"/>
      <c r="AV36" s="843"/>
      <c r="AW36" s="843"/>
      <c r="AX36" s="843"/>
      <c r="AY36" s="843"/>
      <c r="AZ36" s="844"/>
      <c r="BA36" s="844"/>
      <c r="BB36" s="844"/>
      <c r="BC36" s="844"/>
      <c r="BD36" s="844"/>
      <c r="BE36" s="845"/>
      <c r="BF36" s="845"/>
      <c r="BG36" s="845"/>
      <c r="BH36" s="845"/>
      <c r="BI36" s="846"/>
      <c r="BJ36" s="214"/>
      <c r="BK36" s="214"/>
      <c r="BL36" s="214"/>
      <c r="BM36" s="214"/>
      <c r="BN36" s="214"/>
      <c r="BO36" s="224"/>
      <c r="BP36" s="224"/>
      <c r="BQ36" s="221">
        <v>30</v>
      </c>
      <c r="BR36" s="222"/>
      <c r="BS36" s="786"/>
      <c r="BT36" s="787"/>
      <c r="BU36" s="787"/>
      <c r="BV36" s="787"/>
      <c r="BW36" s="787"/>
      <c r="BX36" s="787"/>
      <c r="BY36" s="787"/>
      <c r="BZ36" s="787"/>
      <c r="CA36" s="787"/>
      <c r="CB36" s="787"/>
      <c r="CC36" s="787"/>
      <c r="CD36" s="787"/>
      <c r="CE36" s="787"/>
      <c r="CF36" s="787"/>
      <c r="CG36" s="788"/>
      <c r="CH36" s="789"/>
      <c r="CI36" s="790"/>
      <c r="CJ36" s="790"/>
      <c r="CK36" s="790"/>
      <c r="CL36" s="791"/>
      <c r="CM36" s="789"/>
      <c r="CN36" s="790"/>
      <c r="CO36" s="790"/>
      <c r="CP36" s="790"/>
      <c r="CQ36" s="791"/>
      <c r="CR36" s="789"/>
      <c r="CS36" s="790"/>
      <c r="CT36" s="790"/>
      <c r="CU36" s="790"/>
      <c r="CV36" s="791"/>
      <c r="CW36" s="789"/>
      <c r="CX36" s="790"/>
      <c r="CY36" s="790"/>
      <c r="CZ36" s="790"/>
      <c r="DA36" s="791"/>
      <c r="DB36" s="789"/>
      <c r="DC36" s="790"/>
      <c r="DD36" s="790"/>
      <c r="DE36" s="790"/>
      <c r="DF36" s="791"/>
      <c r="DG36" s="789"/>
      <c r="DH36" s="790"/>
      <c r="DI36" s="790"/>
      <c r="DJ36" s="790"/>
      <c r="DK36" s="791"/>
      <c r="DL36" s="789"/>
      <c r="DM36" s="790"/>
      <c r="DN36" s="790"/>
      <c r="DO36" s="790"/>
      <c r="DP36" s="791"/>
      <c r="DQ36" s="789"/>
      <c r="DR36" s="790"/>
      <c r="DS36" s="790"/>
      <c r="DT36" s="790"/>
      <c r="DU36" s="791"/>
      <c r="DV36" s="786"/>
      <c r="DW36" s="787"/>
      <c r="DX36" s="787"/>
      <c r="DY36" s="787"/>
      <c r="DZ36" s="792"/>
      <c r="EA36" s="212"/>
    </row>
    <row r="37" spans="1:131" ht="26.25" customHeight="1" x14ac:dyDescent="0.2">
      <c r="A37" s="225">
        <v>10</v>
      </c>
      <c r="B37" s="793"/>
      <c r="C37" s="794"/>
      <c r="D37" s="794"/>
      <c r="E37" s="794"/>
      <c r="F37" s="794"/>
      <c r="G37" s="794"/>
      <c r="H37" s="794"/>
      <c r="I37" s="794"/>
      <c r="J37" s="794"/>
      <c r="K37" s="794"/>
      <c r="L37" s="794"/>
      <c r="M37" s="794"/>
      <c r="N37" s="794"/>
      <c r="O37" s="794"/>
      <c r="P37" s="795"/>
      <c r="Q37" s="796"/>
      <c r="R37" s="797"/>
      <c r="S37" s="797"/>
      <c r="T37" s="797"/>
      <c r="U37" s="797"/>
      <c r="V37" s="797"/>
      <c r="W37" s="797"/>
      <c r="X37" s="797"/>
      <c r="Y37" s="797"/>
      <c r="Z37" s="797"/>
      <c r="AA37" s="797"/>
      <c r="AB37" s="797"/>
      <c r="AC37" s="797"/>
      <c r="AD37" s="797"/>
      <c r="AE37" s="798"/>
      <c r="AF37" s="799"/>
      <c r="AG37" s="800"/>
      <c r="AH37" s="800"/>
      <c r="AI37" s="800"/>
      <c r="AJ37" s="801"/>
      <c r="AK37" s="847"/>
      <c r="AL37" s="843"/>
      <c r="AM37" s="843"/>
      <c r="AN37" s="843"/>
      <c r="AO37" s="843"/>
      <c r="AP37" s="843"/>
      <c r="AQ37" s="843"/>
      <c r="AR37" s="843"/>
      <c r="AS37" s="843"/>
      <c r="AT37" s="843"/>
      <c r="AU37" s="843"/>
      <c r="AV37" s="843"/>
      <c r="AW37" s="843"/>
      <c r="AX37" s="843"/>
      <c r="AY37" s="843"/>
      <c r="AZ37" s="844"/>
      <c r="BA37" s="844"/>
      <c r="BB37" s="844"/>
      <c r="BC37" s="844"/>
      <c r="BD37" s="844"/>
      <c r="BE37" s="845"/>
      <c r="BF37" s="845"/>
      <c r="BG37" s="845"/>
      <c r="BH37" s="845"/>
      <c r="BI37" s="846"/>
      <c r="BJ37" s="214"/>
      <c r="BK37" s="214"/>
      <c r="BL37" s="214"/>
      <c r="BM37" s="214"/>
      <c r="BN37" s="214"/>
      <c r="BO37" s="224"/>
      <c r="BP37" s="224"/>
      <c r="BQ37" s="221">
        <v>31</v>
      </c>
      <c r="BR37" s="222"/>
      <c r="BS37" s="786"/>
      <c r="BT37" s="787"/>
      <c r="BU37" s="787"/>
      <c r="BV37" s="787"/>
      <c r="BW37" s="787"/>
      <c r="BX37" s="787"/>
      <c r="BY37" s="787"/>
      <c r="BZ37" s="787"/>
      <c r="CA37" s="787"/>
      <c r="CB37" s="787"/>
      <c r="CC37" s="787"/>
      <c r="CD37" s="787"/>
      <c r="CE37" s="787"/>
      <c r="CF37" s="787"/>
      <c r="CG37" s="788"/>
      <c r="CH37" s="789"/>
      <c r="CI37" s="790"/>
      <c r="CJ37" s="790"/>
      <c r="CK37" s="790"/>
      <c r="CL37" s="791"/>
      <c r="CM37" s="789"/>
      <c r="CN37" s="790"/>
      <c r="CO37" s="790"/>
      <c r="CP37" s="790"/>
      <c r="CQ37" s="791"/>
      <c r="CR37" s="789"/>
      <c r="CS37" s="790"/>
      <c r="CT37" s="790"/>
      <c r="CU37" s="790"/>
      <c r="CV37" s="791"/>
      <c r="CW37" s="789"/>
      <c r="CX37" s="790"/>
      <c r="CY37" s="790"/>
      <c r="CZ37" s="790"/>
      <c r="DA37" s="791"/>
      <c r="DB37" s="789"/>
      <c r="DC37" s="790"/>
      <c r="DD37" s="790"/>
      <c r="DE37" s="790"/>
      <c r="DF37" s="791"/>
      <c r="DG37" s="789"/>
      <c r="DH37" s="790"/>
      <c r="DI37" s="790"/>
      <c r="DJ37" s="790"/>
      <c r="DK37" s="791"/>
      <c r="DL37" s="789"/>
      <c r="DM37" s="790"/>
      <c r="DN37" s="790"/>
      <c r="DO37" s="790"/>
      <c r="DP37" s="791"/>
      <c r="DQ37" s="789"/>
      <c r="DR37" s="790"/>
      <c r="DS37" s="790"/>
      <c r="DT37" s="790"/>
      <c r="DU37" s="791"/>
      <c r="DV37" s="786"/>
      <c r="DW37" s="787"/>
      <c r="DX37" s="787"/>
      <c r="DY37" s="787"/>
      <c r="DZ37" s="792"/>
      <c r="EA37" s="212"/>
    </row>
    <row r="38" spans="1:131" ht="26.25" customHeight="1" x14ac:dyDescent="0.2">
      <c r="A38" s="225">
        <v>11</v>
      </c>
      <c r="B38" s="793"/>
      <c r="C38" s="794"/>
      <c r="D38" s="794"/>
      <c r="E38" s="794"/>
      <c r="F38" s="794"/>
      <c r="G38" s="794"/>
      <c r="H38" s="794"/>
      <c r="I38" s="794"/>
      <c r="J38" s="794"/>
      <c r="K38" s="794"/>
      <c r="L38" s="794"/>
      <c r="M38" s="794"/>
      <c r="N38" s="794"/>
      <c r="O38" s="794"/>
      <c r="P38" s="795"/>
      <c r="Q38" s="796"/>
      <c r="R38" s="797"/>
      <c r="S38" s="797"/>
      <c r="T38" s="797"/>
      <c r="U38" s="797"/>
      <c r="V38" s="797"/>
      <c r="W38" s="797"/>
      <c r="X38" s="797"/>
      <c r="Y38" s="797"/>
      <c r="Z38" s="797"/>
      <c r="AA38" s="797"/>
      <c r="AB38" s="797"/>
      <c r="AC38" s="797"/>
      <c r="AD38" s="797"/>
      <c r="AE38" s="798"/>
      <c r="AF38" s="799"/>
      <c r="AG38" s="800"/>
      <c r="AH38" s="800"/>
      <c r="AI38" s="800"/>
      <c r="AJ38" s="801"/>
      <c r="AK38" s="847"/>
      <c r="AL38" s="843"/>
      <c r="AM38" s="843"/>
      <c r="AN38" s="843"/>
      <c r="AO38" s="843"/>
      <c r="AP38" s="843"/>
      <c r="AQ38" s="843"/>
      <c r="AR38" s="843"/>
      <c r="AS38" s="843"/>
      <c r="AT38" s="843"/>
      <c r="AU38" s="843"/>
      <c r="AV38" s="843"/>
      <c r="AW38" s="843"/>
      <c r="AX38" s="843"/>
      <c r="AY38" s="843"/>
      <c r="AZ38" s="844"/>
      <c r="BA38" s="844"/>
      <c r="BB38" s="844"/>
      <c r="BC38" s="844"/>
      <c r="BD38" s="844"/>
      <c r="BE38" s="845"/>
      <c r="BF38" s="845"/>
      <c r="BG38" s="845"/>
      <c r="BH38" s="845"/>
      <c r="BI38" s="846"/>
      <c r="BJ38" s="214"/>
      <c r="BK38" s="214"/>
      <c r="BL38" s="214"/>
      <c r="BM38" s="214"/>
      <c r="BN38" s="214"/>
      <c r="BO38" s="224"/>
      <c r="BP38" s="224"/>
      <c r="BQ38" s="221">
        <v>32</v>
      </c>
      <c r="BR38" s="222"/>
      <c r="BS38" s="786"/>
      <c r="BT38" s="787"/>
      <c r="BU38" s="787"/>
      <c r="BV38" s="787"/>
      <c r="BW38" s="787"/>
      <c r="BX38" s="787"/>
      <c r="BY38" s="787"/>
      <c r="BZ38" s="787"/>
      <c r="CA38" s="787"/>
      <c r="CB38" s="787"/>
      <c r="CC38" s="787"/>
      <c r="CD38" s="787"/>
      <c r="CE38" s="787"/>
      <c r="CF38" s="787"/>
      <c r="CG38" s="788"/>
      <c r="CH38" s="789"/>
      <c r="CI38" s="790"/>
      <c r="CJ38" s="790"/>
      <c r="CK38" s="790"/>
      <c r="CL38" s="791"/>
      <c r="CM38" s="789"/>
      <c r="CN38" s="790"/>
      <c r="CO38" s="790"/>
      <c r="CP38" s="790"/>
      <c r="CQ38" s="791"/>
      <c r="CR38" s="789"/>
      <c r="CS38" s="790"/>
      <c r="CT38" s="790"/>
      <c r="CU38" s="790"/>
      <c r="CV38" s="791"/>
      <c r="CW38" s="789"/>
      <c r="CX38" s="790"/>
      <c r="CY38" s="790"/>
      <c r="CZ38" s="790"/>
      <c r="DA38" s="791"/>
      <c r="DB38" s="789"/>
      <c r="DC38" s="790"/>
      <c r="DD38" s="790"/>
      <c r="DE38" s="790"/>
      <c r="DF38" s="791"/>
      <c r="DG38" s="789"/>
      <c r="DH38" s="790"/>
      <c r="DI38" s="790"/>
      <c r="DJ38" s="790"/>
      <c r="DK38" s="791"/>
      <c r="DL38" s="789"/>
      <c r="DM38" s="790"/>
      <c r="DN38" s="790"/>
      <c r="DO38" s="790"/>
      <c r="DP38" s="791"/>
      <c r="DQ38" s="789"/>
      <c r="DR38" s="790"/>
      <c r="DS38" s="790"/>
      <c r="DT38" s="790"/>
      <c r="DU38" s="791"/>
      <c r="DV38" s="786"/>
      <c r="DW38" s="787"/>
      <c r="DX38" s="787"/>
      <c r="DY38" s="787"/>
      <c r="DZ38" s="792"/>
      <c r="EA38" s="212"/>
    </row>
    <row r="39" spans="1:131" ht="26.25" customHeight="1" x14ac:dyDescent="0.2">
      <c r="A39" s="225">
        <v>12</v>
      </c>
      <c r="B39" s="793"/>
      <c r="C39" s="794"/>
      <c r="D39" s="794"/>
      <c r="E39" s="794"/>
      <c r="F39" s="794"/>
      <c r="G39" s="794"/>
      <c r="H39" s="794"/>
      <c r="I39" s="794"/>
      <c r="J39" s="794"/>
      <c r="K39" s="794"/>
      <c r="L39" s="794"/>
      <c r="M39" s="794"/>
      <c r="N39" s="794"/>
      <c r="O39" s="794"/>
      <c r="P39" s="795"/>
      <c r="Q39" s="796"/>
      <c r="R39" s="797"/>
      <c r="S39" s="797"/>
      <c r="T39" s="797"/>
      <c r="U39" s="797"/>
      <c r="V39" s="797"/>
      <c r="W39" s="797"/>
      <c r="X39" s="797"/>
      <c r="Y39" s="797"/>
      <c r="Z39" s="797"/>
      <c r="AA39" s="797"/>
      <c r="AB39" s="797"/>
      <c r="AC39" s="797"/>
      <c r="AD39" s="797"/>
      <c r="AE39" s="798"/>
      <c r="AF39" s="799"/>
      <c r="AG39" s="800"/>
      <c r="AH39" s="800"/>
      <c r="AI39" s="800"/>
      <c r="AJ39" s="801"/>
      <c r="AK39" s="847"/>
      <c r="AL39" s="843"/>
      <c r="AM39" s="843"/>
      <c r="AN39" s="843"/>
      <c r="AO39" s="843"/>
      <c r="AP39" s="843"/>
      <c r="AQ39" s="843"/>
      <c r="AR39" s="843"/>
      <c r="AS39" s="843"/>
      <c r="AT39" s="843"/>
      <c r="AU39" s="843"/>
      <c r="AV39" s="843"/>
      <c r="AW39" s="843"/>
      <c r="AX39" s="843"/>
      <c r="AY39" s="843"/>
      <c r="AZ39" s="844"/>
      <c r="BA39" s="844"/>
      <c r="BB39" s="844"/>
      <c r="BC39" s="844"/>
      <c r="BD39" s="844"/>
      <c r="BE39" s="845"/>
      <c r="BF39" s="845"/>
      <c r="BG39" s="845"/>
      <c r="BH39" s="845"/>
      <c r="BI39" s="846"/>
      <c r="BJ39" s="214"/>
      <c r="BK39" s="214"/>
      <c r="BL39" s="214"/>
      <c r="BM39" s="214"/>
      <c r="BN39" s="214"/>
      <c r="BO39" s="224"/>
      <c r="BP39" s="224"/>
      <c r="BQ39" s="221">
        <v>33</v>
      </c>
      <c r="BR39" s="222"/>
      <c r="BS39" s="786"/>
      <c r="BT39" s="787"/>
      <c r="BU39" s="787"/>
      <c r="BV39" s="787"/>
      <c r="BW39" s="787"/>
      <c r="BX39" s="787"/>
      <c r="BY39" s="787"/>
      <c r="BZ39" s="787"/>
      <c r="CA39" s="787"/>
      <c r="CB39" s="787"/>
      <c r="CC39" s="787"/>
      <c r="CD39" s="787"/>
      <c r="CE39" s="787"/>
      <c r="CF39" s="787"/>
      <c r="CG39" s="788"/>
      <c r="CH39" s="789"/>
      <c r="CI39" s="790"/>
      <c r="CJ39" s="790"/>
      <c r="CK39" s="790"/>
      <c r="CL39" s="791"/>
      <c r="CM39" s="789"/>
      <c r="CN39" s="790"/>
      <c r="CO39" s="790"/>
      <c r="CP39" s="790"/>
      <c r="CQ39" s="791"/>
      <c r="CR39" s="789"/>
      <c r="CS39" s="790"/>
      <c r="CT39" s="790"/>
      <c r="CU39" s="790"/>
      <c r="CV39" s="791"/>
      <c r="CW39" s="789"/>
      <c r="CX39" s="790"/>
      <c r="CY39" s="790"/>
      <c r="CZ39" s="790"/>
      <c r="DA39" s="791"/>
      <c r="DB39" s="789"/>
      <c r="DC39" s="790"/>
      <c r="DD39" s="790"/>
      <c r="DE39" s="790"/>
      <c r="DF39" s="791"/>
      <c r="DG39" s="789"/>
      <c r="DH39" s="790"/>
      <c r="DI39" s="790"/>
      <c r="DJ39" s="790"/>
      <c r="DK39" s="791"/>
      <c r="DL39" s="789"/>
      <c r="DM39" s="790"/>
      <c r="DN39" s="790"/>
      <c r="DO39" s="790"/>
      <c r="DP39" s="791"/>
      <c r="DQ39" s="789"/>
      <c r="DR39" s="790"/>
      <c r="DS39" s="790"/>
      <c r="DT39" s="790"/>
      <c r="DU39" s="791"/>
      <c r="DV39" s="786"/>
      <c r="DW39" s="787"/>
      <c r="DX39" s="787"/>
      <c r="DY39" s="787"/>
      <c r="DZ39" s="792"/>
      <c r="EA39" s="212"/>
    </row>
    <row r="40" spans="1:131" ht="26.25" customHeight="1" x14ac:dyDescent="0.2">
      <c r="A40" s="221">
        <v>13</v>
      </c>
      <c r="B40" s="793"/>
      <c r="C40" s="794"/>
      <c r="D40" s="794"/>
      <c r="E40" s="794"/>
      <c r="F40" s="794"/>
      <c r="G40" s="794"/>
      <c r="H40" s="794"/>
      <c r="I40" s="794"/>
      <c r="J40" s="794"/>
      <c r="K40" s="794"/>
      <c r="L40" s="794"/>
      <c r="M40" s="794"/>
      <c r="N40" s="794"/>
      <c r="O40" s="794"/>
      <c r="P40" s="795"/>
      <c r="Q40" s="796"/>
      <c r="R40" s="797"/>
      <c r="S40" s="797"/>
      <c r="T40" s="797"/>
      <c r="U40" s="797"/>
      <c r="V40" s="797"/>
      <c r="W40" s="797"/>
      <c r="X40" s="797"/>
      <c r="Y40" s="797"/>
      <c r="Z40" s="797"/>
      <c r="AA40" s="797"/>
      <c r="AB40" s="797"/>
      <c r="AC40" s="797"/>
      <c r="AD40" s="797"/>
      <c r="AE40" s="798"/>
      <c r="AF40" s="799"/>
      <c r="AG40" s="800"/>
      <c r="AH40" s="800"/>
      <c r="AI40" s="800"/>
      <c r="AJ40" s="801"/>
      <c r="AK40" s="847"/>
      <c r="AL40" s="843"/>
      <c r="AM40" s="843"/>
      <c r="AN40" s="843"/>
      <c r="AO40" s="843"/>
      <c r="AP40" s="843"/>
      <c r="AQ40" s="843"/>
      <c r="AR40" s="843"/>
      <c r="AS40" s="843"/>
      <c r="AT40" s="843"/>
      <c r="AU40" s="843"/>
      <c r="AV40" s="843"/>
      <c r="AW40" s="843"/>
      <c r="AX40" s="843"/>
      <c r="AY40" s="843"/>
      <c r="AZ40" s="844"/>
      <c r="BA40" s="844"/>
      <c r="BB40" s="844"/>
      <c r="BC40" s="844"/>
      <c r="BD40" s="844"/>
      <c r="BE40" s="845"/>
      <c r="BF40" s="845"/>
      <c r="BG40" s="845"/>
      <c r="BH40" s="845"/>
      <c r="BI40" s="846"/>
      <c r="BJ40" s="214"/>
      <c r="BK40" s="214"/>
      <c r="BL40" s="214"/>
      <c r="BM40" s="214"/>
      <c r="BN40" s="214"/>
      <c r="BO40" s="224"/>
      <c r="BP40" s="224"/>
      <c r="BQ40" s="221">
        <v>34</v>
      </c>
      <c r="BR40" s="222"/>
      <c r="BS40" s="786"/>
      <c r="BT40" s="787"/>
      <c r="BU40" s="787"/>
      <c r="BV40" s="787"/>
      <c r="BW40" s="787"/>
      <c r="BX40" s="787"/>
      <c r="BY40" s="787"/>
      <c r="BZ40" s="787"/>
      <c r="CA40" s="787"/>
      <c r="CB40" s="787"/>
      <c r="CC40" s="787"/>
      <c r="CD40" s="787"/>
      <c r="CE40" s="787"/>
      <c r="CF40" s="787"/>
      <c r="CG40" s="788"/>
      <c r="CH40" s="789"/>
      <c r="CI40" s="790"/>
      <c r="CJ40" s="790"/>
      <c r="CK40" s="790"/>
      <c r="CL40" s="791"/>
      <c r="CM40" s="789"/>
      <c r="CN40" s="790"/>
      <c r="CO40" s="790"/>
      <c r="CP40" s="790"/>
      <c r="CQ40" s="791"/>
      <c r="CR40" s="789"/>
      <c r="CS40" s="790"/>
      <c r="CT40" s="790"/>
      <c r="CU40" s="790"/>
      <c r="CV40" s="791"/>
      <c r="CW40" s="789"/>
      <c r="CX40" s="790"/>
      <c r="CY40" s="790"/>
      <c r="CZ40" s="790"/>
      <c r="DA40" s="791"/>
      <c r="DB40" s="789"/>
      <c r="DC40" s="790"/>
      <c r="DD40" s="790"/>
      <c r="DE40" s="790"/>
      <c r="DF40" s="791"/>
      <c r="DG40" s="789"/>
      <c r="DH40" s="790"/>
      <c r="DI40" s="790"/>
      <c r="DJ40" s="790"/>
      <c r="DK40" s="791"/>
      <c r="DL40" s="789"/>
      <c r="DM40" s="790"/>
      <c r="DN40" s="790"/>
      <c r="DO40" s="790"/>
      <c r="DP40" s="791"/>
      <c r="DQ40" s="789"/>
      <c r="DR40" s="790"/>
      <c r="DS40" s="790"/>
      <c r="DT40" s="790"/>
      <c r="DU40" s="791"/>
      <c r="DV40" s="786"/>
      <c r="DW40" s="787"/>
      <c r="DX40" s="787"/>
      <c r="DY40" s="787"/>
      <c r="DZ40" s="792"/>
      <c r="EA40" s="212"/>
    </row>
    <row r="41" spans="1:131" ht="26.25" customHeight="1" x14ac:dyDescent="0.2">
      <c r="A41" s="221">
        <v>14</v>
      </c>
      <c r="B41" s="793"/>
      <c r="C41" s="794"/>
      <c r="D41" s="794"/>
      <c r="E41" s="794"/>
      <c r="F41" s="794"/>
      <c r="G41" s="794"/>
      <c r="H41" s="794"/>
      <c r="I41" s="794"/>
      <c r="J41" s="794"/>
      <c r="K41" s="794"/>
      <c r="L41" s="794"/>
      <c r="M41" s="794"/>
      <c r="N41" s="794"/>
      <c r="O41" s="794"/>
      <c r="P41" s="795"/>
      <c r="Q41" s="796"/>
      <c r="R41" s="797"/>
      <c r="S41" s="797"/>
      <c r="T41" s="797"/>
      <c r="U41" s="797"/>
      <c r="V41" s="797"/>
      <c r="W41" s="797"/>
      <c r="X41" s="797"/>
      <c r="Y41" s="797"/>
      <c r="Z41" s="797"/>
      <c r="AA41" s="797"/>
      <c r="AB41" s="797"/>
      <c r="AC41" s="797"/>
      <c r="AD41" s="797"/>
      <c r="AE41" s="798"/>
      <c r="AF41" s="799"/>
      <c r="AG41" s="800"/>
      <c r="AH41" s="800"/>
      <c r="AI41" s="800"/>
      <c r="AJ41" s="801"/>
      <c r="AK41" s="847"/>
      <c r="AL41" s="843"/>
      <c r="AM41" s="843"/>
      <c r="AN41" s="843"/>
      <c r="AO41" s="843"/>
      <c r="AP41" s="843"/>
      <c r="AQ41" s="843"/>
      <c r="AR41" s="843"/>
      <c r="AS41" s="843"/>
      <c r="AT41" s="843"/>
      <c r="AU41" s="843"/>
      <c r="AV41" s="843"/>
      <c r="AW41" s="843"/>
      <c r="AX41" s="843"/>
      <c r="AY41" s="843"/>
      <c r="AZ41" s="844"/>
      <c r="BA41" s="844"/>
      <c r="BB41" s="844"/>
      <c r="BC41" s="844"/>
      <c r="BD41" s="844"/>
      <c r="BE41" s="845"/>
      <c r="BF41" s="845"/>
      <c r="BG41" s="845"/>
      <c r="BH41" s="845"/>
      <c r="BI41" s="846"/>
      <c r="BJ41" s="214"/>
      <c r="BK41" s="214"/>
      <c r="BL41" s="214"/>
      <c r="BM41" s="214"/>
      <c r="BN41" s="214"/>
      <c r="BO41" s="224"/>
      <c r="BP41" s="224"/>
      <c r="BQ41" s="221">
        <v>35</v>
      </c>
      <c r="BR41" s="222"/>
      <c r="BS41" s="786"/>
      <c r="BT41" s="787"/>
      <c r="BU41" s="787"/>
      <c r="BV41" s="787"/>
      <c r="BW41" s="787"/>
      <c r="BX41" s="787"/>
      <c r="BY41" s="787"/>
      <c r="BZ41" s="787"/>
      <c r="CA41" s="787"/>
      <c r="CB41" s="787"/>
      <c r="CC41" s="787"/>
      <c r="CD41" s="787"/>
      <c r="CE41" s="787"/>
      <c r="CF41" s="787"/>
      <c r="CG41" s="788"/>
      <c r="CH41" s="789"/>
      <c r="CI41" s="790"/>
      <c r="CJ41" s="790"/>
      <c r="CK41" s="790"/>
      <c r="CL41" s="791"/>
      <c r="CM41" s="789"/>
      <c r="CN41" s="790"/>
      <c r="CO41" s="790"/>
      <c r="CP41" s="790"/>
      <c r="CQ41" s="791"/>
      <c r="CR41" s="789"/>
      <c r="CS41" s="790"/>
      <c r="CT41" s="790"/>
      <c r="CU41" s="790"/>
      <c r="CV41" s="791"/>
      <c r="CW41" s="789"/>
      <c r="CX41" s="790"/>
      <c r="CY41" s="790"/>
      <c r="CZ41" s="790"/>
      <c r="DA41" s="791"/>
      <c r="DB41" s="789"/>
      <c r="DC41" s="790"/>
      <c r="DD41" s="790"/>
      <c r="DE41" s="790"/>
      <c r="DF41" s="791"/>
      <c r="DG41" s="789"/>
      <c r="DH41" s="790"/>
      <c r="DI41" s="790"/>
      <c r="DJ41" s="790"/>
      <c r="DK41" s="791"/>
      <c r="DL41" s="789"/>
      <c r="DM41" s="790"/>
      <c r="DN41" s="790"/>
      <c r="DO41" s="790"/>
      <c r="DP41" s="791"/>
      <c r="DQ41" s="789"/>
      <c r="DR41" s="790"/>
      <c r="DS41" s="790"/>
      <c r="DT41" s="790"/>
      <c r="DU41" s="791"/>
      <c r="DV41" s="786"/>
      <c r="DW41" s="787"/>
      <c r="DX41" s="787"/>
      <c r="DY41" s="787"/>
      <c r="DZ41" s="792"/>
      <c r="EA41" s="212"/>
    </row>
    <row r="42" spans="1:131" ht="26.25" customHeight="1" x14ac:dyDescent="0.2">
      <c r="A42" s="221">
        <v>15</v>
      </c>
      <c r="B42" s="793"/>
      <c r="C42" s="794"/>
      <c r="D42" s="794"/>
      <c r="E42" s="794"/>
      <c r="F42" s="794"/>
      <c r="G42" s="794"/>
      <c r="H42" s="794"/>
      <c r="I42" s="794"/>
      <c r="J42" s="794"/>
      <c r="K42" s="794"/>
      <c r="L42" s="794"/>
      <c r="M42" s="794"/>
      <c r="N42" s="794"/>
      <c r="O42" s="794"/>
      <c r="P42" s="795"/>
      <c r="Q42" s="796"/>
      <c r="R42" s="797"/>
      <c r="S42" s="797"/>
      <c r="T42" s="797"/>
      <c r="U42" s="797"/>
      <c r="V42" s="797"/>
      <c r="W42" s="797"/>
      <c r="X42" s="797"/>
      <c r="Y42" s="797"/>
      <c r="Z42" s="797"/>
      <c r="AA42" s="797"/>
      <c r="AB42" s="797"/>
      <c r="AC42" s="797"/>
      <c r="AD42" s="797"/>
      <c r="AE42" s="798"/>
      <c r="AF42" s="799"/>
      <c r="AG42" s="800"/>
      <c r="AH42" s="800"/>
      <c r="AI42" s="800"/>
      <c r="AJ42" s="801"/>
      <c r="AK42" s="847"/>
      <c r="AL42" s="843"/>
      <c r="AM42" s="843"/>
      <c r="AN42" s="843"/>
      <c r="AO42" s="843"/>
      <c r="AP42" s="843"/>
      <c r="AQ42" s="843"/>
      <c r="AR42" s="843"/>
      <c r="AS42" s="843"/>
      <c r="AT42" s="843"/>
      <c r="AU42" s="843"/>
      <c r="AV42" s="843"/>
      <c r="AW42" s="843"/>
      <c r="AX42" s="843"/>
      <c r="AY42" s="843"/>
      <c r="AZ42" s="844"/>
      <c r="BA42" s="844"/>
      <c r="BB42" s="844"/>
      <c r="BC42" s="844"/>
      <c r="BD42" s="844"/>
      <c r="BE42" s="845"/>
      <c r="BF42" s="845"/>
      <c r="BG42" s="845"/>
      <c r="BH42" s="845"/>
      <c r="BI42" s="846"/>
      <c r="BJ42" s="214"/>
      <c r="BK42" s="214"/>
      <c r="BL42" s="214"/>
      <c r="BM42" s="214"/>
      <c r="BN42" s="214"/>
      <c r="BO42" s="224"/>
      <c r="BP42" s="224"/>
      <c r="BQ42" s="221">
        <v>36</v>
      </c>
      <c r="BR42" s="222"/>
      <c r="BS42" s="786"/>
      <c r="BT42" s="787"/>
      <c r="BU42" s="787"/>
      <c r="BV42" s="787"/>
      <c r="BW42" s="787"/>
      <c r="BX42" s="787"/>
      <c r="BY42" s="787"/>
      <c r="BZ42" s="787"/>
      <c r="CA42" s="787"/>
      <c r="CB42" s="787"/>
      <c r="CC42" s="787"/>
      <c r="CD42" s="787"/>
      <c r="CE42" s="787"/>
      <c r="CF42" s="787"/>
      <c r="CG42" s="788"/>
      <c r="CH42" s="789"/>
      <c r="CI42" s="790"/>
      <c r="CJ42" s="790"/>
      <c r="CK42" s="790"/>
      <c r="CL42" s="791"/>
      <c r="CM42" s="789"/>
      <c r="CN42" s="790"/>
      <c r="CO42" s="790"/>
      <c r="CP42" s="790"/>
      <c r="CQ42" s="791"/>
      <c r="CR42" s="789"/>
      <c r="CS42" s="790"/>
      <c r="CT42" s="790"/>
      <c r="CU42" s="790"/>
      <c r="CV42" s="791"/>
      <c r="CW42" s="789"/>
      <c r="CX42" s="790"/>
      <c r="CY42" s="790"/>
      <c r="CZ42" s="790"/>
      <c r="DA42" s="791"/>
      <c r="DB42" s="789"/>
      <c r="DC42" s="790"/>
      <c r="DD42" s="790"/>
      <c r="DE42" s="790"/>
      <c r="DF42" s="791"/>
      <c r="DG42" s="789"/>
      <c r="DH42" s="790"/>
      <c r="DI42" s="790"/>
      <c r="DJ42" s="790"/>
      <c r="DK42" s="791"/>
      <c r="DL42" s="789"/>
      <c r="DM42" s="790"/>
      <c r="DN42" s="790"/>
      <c r="DO42" s="790"/>
      <c r="DP42" s="791"/>
      <c r="DQ42" s="789"/>
      <c r="DR42" s="790"/>
      <c r="DS42" s="790"/>
      <c r="DT42" s="790"/>
      <c r="DU42" s="791"/>
      <c r="DV42" s="786"/>
      <c r="DW42" s="787"/>
      <c r="DX42" s="787"/>
      <c r="DY42" s="787"/>
      <c r="DZ42" s="792"/>
      <c r="EA42" s="212"/>
    </row>
    <row r="43" spans="1:131" ht="26.25" customHeight="1" x14ac:dyDescent="0.2">
      <c r="A43" s="221">
        <v>16</v>
      </c>
      <c r="B43" s="793"/>
      <c r="C43" s="794"/>
      <c r="D43" s="794"/>
      <c r="E43" s="794"/>
      <c r="F43" s="794"/>
      <c r="G43" s="794"/>
      <c r="H43" s="794"/>
      <c r="I43" s="794"/>
      <c r="J43" s="794"/>
      <c r="K43" s="794"/>
      <c r="L43" s="794"/>
      <c r="M43" s="794"/>
      <c r="N43" s="794"/>
      <c r="O43" s="794"/>
      <c r="P43" s="795"/>
      <c r="Q43" s="796"/>
      <c r="R43" s="797"/>
      <c r="S43" s="797"/>
      <c r="T43" s="797"/>
      <c r="U43" s="797"/>
      <c r="V43" s="797"/>
      <c r="W43" s="797"/>
      <c r="X43" s="797"/>
      <c r="Y43" s="797"/>
      <c r="Z43" s="797"/>
      <c r="AA43" s="797"/>
      <c r="AB43" s="797"/>
      <c r="AC43" s="797"/>
      <c r="AD43" s="797"/>
      <c r="AE43" s="798"/>
      <c r="AF43" s="799"/>
      <c r="AG43" s="800"/>
      <c r="AH43" s="800"/>
      <c r="AI43" s="800"/>
      <c r="AJ43" s="801"/>
      <c r="AK43" s="847"/>
      <c r="AL43" s="843"/>
      <c r="AM43" s="843"/>
      <c r="AN43" s="843"/>
      <c r="AO43" s="843"/>
      <c r="AP43" s="843"/>
      <c r="AQ43" s="843"/>
      <c r="AR43" s="843"/>
      <c r="AS43" s="843"/>
      <c r="AT43" s="843"/>
      <c r="AU43" s="843"/>
      <c r="AV43" s="843"/>
      <c r="AW43" s="843"/>
      <c r="AX43" s="843"/>
      <c r="AY43" s="843"/>
      <c r="AZ43" s="844"/>
      <c r="BA43" s="844"/>
      <c r="BB43" s="844"/>
      <c r="BC43" s="844"/>
      <c r="BD43" s="844"/>
      <c r="BE43" s="845"/>
      <c r="BF43" s="845"/>
      <c r="BG43" s="845"/>
      <c r="BH43" s="845"/>
      <c r="BI43" s="846"/>
      <c r="BJ43" s="214"/>
      <c r="BK43" s="214"/>
      <c r="BL43" s="214"/>
      <c r="BM43" s="214"/>
      <c r="BN43" s="214"/>
      <c r="BO43" s="224"/>
      <c r="BP43" s="224"/>
      <c r="BQ43" s="221">
        <v>37</v>
      </c>
      <c r="BR43" s="222"/>
      <c r="BS43" s="786"/>
      <c r="BT43" s="787"/>
      <c r="BU43" s="787"/>
      <c r="BV43" s="787"/>
      <c r="BW43" s="787"/>
      <c r="BX43" s="787"/>
      <c r="BY43" s="787"/>
      <c r="BZ43" s="787"/>
      <c r="CA43" s="787"/>
      <c r="CB43" s="787"/>
      <c r="CC43" s="787"/>
      <c r="CD43" s="787"/>
      <c r="CE43" s="787"/>
      <c r="CF43" s="787"/>
      <c r="CG43" s="788"/>
      <c r="CH43" s="789"/>
      <c r="CI43" s="790"/>
      <c r="CJ43" s="790"/>
      <c r="CK43" s="790"/>
      <c r="CL43" s="791"/>
      <c r="CM43" s="789"/>
      <c r="CN43" s="790"/>
      <c r="CO43" s="790"/>
      <c r="CP43" s="790"/>
      <c r="CQ43" s="791"/>
      <c r="CR43" s="789"/>
      <c r="CS43" s="790"/>
      <c r="CT43" s="790"/>
      <c r="CU43" s="790"/>
      <c r="CV43" s="791"/>
      <c r="CW43" s="789"/>
      <c r="CX43" s="790"/>
      <c r="CY43" s="790"/>
      <c r="CZ43" s="790"/>
      <c r="DA43" s="791"/>
      <c r="DB43" s="789"/>
      <c r="DC43" s="790"/>
      <c r="DD43" s="790"/>
      <c r="DE43" s="790"/>
      <c r="DF43" s="791"/>
      <c r="DG43" s="789"/>
      <c r="DH43" s="790"/>
      <c r="DI43" s="790"/>
      <c r="DJ43" s="790"/>
      <c r="DK43" s="791"/>
      <c r="DL43" s="789"/>
      <c r="DM43" s="790"/>
      <c r="DN43" s="790"/>
      <c r="DO43" s="790"/>
      <c r="DP43" s="791"/>
      <c r="DQ43" s="789"/>
      <c r="DR43" s="790"/>
      <c r="DS43" s="790"/>
      <c r="DT43" s="790"/>
      <c r="DU43" s="791"/>
      <c r="DV43" s="786"/>
      <c r="DW43" s="787"/>
      <c r="DX43" s="787"/>
      <c r="DY43" s="787"/>
      <c r="DZ43" s="792"/>
      <c r="EA43" s="212"/>
    </row>
    <row r="44" spans="1:131" ht="26.25" customHeight="1" x14ac:dyDescent="0.2">
      <c r="A44" s="221">
        <v>17</v>
      </c>
      <c r="B44" s="793"/>
      <c r="C44" s="794"/>
      <c r="D44" s="794"/>
      <c r="E44" s="794"/>
      <c r="F44" s="794"/>
      <c r="G44" s="794"/>
      <c r="H44" s="794"/>
      <c r="I44" s="794"/>
      <c r="J44" s="794"/>
      <c r="K44" s="794"/>
      <c r="L44" s="794"/>
      <c r="M44" s="794"/>
      <c r="N44" s="794"/>
      <c r="O44" s="794"/>
      <c r="P44" s="795"/>
      <c r="Q44" s="796"/>
      <c r="R44" s="797"/>
      <c r="S44" s="797"/>
      <c r="T44" s="797"/>
      <c r="U44" s="797"/>
      <c r="V44" s="797"/>
      <c r="W44" s="797"/>
      <c r="X44" s="797"/>
      <c r="Y44" s="797"/>
      <c r="Z44" s="797"/>
      <c r="AA44" s="797"/>
      <c r="AB44" s="797"/>
      <c r="AC44" s="797"/>
      <c r="AD44" s="797"/>
      <c r="AE44" s="798"/>
      <c r="AF44" s="799"/>
      <c r="AG44" s="800"/>
      <c r="AH44" s="800"/>
      <c r="AI44" s="800"/>
      <c r="AJ44" s="801"/>
      <c r="AK44" s="847"/>
      <c r="AL44" s="843"/>
      <c r="AM44" s="843"/>
      <c r="AN44" s="843"/>
      <c r="AO44" s="843"/>
      <c r="AP44" s="843"/>
      <c r="AQ44" s="843"/>
      <c r="AR44" s="843"/>
      <c r="AS44" s="843"/>
      <c r="AT44" s="843"/>
      <c r="AU44" s="843"/>
      <c r="AV44" s="843"/>
      <c r="AW44" s="843"/>
      <c r="AX44" s="843"/>
      <c r="AY44" s="843"/>
      <c r="AZ44" s="844"/>
      <c r="BA44" s="844"/>
      <c r="BB44" s="844"/>
      <c r="BC44" s="844"/>
      <c r="BD44" s="844"/>
      <c r="BE44" s="845"/>
      <c r="BF44" s="845"/>
      <c r="BG44" s="845"/>
      <c r="BH44" s="845"/>
      <c r="BI44" s="846"/>
      <c r="BJ44" s="214"/>
      <c r="BK44" s="214"/>
      <c r="BL44" s="214"/>
      <c r="BM44" s="214"/>
      <c r="BN44" s="214"/>
      <c r="BO44" s="224"/>
      <c r="BP44" s="224"/>
      <c r="BQ44" s="221">
        <v>38</v>
      </c>
      <c r="BR44" s="222"/>
      <c r="BS44" s="786"/>
      <c r="BT44" s="787"/>
      <c r="BU44" s="787"/>
      <c r="BV44" s="787"/>
      <c r="BW44" s="787"/>
      <c r="BX44" s="787"/>
      <c r="BY44" s="787"/>
      <c r="BZ44" s="787"/>
      <c r="CA44" s="787"/>
      <c r="CB44" s="787"/>
      <c r="CC44" s="787"/>
      <c r="CD44" s="787"/>
      <c r="CE44" s="787"/>
      <c r="CF44" s="787"/>
      <c r="CG44" s="788"/>
      <c r="CH44" s="789"/>
      <c r="CI44" s="790"/>
      <c r="CJ44" s="790"/>
      <c r="CK44" s="790"/>
      <c r="CL44" s="791"/>
      <c r="CM44" s="789"/>
      <c r="CN44" s="790"/>
      <c r="CO44" s="790"/>
      <c r="CP44" s="790"/>
      <c r="CQ44" s="791"/>
      <c r="CR44" s="789"/>
      <c r="CS44" s="790"/>
      <c r="CT44" s="790"/>
      <c r="CU44" s="790"/>
      <c r="CV44" s="791"/>
      <c r="CW44" s="789"/>
      <c r="CX44" s="790"/>
      <c r="CY44" s="790"/>
      <c r="CZ44" s="790"/>
      <c r="DA44" s="791"/>
      <c r="DB44" s="789"/>
      <c r="DC44" s="790"/>
      <c r="DD44" s="790"/>
      <c r="DE44" s="790"/>
      <c r="DF44" s="791"/>
      <c r="DG44" s="789"/>
      <c r="DH44" s="790"/>
      <c r="DI44" s="790"/>
      <c r="DJ44" s="790"/>
      <c r="DK44" s="791"/>
      <c r="DL44" s="789"/>
      <c r="DM44" s="790"/>
      <c r="DN44" s="790"/>
      <c r="DO44" s="790"/>
      <c r="DP44" s="791"/>
      <c r="DQ44" s="789"/>
      <c r="DR44" s="790"/>
      <c r="DS44" s="790"/>
      <c r="DT44" s="790"/>
      <c r="DU44" s="791"/>
      <c r="DV44" s="786"/>
      <c r="DW44" s="787"/>
      <c r="DX44" s="787"/>
      <c r="DY44" s="787"/>
      <c r="DZ44" s="792"/>
      <c r="EA44" s="212"/>
    </row>
    <row r="45" spans="1:131" ht="26.25" customHeight="1" x14ac:dyDescent="0.2">
      <c r="A45" s="221">
        <v>18</v>
      </c>
      <c r="B45" s="793"/>
      <c r="C45" s="794"/>
      <c r="D45" s="794"/>
      <c r="E45" s="794"/>
      <c r="F45" s="794"/>
      <c r="G45" s="794"/>
      <c r="H45" s="794"/>
      <c r="I45" s="794"/>
      <c r="J45" s="794"/>
      <c r="K45" s="794"/>
      <c r="L45" s="794"/>
      <c r="M45" s="794"/>
      <c r="N45" s="794"/>
      <c r="O45" s="794"/>
      <c r="P45" s="795"/>
      <c r="Q45" s="796"/>
      <c r="R45" s="797"/>
      <c r="S45" s="797"/>
      <c r="T45" s="797"/>
      <c r="U45" s="797"/>
      <c r="V45" s="797"/>
      <c r="W45" s="797"/>
      <c r="X45" s="797"/>
      <c r="Y45" s="797"/>
      <c r="Z45" s="797"/>
      <c r="AA45" s="797"/>
      <c r="AB45" s="797"/>
      <c r="AC45" s="797"/>
      <c r="AD45" s="797"/>
      <c r="AE45" s="798"/>
      <c r="AF45" s="799"/>
      <c r="AG45" s="800"/>
      <c r="AH45" s="800"/>
      <c r="AI45" s="800"/>
      <c r="AJ45" s="801"/>
      <c r="AK45" s="847"/>
      <c r="AL45" s="843"/>
      <c r="AM45" s="843"/>
      <c r="AN45" s="843"/>
      <c r="AO45" s="843"/>
      <c r="AP45" s="843"/>
      <c r="AQ45" s="843"/>
      <c r="AR45" s="843"/>
      <c r="AS45" s="843"/>
      <c r="AT45" s="843"/>
      <c r="AU45" s="843"/>
      <c r="AV45" s="843"/>
      <c r="AW45" s="843"/>
      <c r="AX45" s="843"/>
      <c r="AY45" s="843"/>
      <c r="AZ45" s="844"/>
      <c r="BA45" s="844"/>
      <c r="BB45" s="844"/>
      <c r="BC45" s="844"/>
      <c r="BD45" s="844"/>
      <c r="BE45" s="845"/>
      <c r="BF45" s="845"/>
      <c r="BG45" s="845"/>
      <c r="BH45" s="845"/>
      <c r="BI45" s="846"/>
      <c r="BJ45" s="214"/>
      <c r="BK45" s="214"/>
      <c r="BL45" s="214"/>
      <c r="BM45" s="214"/>
      <c r="BN45" s="214"/>
      <c r="BO45" s="224"/>
      <c r="BP45" s="224"/>
      <c r="BQ45" s="221">
        <v>39</v>
      </c>
      <c r="BR45" s="222"/>
      <c r="BS45" s="786"/>
      <c r="BT45" s="787"/>
      <c r="BU45" s="787"/>
      <c r="BV45" s="787"/>
      <c r="BW45" s="787"/>
      <c r="BX45" s="787"/>
      <c r="BY45" s="787"/>
      <c r="BZ45" s="787"/>
      <c r="CA45" s="787"/>
      <c r="CB45" s="787"/>
      <c r="CC45" s="787"/>
      <c r="CD45" s="787"/>
      <c r="CE45" s="787"/>
      <c r="CF45" s="787"/>
      <c r="CG45" s="788"/>
      <c r="CH45" s="789"/>
      <c r="CI45" s="790"/>
      <c r="CJ45" s="790"/>
      <c r="CK45" s="790"/>
      <c r="CL45" s="791"/>
      <c r="CM45" s="789"/>
      <c r="CN45" s="790"/>
      <c r="CO45" s="790"/>
      <c r="CP45" s="790"/>
      <c r="CQ45" s="791"/>
      <c r="CR45" s="789"/>
      <c r="CS45" s="790"/>
      <c r="CT45" s="790"/>
      <c r="CU45" s="790"/>
      <c r="CV45" s="791"/>
      <c r="CW45" s="789"/>
      <c r="CX45" s="790"/>
      <c r="CY45" s="790"/>
      <c r="CZ45" s="790"/>
      <c r="DA45" s="791"/>
      <c r="DB45" s="789"/>
      <c r="DC45" s="790"/>
      <c r="DD45" s="790"/>
      <c r="DE45" s="790"/>
      <c r="DF45" s="791"/>
      <c r="DG45" s="789"/>
      <c r="DH45" s="790"/>
      <c r="DI45" s="790"/>
      <c r="DJ45" s="790"/>
      <c r="DK45" s="791"/>
      <c r="DL45" s="789"/>
      <c r="DM45" s="790"/>
      <c r="DN45" s="790"/>
      <c r="DO45" s="790"/>
      <c r="DP45" s="791"/>
      <c r="DQ45" s="789"/>
      <c r="DR45" s="790"/>
      <c r="DS45" s="790"/>
      <c r="DT45" s="790"/>
      <c r="DU45" s="791"/>
      <c r="DV45" s="786"/>
      <c r="DW45" s="787"/>
      <c r="DX45" s="787"/>
      <c r="DY45" s="787"/>
      <c r="DZ45" s="792"/>
      <c r="EA45" s="212"/>
    </row>
    <row r="46" spans="1:131" ht="26.25" customHeight="1" x14ac:dyDescent="0.2">
      <c r="A46" s="221">
        <v>19</v>
      </c>
      <c r="B46" s="793"/>
      <c r="C46" s="794"/>
      <c r="D46" s="794"/>
      <c r="E46" s="794"/>
      <c r="F46" s="794"/>
      <c r="G46" s="794"/>
      <c r="H46" s="794"/>
      <c r="I46" s="794"/>
      <c r="J46" s="794"/>
      <c r="K46" s="794"/>
      <c r="L46" s="794"/>
      <c r="M46" s="794"/>
      <c r="N46" s="794"/>
      <c r="O46" s="794"/>
      <c r="P46" s="795"/>
      <c r="Q46" s="796"/>
      <c r="R46" s="797"/>
      <c r="S46" s="797"/>
      <c r="T46" s="797"/>
      <c r="U46" s="797"/>
      <c r="V46" s="797"/>
      <c r="W46" s="797"/>
      <c r="X46" s="797"/>
      <c r="Y46" s="797"/>
      <c r="Z46" s="797"/>
      <c r="AA46" s="797"/>
      <c r="AB46" s="797"/>
      <c r="AC46" s="797"/>
      <c r="AD46" s="797"/>
      <c r="AE46" s="798"/>
      <c r="AF46" s="799"/>
      <c r="AG46" s="800"/>
      <c r="AH46" s="800"/>
      <c r="AI46" s="800"/>
      <c r="AJ46" s="801"/>
      <c r="AK46" s="847"/>
      <c r="AL46" s="843"/>
      <c r="AM46" s="843"/>
      <c r="AN46" s="843"/>
      <c r="AO46" s="843"/>
      <c r="AP46" s="843"/>
      <c r="AQ46" s="843"/>
      <c r="AR46" s="843"/>
      <c r="AS46" s="843"/>
      <c r="AT46" s="843"/>
      <c r="AU46" s="843"/>
      <c r="AV46" s="843"/>
      <c r="AW46" s="843"/>
      <c r="AX46" s="843"/>
      <c r="AY46" s="843"/>
      <c r="AZ46" s="844"/>
      <c r="BA46" s="844"/>
      <c r="BB46" s="844"/>
      <c r="BC46" s="844"/>
      <c r="BD46" s="844"/>
      <c r="BE46" s="845"/>
      <c r="BF46" s="845"/>
      <c r="BG46" s="845"/>
      <c r="BH46" s="845"/>
      <c r="BI46" s="846"/>
      <c r="BJ46" s="214"/>
      <c r="BK46" s="214"/>
      <c r="BL46" s="214"/>
      <c r="BM46" s="214"/>
      <c r="BN46" s="214"/>
      <c r="BO46" s="224"/>
      <c r="BP46" s="224"/>
      <c r="BQ46" s="221">
        <v>40</v>
      </c>
      <c r="BR46" s="222"/>
      <c r="BS46" s="786"/>
      <c r="BT46" s="787"/>
      <c r="BU46" s="787"/>
      <c r="BV46" s="787"/>
      <c r="BW46" s="787"/>
      <c r="BX46" s="787"/>
      <c r="BY46" s="787"/>
      <c r="BZ46" s="787"/>
      <c r="CA46" s="787"/>
      <c r="CB46" s="787"/>
      <c r="CC46" s="787"/>
      <c r="CD46" s="787"/>
      <c r="CE46" s="787"/>
      <c r="CF46" s="787"/>
      <c r="CG46" s="788"/>
      <c r="CH46" s="789"/>
      <c r="CI46" s="790"/>
      <c r="CJ46" s="790"/>
      <c r="CK46" s="790"/>
      <c r="CL46" s="791"/>
      <c r="CM46" s="789"/>
      <c r="CN46" s="790"/>
      <c r="CO46" s="790"/>
      <c r="CP46" s="790"/>
      <c r="CQ46" s="791"/>
      <c r="CR46" s="789"/>
      <c r="CS46" s="790"/>
      <c r="CT46" s="790"/>
      <c r="CU46" s="790"/>
      <c r="CV46" s="791"/>
      <c r="CW46" s="789"/>
      <c r="CX46" s="790"/>
      <c r="CY46" s="790"/>
      <c r="CZ46" s="790"/>
      <c r="DA46" s="791"/>
      <c r="DB46" s="789"/>
      <c r="DC46" s="790"/>
      <c r="DD46" s="790"/>
      <c r="DE46" s="790"/>
      <c r="DF46" s="791"/>
      <c r="DG46" s="789"/>
      <c r="DH46" s="790"/>
      <c r="DI46" s="790"/>
      <c r="DJ46" s="790"/>
      <c r="DK46" s="791"/>
      <c r="DL46" s="789"/>
      <c r="DM46" s="790"/>
      <c r="DN46" s="790"/>
      <c r="DO46" s="790"/>
      <c r="DP46" s="791"/>
      <c r="DQ46" s="789"/>
      <c r="DR46" s="790"/>
      <c r="DS46" s="790"/>
      <c r="DT46" s="790"/>
      <c r="DU46" s="791"/>
      <c r="DV46" s="786"/>
      <c r="DW46" s="787"/>
      <c r="DX46" s="787"/>
      <c r="DY46" s="787"/>
      <c r="DZ46" s="792"/>
      <c r="EA46" s="212"/>
    </row>
    <row r="47" spans="1:131" ht="26.25" customHeight="1" x14ac:dyDescent="0.2">
      <c r="A47" s="221">
        <v>20</v>
      </c>
      <c r="B47" s="793"/>
      <c r="C47" s="794"/>
      <c r="D47" s="794"/>
      <c r="E47" s="794"/>
      <c r="F47" s="794"/>
      <c r="G47" s="794"/>
      <c r="H47" s="794"/>
      <c r="I47" s="794"/>
      <c r="J47" s="794"/>
      <c r="K47" s="794"/>
      <c r="L47" s="794"/>
      <c r="M47" s="794"/>
      <c r="N47" s="794"/>
      <c r="O47" s="794"/>
      <c r="P47" s="795"/>
      <c r="Q47" s="796"/>
      <c r="R47" s="797"/>
      <c r="S47" s="797"/>
      <c r="T47" s="797"/>
      <c r="U47" s="797"/>
      <c r="V47" s="797"/>
      <c r="W47" s="797"/>
      <c r="X47" s="797"/>
      <c r="Y47" s="797"/>
      <c r="Z47" s="797"/>
      <c r="AA47" s="797"/>
      <c r="AB47" s="797"/>
      <c r="AC47" s="797"/>
      <c r="AD47" s="797"/>
      <c r="AE47" s="798"/>
      <c r="AF47" s="799"/>
      <c r="AG47" s="800"/>
      <c r="AH47" s="800"/>
      <c r="AI47" s="800"/>
      <c r="AJ47" s="801"/>
      <c r="AK47" s="847"/>
      <c r="AL47" s="843"/>
      <c r="AM47" s="843"/>
      <c r="AN47" s="843"/>
      <c r="AO47" s="843"/>
      <c r="AP47" s="843"/>
      <c r="AQ47" s="843"/>
      <c r="AR47" s="843"/>
      <c r="AS47" s="843"/>
      <c r="AT47" s="843"/>
      <c r="AU47" s="843"/>
      <c r="AV47" s="843"/>
      <c r="AW47" s="843"/>
      <c r="AX47" s="843"/>
      <c r="AY47" s="843"/>
      <c r="AZ47" s="844"/>
      <c r="BA47" s="844"/>
      <c r="BB47" s="844"/>
      <c r="BC47" s="844"/>
      <c r="BD47" s="844"/>
      <c r="BE47" s="845"/>
      <c r="BF47" s="845"/>
      <c r="BG47" s="845"/>
      <c r="BH47" s="845"/>
      <c r="BI47" s="846"/>
      <c r="BJ47" s="214"/>
      <c r="BK47" s="214"/>
      <c r="BL47" s="214"/>
      <c r="BM47" s="214"/>
      <c r="BN47" s="214"/>
      <c r="BO47" s="224"/>
      <c r="BP47" s="224"/>
      <c r="BQ47" s="221">
        <v>41</v>
      </c>
      <c r="BR47" s="222"/>
      <c r="BS47" s="786"/>
      <c r="BT47" s="787"/>
      <c r="BU47" s="787"/>
      <c r="BV47" s="787"/>
      <c r="BW47" s="787"/>
      <c r="BX47" s="787"/>
      <c r="BY47" s="787"/>
      <c r="BZ47" s="787"/>
      <c r="CA47" s="787"/>
      <c r="CB47" s="787"/>
      <c r="CC47" s="787"/>
      <c r="CD47" s="787"/>
      <c r="CE47" s="787"/>
      <c r="CF47" s="787"/>
      <c r="CG47" s="788"/>
      <c r="CH47" s="789"/>
      <c r="CI47" s="790"/>
      <c r="CJ47" s="790"/>
      <c r="CK47" s="790"/>
      <c r="CL47" s="791"/>
      <c r="CM47" s="789"/>
      <c r="CN47" s="790"/>
      <c r="CO47" s="790"/>
      <c r="CP47" s="790"/>
      <c r="CQ47" s="791"/>
      <c r="CR47" s="789"/>
      <c r="CS47" s="790"/>
      <c r="CT47" s="790"/>
      <c r="CU47" s="790"/>
      <c r="CV47" s="791"/>
      <c r="CW47" s="789"/>
      <c r="CX47" s="790"/>
      <c r="CY47" s="790"/>
      <c r="CZ47" s="790"/>
      <c r="DA47" s="791"/>
      <c r="DB47" s="789"/>
      <c r="DC47" s="790"/>
      <c r="DD47" s="790"/>
      <c r="DE47" s="790"/>
      <c r="DF47" s="791"/>
      <c r="DG47" s="789"/>
      <c r="DH47" s="790"/>
      <c r="DI47" s="790"/>
      <c r="DJ47" s="790"/>
      <c r="DK47" s="791"/>
      <c r="DL47" s="789"/>
      <c r="DM47" s="790"/>
      <c r="DN47" s="790"/>
      <c r="DO47" s="790"/>
      <c r="DP47" s="791"/>
      <c r="DQ47" s="789"/>
      <c r="DR47" s="790"/>
      <c r="DS47" s="790"/>
      <c r="DT47" s="790"/>
      <c r="DU47" s="791"/>
      <c r="DV47" s="786"/>
      <c r="DW47" s="787"/>
      <c r="DX47" s="787"/>
      <c r="DY47" s="787"/>
      <c r="DZ47" s="792"/>
      <c r="EA47" s="212"/>
    </row>
    <row r="48" spans="1:131" ht="26.25" customHeight="1" x14ac:dyDescent="0.2">
      <c r="A48" s="221">
        <v>21</v>
      </c>
      <c r="B48" s="793"/>
      <c r="C48" s="794"/>
      <c r="D48" s="794"/>
      <c r="E48" s="794"/>
      <c r="F48" s="794"/>
      <c r="G48" s="794"/>
      <c r="H48" s="794"/>
      <c r="I48" s="794"/>
      <c r="J48" s="794"/>
      <c r="K48" s="794"/>
      <c r="L48" s="794"/>
      <c r="M48" s="794"/>
      <c r="N48" s="794"/>
      <c r="O48" s="794"/>
      <c r="P48" s="795"/>
      <c r="Q48" s="796"/>
      <c r="R48" s="797"/>
      <c r="S48" s="797"/>
      <c r="T48" s="797"/>
      <c r="U48" s="797"/>
      <c r="V48" s="797"/>
      <c r="W48" s="797"/>
      <c r="X48" s="797"/>
      <c r="Y48" s="797"/>
      <c r="Z48" s="797"/>
      <c r="AA48" s="797"/>
      <c r="AB48" s="797"/>
      <c r="AC48" s="797"/>
      <c r="AD48" s="797"/>
      <c r="AE48" s="798"/>
      <c r="AF48" s="799"/>
      <c r="AG48" s="800"/>
      <c r="AH48" s="800"/>
      <c r="AI48" s="800"/>
      <c r="AJ48" s="801"/>
      <c r="AK48" s="847"/>
      <c r="AL48" s="843"/>
      <c r="AM48" s="843"/>
      <c r="AN48" s="843"/>
      <c r="AO48" s="843"/>
      <c r="AP48" s="843"/>
      <c r="AQ48" s="843"/>
      <c r="AR48" s="843"/>
      <c r="AS48" s="843"/>
      <c r="AT48" s="843"/>
      <c r="AU48" s="843"/>
      <c r="AV48" s="843"/>
      <c r="AW48" s="843"/>
      <c r="AX48" s="843"/>
      <c r="AY48" s="843"/>
      <c r="AZ48" s="844"/>
      <c r="BA48" s="844"/>
      <c r="BB48" s="844"/>
      <c r="BC48" s="844"/>
      <c r="BD48" s="844"/>
      <c r="BE48" s="845"/>
      <c r="BF48" s="845"/>
      <c r="BG48" s="845"/>
      <c r="BH48" s="845"/>
      <c r="BI48" s="846"/>
      <c r="BJ48" s="214"/>
      <c r="BK48" s="214"/>
      <c r="BL48" s="214"/>
      <c r="BM48" s="214"/>
      <c r="BN48" s="214"/>
      <c r="BO48" s="224"/>
      <c r="BP48" s="224"/>
      <c r="BQ48" s="221">
        <v>42</v>
      </c>
      <c r="BR48" s="222"/>
      <c r="BS48" s="786"/>
      <c r="BT48" s="787"/>
      <c r="BU48" s="787"/>
      <c r="BV48" s="787"/>
      <c r="BW48" s="787"/>
      <c r="BX48" s="787"/>
      <c r="BY48" s="787"/>
      <c r="BZ48" s="787"/>
      <c r="CA48" s="787"/>
      <c r="CB48" s="787"/>
      <c r="CC48" s="787"/>
      <c r="CD48" s="787"/>
      <c r="CE48" s="787"/>
      <c r="CF48" s="787"/>
      <c r="CG48" s="788"/>
      <c r="CH48" s="789"/>
      <c r="CI48" s="790"/>
      <c r="CJ48" s="790"/>
      <c r="CK48" s="790"/>
      <c r="CL48" s="791"/>
      <c r="CM48" s="789"/>
      <c r="CN48" s="790"/>
      <c r="CO48" s="790"/>
      <c r="CP48" s="790"/>
      <c r="CQ48" s="791"/>
      <c r="CR48" s="789"/>
      <c r="CS48" s="790"/>
      <c r="CT48" s="790"/>
      <c r="CU48" s="790"/>
      <c r="CV48" s="791"/>
      <c r="CW48" s="789"/>
      <c r="CX48" s="790"/>
      <c r="CY48" s="790"/>
      <c r="CZ48" s="790"/>
      <c r="DA48" s="791"/>
      <c r="DB48" s="789"/>
      <c r="DC48" s="790"/>
      <c r="DD48" s="790"/>
      <c r="DE48" s="790"/>
      <c r="DF48" s="791"/>
      <c r="DG48" s="789"/>
      <c r="DH48" s="790"/>
      <c r="DI48" s="790"/>
      <c r="DJ48" s="790"/>
      <c r="DK48" s="791"/>
      <c r="DL48" s="789"/>
      <c r="DM48" s="790"/>
      <c r="DN48" s="790"/>
      <c r="DO48" s="790"/>
      <c r="DP48" s="791"/>
      <c r="DQ48" s="789"/>
      <c r="DR48" s="790"/>
      <c r="DS48" s="790"/>
      <c r="DT48" s="790"/>
      <c r="DU48" s="791"/>
      <c r="DV48" s="786"/>
      <c r="DW48" s="787"/>
      <c r="DX48" s="787"/>
      <c r="DY48" s="787"/>
      <c r="DZ48" s="792"/>
      <c r="EA48" s="212"/>
    </row>
    <row r="49" spans="1:131" ht="26.25" customHeight="1" x14ac:dyDescent="0.2">
      <c r="A49" s="221">
        <v>22</v>
      </c>
      <c r="B49" s="793"/>
      <c r="C49" s="794"/>
      <c r="D49" s="794"/>
      <c r="E49" s="794"/>
      <c r="F49" s="794"/>
      <c r="G49" s="794"/>
      <c r="H49" s="794"/>
      <c r="I49" s="794"/>
      <c r="J49" s="794"/>
      <c r="K49" s="794"/>
      <c r="L49" s="794"/>
      <c r="M49" s="794"/>
      <c r="N49" s="794"/>
      <c r="O49" s="794"/>
      <c r="P49" s="795"/>
      <c r="Q49" s="796"/>
      <c r="R49" s="797"/>
      <c r="S49" s="797"/>
      <c r="T49" s="797"/>
      <c r="U49" s="797"/>
      <c r="V49" s="797"/>
      <c r="W49" s="797"/>
      <c r="X49" s="797"/>
      <c r="Y49" s="797"/>
      <c r="Z49" s="797"/>
      <c r="AA49" s="797"/>
      <c r="AB49" s="797"/>
      <c r="AC49" s="797"/>
      <c r="AD49" s="797"/>
      <c r="AE49" s="798"/>
      <c r="AF49" s="799"/>
      <c r="AG49" s="800"/>
      <c r="AH49" s="800"/>
      <c r="AI49" s="800"/>
      <c r="AJ49" s="801"/>
      <c r="AK49" s="847"/>
      <c r="AL49" s="843"/>
      <c r="AM49" s="843"/>
      <c r="AN49" s="843"/>
      <c r="AO49" s="843"/>
      <c r="AP49" s="843"/>
      <c r="AQ49" s="843"/>
      <c r="AR49" s="843"/>
      <c r="AS49" s="843"/>
      <c r="AT49" s="843"/>
      <c r="AU49" s="843"/>
      <c r="AV49" s="843"/>
      <c r="AW49" s="843"/>
      <c r="AX49" s="843"/>
      <c r="AY49" s="843"/>
      <c r="AZ49" s="844"/>
      <c r="BA49" s="844"/>
      <c r="BB49" s="844"/>
      <c r="BC49" s="844"/>
      <c r="BD49" s="844"/>
      <c r="BE49" s="845"/>
      <c r="BF49" s="845"/>
      <c r="BG49" s="845"/>
      <c r="BH49" s="845"/>
      <c r="BI49" s="846"/>
      <c r="BJ49" s="214"/>
      <c r="BK49" s="214"/>
      <c r="BL49" s="214"/>
      <c r="BM49" s="214"/>
      <c r="BN49" s="214"/>
      <c r="BO49" s="224"/>
      <c r="BP49" s="224"/>
      <c r="BQ49" s="221">
        <v>43</v>
      </c>
      <c r="BR49" s="222"/>
      <c r="BS49" s="786"/>
      <c r="BT49" s="787"/>
      <c r="BU49" s="787"/>
      <c r="BV49" s="787"/>
      <c r="BW49" s="787"/>
      <c r="BX49" s="787"/>
      <c r="BY49" s="787"/>
      <c r="BZ49" s="787"/>
      <c r="CA49" s="787"/>
      <c r="CB49" s="787"/>
      <c r="CC49" s="787"/>
      <c r="CD49" s="787"/>
      <c r="CE49" s="787"/>
      <c r="CF49" s="787"/>
      <c r="CG49" s="788"/>
      <c r="CH49" s="789"/>
      <c r="CI49" s="790"/>
      <c r="CJ49" s="790"/>
      <c r="CK49" s="790"/>
      <c r="CL49" s="791"/>
      <c r="CM49" s="789"/>
      <c r="CN49" s="790"/>
      <c r="CO49" s="790"/>
      <c r="CP49" s="790"/>
      <c r="CQ49" s="791"/>
      <c r="CR49" s="789"/>
      <c r="CS49" s="790"/>
      <c r="CT49" s="790"/>
      <c r="CU49" s="790"/>
      <c r="CV49" s="791"/>
      <c r="CW49" s="789"/>
      <c r="CX49" s="790"/>
      <c r="CY49" s="790"/>
      <c r="CZ49" s="790"/>
      <c r="DA49" s="791"/>
      <c r="DB49" s="789"/>
      <c r="DC49" s="790"/>
      <c r="DD49" s="790"/>
      <c r="DE49" s="790"/>
      <c r="DF49" s="791"/>
      <c r="DG49" s="789"/>
      <c r="DH49" s="790"/>
      <c r="DI49" s="790"/>
      <c r="DJ49" s="790"/>
      <c r="DK49" s="791"/>
      <c r="DL49" s="789"/>
      <c r="DM49" s="790"/>
      <c r="DN49" s="790"/>
      <c r="DO49" s="790"/>
      <c r="DP49" s="791"/>
      <c r="DQ49" s="789"/>
      <c r="DR49" s="790"/>
      <c r="DS49" s="790"/>
      <c r="DT49" s="790"/>
      <c r="DU49" s="791"/>
      <c r="DV49" s="786"/>
      <c r="DW49" s="787"/>
      <c r="DX49" s="787"/>
      <c r="DY49" s="787"/>
      <c r="DZ49" s="792"/>
      <c r="EA49" s="212"/>
    </row>
    <row r="50" spans="1:131" ht="26.25" customHeight="1" x14ac:dyDescent="0.2">
      <c r="A50" s="221">
        <v>23</v>
      </c>
      <c r="B50" s="793"/>
      <c r="C50" s="794"/>
      <c r="D50" s="794"/>
      <c r="E50" s="794"/>
      <c r="F50" s="794"/>
      <c r="G50" s="794"/>
      <c r="H50" s="794"/>
      <c r="I50" s="794"/>
      <c r="J50" s="794"/>
      <c r="K50" s="794"/>
      <c r="L50" s="794"/>
      <c r="M50" s="794"/>
      <c r="N50" s="794"/>
      <c r="O50" s="794"/>
      <c r="P50" s="795"/>
      <c r="Q50" s="848"/>
      <c r="R50" s="849"/>
      <c r="S50" s="849"/>
      <c r="T50" s="849"/>
      <c r="U50" s="849"/>
      <c r="V50" s="849"/>
      <c r="W50" s="849"/>
      <c r="X50" s="849"/>
      <c r="Y50" s="849"/>
      <c r="Z50" s="849"/>
      <c r="AA50" s="849"/>
      <c r="AB50" s="849"/>
      <c r="AC50" s="849"/>
      <c r="AD50" s="849"/>
      <c r="AE50" s="850"/>
      <c r="AF50" s="799"/>
      <c r="AG50" s="800"/>
      <c r="AH50" s="800"/>
      <c r="AI50" s="800"/>
      <c r="AJ50" s="801"/>
      <c r="AK50" s="852"/>
      <c r="AL50" s="849"/>
      <c r="AM50" s="849"/>
      <c r="AN50" s="849"/>
      <c r="AO50" s="849"/>
      <c r="AP50" s="849"/>
      <c r="AQ50" s="849"/>
      <c r="AR50" s="849"/>
      <c r="AS50" s="849"/>
      <c r="AT50" s="849"/>
      <c r="AU50" s="849"/>
      <c r="AV50" s="849"/>
      <c r="AW50" s="849"/>
      <c r="AX50" s="849"/>
      <c r="AY50" s="849"/>
      <c r="AZ50" s="851"/>
      <c r="BA50" s="851"/>
      <c r="BB50" s="851"/>
      <c r="BC50" s="851"/>
      <c r="BD50" s="851"/>
      <c r="BE50" s="845"/>
      <c r="BF50" s="845"/>
      <c r="BG50" s="845"/>
      <c r="BH50" s="845"/>
      <c r="BI50" s="846"/>
      <c r="BJ50" s="214"/>
      <c r="BK50" s="214"/>
      <c r="BL50" s="214"/>
      <c r="BM50" s="214"/>
      <c r="BN50" s="214"/>
      <c r="BO50" s="224"/>
      <c r="BP50" s="224"/>
      <c r="BQ50" s="221">
        <v>44</v>
      </c>
      <c r="BR50" s="222"/>
      <c r="BS50" s="786"/>
      <c r="BT50" s="787"/>
      <c r="BU50" s="787"/>
      <c r="BV50" s="787"/>
      <c r="BW50" s="787"/>
      <c r="BX50" s="787"/>
      <c r="BY50" s="787"/>
      <c r="BZ50" s="787"/>
      <c r="CA50" s="787"/>
      <c r="CB50" s="787"/>
      <c r="CC50" s="787"/>
      <c r="CD50" s="787"/>
      <c r="CE50" s="787"/>
      <c r="CF50" s="787"/>
      <c r="CG50" s="788"/>
      <c r="CH50" s="789"/>
      <c r="CI50" s="790"/>
      <c r="CJ50" s="790"/>
      <c r="CK50" s="790"/>
      <c r="CL50" s="791"/>
      <c r="CM50" s="789"/>
      <c r="CN50" s="790"/>
      <c r="CO50" s="790"/>
      <c r="CP50" s="790"/>
      <c r="CQ50" s="791"/>
      <c r="CR50" s="789"/>
      <c r="CS50" s="790"/>
      <c r="CT50" s="790"/>
      <c r="CU50" s="790"/>
      <c r="CV50" s="791"/>
      <c r="CW50" s="789"/>
      <c r="CX50" s="790"/>
      <c r="CY50" s="790"/>
      <c r="CZ50" s="790"/>
      <c r="DA50" s="791"/>
      <c r="DB50" s="789"/>
      <c r="DC50" s="790"/>
      <c r="DD50" s="790"/>
      <c r="DE50" s="790"/>
      <c r="DF50" s="791"/>
      <c r="DG50" s="789"/>
      <c r="DH50" s="790"/>
      <c r="DI50" s="790"/>
      <c r="DJ50" s="790"/>
      <c r="DK50" s="791"/>
      <c r="DL50" s="789"/>
      <c r="DM50" s="790"/>
      <c r="DN50" s="790"/>
      <c r="DO50" s="790"/>
      <c r="DP50" s="791"/>
      <c r="DQ50" s="789"/>
      <c r="DR50" s="790"/>
      <c r="DS50" s="790"/>
      <c r="DT50" s="790"/>
      <c r="DU50" s="791"/>
      <c r="DV50" s="786"/>
      <c r="DW50" s="787"/>
      <c r="DX50" s="787"/>
      <c r="DY50" s="787"/>
      <c r="DZ50" s="792"/>
      <c r="EA50" s="212"/>
    </row>
    <row r="51" spans="1:131" ht="26.25" customHeight="1" x14ac:dyDescent="0.2">
      <c r="A51" s="221">
        <v>24</v>
      </c>
      <c r="B51" s="793"/>
      <c r="C51" s="794"/>
      <c r="D51" s="794"/>
      <c r="E51" s="794"/>
      <c r="F51" s="794"/>
      <c r="G51" s="794"/>
      <c r="H51" s="794"/>
      <c r="I51" s="794"/>
      <c r="J51" s="794"/>
      <c r="K51" s="794"/>
      <c r="L51" s="794"/>
      <c r="M51" s="794"/>
      <c r="N51" s="794"/>
      <c r="O51" s="794"/>
      <c r="P51" s="795"/>
      <c r="Q51" s="848"/>
      <c r="R51" s="849"/>
      <c r="S51" s="849"/>
      <c r="T51" s="849"/>
      <c r="U51" s="849"/>
      <c r="V51" s="849"/>
      <c r="W51" s="849"/>
      <c r="X51" s="849"/>
      <c r="Y51" s="849"/>
      <c r="Z51" s="849"/>
      <c r="AA51" s="849"/>
      <c r="AB51" s="849"/>
      <c r="AC51" s="849"/>
      <c r="AD51" s="849"/>
      <c r="AE51" s="850"/>
      <c r="AF51" s="799"/>
      <c r="AG51" s="800"/>
      <c r="AH51" s="800"/>
      <c r="AI51" s="800"/>
      <c r="AJ51" s="801"/>
      <c r="AK51" s="852"/>
      <c r="AL51" s="849"/>
      <c r="AM51" s="849"/>
      <c r="AN51" s="849"/>
      <c r="AO51" s="849"/>
      <c r="AP51" s="849"/>
      <c r="AQ51" s="849"/>
      <c r="AR51" s="849"/>
      <c r="AS51" s="849"/>
      <c r="AT51" s="849"/>
      <c r="AU51" s="849"/>
      <c r="AV51" s="849"/>
      <c r="AW51" s="849"/>
      <c r="AX51" s="849"/>
      <c r="AY51" s="849"/>
      <c r="AZ51" s="851"/>
      <c r="BA51" s="851"/>
      <c r="BB51" s="851"/>
      <c r="BC51" s="851"/>
      <c r="BD51" s="851"/>
      <c r="BE51" s="845"/>
      <c r="BF51" s="845"/>
      <c r="BG51" s="845"/>
      <c r="BH51" s="845"/>
      <c r="BI51" s="846"/>
      <c r="BJ51" s="214"/>
      <c r="BK51" s="214"/>
      <c r="BL51" s="214"/>
      <c r="BM51" s="214"/>
      <c r="BN51" s="214"/>
      <c r="BO51" s="224"/>
      <c r="BP51" s="224"/>
      <c r="BQ51" s="221">
        <v>45</v>
      </c>
      <c r="BR51" s="222"/>
      <c r="BS51" s="786"/>
      <c r="BT51" s="787"/>
      <c r="BU51" s="787"/>
      <c r="BV51" s="787"/>
      <c r="BW51" s="787"/>
      <c r="BX51" s="787"/>
      <c r="BY51" s="787"/>
      <c r="BZ51" s="787"/>
      <c r="CA51" s="787"/>
      <c r="CB51" s="787"/>
      <c r="CC51" s="787"/>
      <c r="CD51" s="787"/>
      <c r="CE51" s="787"/>
      <c r="CF51" s="787"/>
      <c r="CG51" s="788"/>
      <c r="CH51" s="789"/>
      <c r="CI51" s="790"/>
      <c r="CJ51" s="790"/>
      <c r="CK51" s="790"/>
      <c r="CL51" s="791"/>
      <c r="CM51" s="789"/>
      <c r="CN51" s="790"/>
      <c r="CO51" s="790"/>
      <c r="CP51" s="790"/>
      <c r="CQ51" s="791"/>
      <c r="CR51" s="789"/>
      <c r="CS51" s="790"/>
      <c r="CT51" s="790"/>
      <c r="CU51" s="790"/>
      <c r="CV51" s="791"/>
      <c r="CW51" s="789"/>
      <c r="CX51" s="790"/>
      <c r="CY51" s="790"/>
      <c r="CZ51" s="790"/>
      <c r="DA51" s="791"/>
      <c r="DB51" s="789"/>
      <c r="DC51" s="790"/>
      <c r="DD51" s="790"/>
      <c r="DE51" s="790"/>
      <c r="DF51" s="791"/>
      <c r="DG51" s="789"/>
      <c r="DH51" s="790"/>
      <c r="DI51" s="790"/>
      <c r="DJ51" s="790"/>
      <c r="DK51" s="791"/>
      <c r="DL51" s="789"/>
      <c r="DM51" s="790"/>
      <c r="DN51" s="790"/>
      <c r="DO51" s="790"/>
      <c r="DP51" s="791"/>
      <c r="DQ51" s="789"/>
      <c r="DR51" s="790"/>
      <c r="DS51" s="790"/>
      <c r="DT51" s="790"/>
      <c r="DU51" s="791"/>
      <c r="DV51" s="786"/>
      <c r="DW51" s="787"/>
      <c r="DX51" s="787"/>
      <c r="DY51" s="787"/>
      <c r="DZ51" s="792"/>
      <c r="EA51" s="212"/>
    </row>
    <row r="52" spans="1:131" ht="26.25" customHeight="1" x14ac:dyDescent="0.2">
      <c r="A52" s="221">
        <v>25</v>
      </c>
      <c r="B52" s="793"/>
      <c r="C52" s="794"/>
      <c r="D52" s="794"/>
      <c r="E52" s="794"/>
      <c r="F52" s="794"/>
      <c r="G52" s="794"/>
      <c r="H52" s="794"/>
      <c r="I52" s="794"/>
      <c r="J52" s="794"/>
      <c r="K52" s="794"/>
      <c r="L52" s="794"/>
      <c r="M52" s="794"/>
      <c r="N52" s="794"/>
      <c r="O52" s="794"/>
      <c r="P52" s="795"/>
      <c r="Q52" s="848"/>
      <c r="R52" s="849"/>
      <c r="S52" s="849"/>
      <c r="T52" s="849"/>
      <c r="U52" s="849"/>
      <c r="V52" s="849"/>
      <c r="W52" s="849"/>
      <c r="X52" s="849"/>
      <c r="Y52" s="849"/>
      <c r="Z52" s="849"/>
      <c r="AA52" s="849"/>
      <c r="AB52" s="849"/>
      <c r="AC52" s="849"/>
      <c r="AD52" s="849"/>
      <c r="AE52" s="850"/>
      <c r="AF52" s="799"/>
      <c r="AG52" s="800"/>
      <c r="AH52" s="800"/>
      <c r="AI52" s="800"/>
      <c r="AJ52" s="801"/>
      <c r="AK52" s="852"/>
      <c r="AL52" s="849"/>
      <c r="AM52" s="849"/>
      <c r="AN52" s="849"/>
      <c r="AO52" s="849"/>
      <c r="AP52" s="849"/>
      <c r="AQ52" s="849"/>
      <c r="AR52" s="849"/>
      <c r="AS52" s="849"/>
      <c r="AT52" s="849"/>
      <c r="AU52" s="849"/>
      <c r="AV52" s="849"/>
      <c r="AW52" s="849"/>
      <c r="AX52" s="849"/>
      <c r="AY52" s="849"/>
      <c r="AZ52" s="851"/>
      <c r="BA52" s="851"/>
      <c r="BB52" s="851"/>
      <c r="BC52" s="851"/>
      <c r="BD52" s="851"/>
      <c r="BE52" s="845"/>
      <c r="BF52" s="845"/>
      <c r="BG52" s="845"/>
      <c r="BH52" s="845"/>
      <c r="BI52" s="846"/>
      <c r="BJ52" s="214"/>
      <c r="BK52" s="214"/>
      <c r="BL52" s="214"/>
      <c r="BM52" s="214"/>
      <c r="BN52" s="214"/>
      <c r="BO52" s="224"/>
      <c r="BP52" s="224"/>
      <c r="BQ52" s="221">
        <v>46</v>
      </c>
      <c r="BR52" s="222"/>
      <c r="BS52" s="786"/>
      <c r="BT52" s="787"/>
      <c r="BU52" s="787"/>
      <c r="BV52" s="787"/>
      <c r="BW52" s="787"/>
      <c r="BX52" s="787"/>
      <c r="BY52" s="787"/>
      <c r="BZ52" s="787"/>
      <c r="CA52" s="787"/>
      <c r="CB52" s="787"/>
      <c r="CC52" s="787"/>
      <c r="CD52" s="787"/>
      <c r="CE52" s="787"/>
      <c r="CF52" s="787"/>
      <c r="CG52" s="788"/>
      <c r="CH52" s="789"/>
      <c r="CI52" s="790"/>
      <c r="CJ52" s="790"/>
      <c r="CK52" s="790"/>
      <c r="CL52" s="791"/>
      <c r="CM52" s="789"/>
      <c r="CN52" s="790"/>
      <c r="CO52" s="790"/>
      <c r="CP52" s="790"/>
      <c r="CQ52" s="791"/>
      <c r="CR52" s="789"/>
      <c r="CS52" s="790"/>
      <c r="CT52" s="790"/>
      <c r="CU52" s="790"/>
      <c r="CV52" s="791"/>
      <c r="CW52" s="789"/>
      <c r="CX52" s="790"/>
      <c r="CY52" s="790"/>
      <c r="CZ52" s="790"/>
      <c r="DA52" s="791"/>
      <c r="DB52" s="789"/>
      <c r="DC52" s="790"/>
      <c r="DD52" s="790"/>
      <c r="DE52" s="790"/>
      <c r="DF52" s="791"/>
      <c r="DG52" s="789"/>
      <c r="DH52" s="790"/>
      <c r="DI52" s="790"/>
      <c r="DJ52" s="790"/>
      <c r="DK52" s="791"/>
      <c r="DL52" s="789"/>
      <c r="DM52" s="790"/>
      <c r="DN52" s="790"/>
      <c r="DO52" s="790"/>
      <c r="DP52" s="791"/>
      <c r="DQ52" s="789"/>
      <c r="DR52" s="790"/>
      <c r="DS52" s="790"/>
      <c r="DT52" s="790"/>
      <c r="DU52" s="791"/>
      <c r="DV52" s="786"/>
      <c r="DW52" s="787"/>
      <c r="DX52" s="787"/>
      <c r="DY52" s="787"/>
      <c r="DZ52" s="792"/>
      <c r="EA52" s="212"/>
    </row>
    <row r="53" spans="1:131" ht="26.25" customHeight="1" x14ac:dyDescent="0.2">
      <c r="A53" s="221">
        <v>26</v>
      </c>
      <c r="B53" s="793"/>
      <c r="C53" s="794"/>
      <c r="D53" s="794"/>
      <c r="E53" s="794"/>
      <c r="F53" s="794"/>
      <c r="G53" s="794"/>
      <c r="H53" s="794"/>
      <c r="I53" s="794"/>
      <c r="J53" s="794"/>
      <c r="K53" s="794"/>
      <c r="L53" s="794"/>
      <c r="M53" s="794"/>
      <c r="N53" s="794"/>
      <c r="O53" s="794"/>
      <c r="P53" s="795"/>
      <c r="Q53" s="848"/>
      <c r="R53" s="849"/>
      <c r="S53" s="849"/>
      <c r="T53" s="849"/>
      <c r="U53" s="849"/>
      <c r="V53" s="849"/>
      <c r="W53" s="849"/>
      <c r="X53" s="849"/>
      <c r="Y53" s="849"/>
      <c r="Z53" s="849"/>
      <c r="AA53" s="849"/>
      <c r="AB53" s="849"/>
      <c r="AC53" s="849"/>
      <c r="AD53" s="849"/>
      <c r="AE53" s="850"/>
      <c r="AF53" s="799"/>
      <c r="AG53" s="800"/>
      <c r="AH53" s="800"/>
      <c r="AI53" s="800"/>
      <c r="AJ53" s="801"/>
      <c r="AK53" s="852"/>
      <c r="AL53" s="849"/>
      <c r="AM53" s="849"/>
      <c r="AN53" s="849"/>
      <c r="AO53" s="849"/>
      <c r="AP53" s="849"/>
      <c r="AQ53" s="849"/>
      <c r="AR53" s="849"/>
      <c r="AS53" s="849"/>
      <c r="AT53" s="849"/>
      <c r="AU53" s="849"/>
      <c r="AV53" s="849"/>
      <c r="AW53" s="849"/>
      <c r="AX53" s="849"/>
      <c r="AY53" s="849"/>
      <c r="AZ53" s="851"/>
      <c r="BA53" s="851"/>
      <c r="BB53" s="851"/>
      <c r="BC53" s="851"/>
      <c r="BD53" s="851"/>
      <c r="BE53" s="845"/>
      <c r="BF53" s="845"/>
      <c r="BG53" s="845"/>
      <c r="BH53" s="845"/>
      <c r="BI53" s="846"/>
      <c r="BJ53" s="214"/>
      <c r="BK53" s="214"/>
      <c r="BL53" s="214"/>
      <c r="BM53" s="214"/>
      <c r="BN53" s="214"/>
      <c r="BO53" s="224"/>
      <c r="BP53" s="224"/>
      <c r="BQ53" s="221">
        <v>47</v>
      </c>
      <c r="BR53" s="222"/>
      <c r="BS53" s="786"/>
      <c r="BT53" s="787"/>
      <c r="BU53" s="787"/>
      <c r="BV53" s="787"/>
      <c r="BW53" s="787"/>
      <c r="BX53" s="787"/>
      <c r="BY53" s="787"/>
      <c r="BZ53" s="787"/>
      <c r="CA53" s="787"/>
      <c r="CB53" s="787"/>
      <c r="CC53" s="787"/>
      <c r="CD53" s="787"/>
      <c r="CE53" s="787"/>
      <c r="CF53" s="787"/>
      <c r="CG53" s="788"/>
      <c r="CH53" s="789"/>
      <c r="CI53" s="790"/>
      <c r="CJ53" s="790"/>
      <c r="CK53" s="790"/>
      <c r="CL53" s="791"/>
      <c r="CM53" s="789"/>
      <c r="CN53" s="790"/>
      <c r="CO53" s="790"/>
      <c r="CP53" s="790"/>
      <c r="CQ53" s="791"/>
      <c r="CR53" s="789"/>
      <c r="CS53" s="790"/>
      <c r="CT53" s="790"/>
      <c r="CU53" s="790"/>
      <c r="CV53" s="791"/>
      <c r="CW53" s="789"/>
      <c r="CX53" s="790"/>
      <c r="CY53" s="790"/>
      <c r="CZ53" s="790"/>
      <c r="DA53" s="791"/>
      <c r="DB53" s="789"/>
      <c r="DC53" s="790"/>
      <c r="DD53" s="790"/>
      <c r="DE53" s="790"/>
      <c r="DF53" s="791"/>
      <c r="DG53" s="789"/>
      <c r="DH53" s="790"/>
      <c r="DI53" s="790"/>
      <c r="DJ53" s="790"/>
      <c r="DK53" s="791"/>
      <c r="DL53" s="789"/>
      <c r="DM53" s="790"/>
      <c r="DN53" s="790"/>
      <c r="DO53" s="790"/>
      <c r="DP53" s="791"/>
      <c r="DQ53" s="789"/>
      <c r="DR53" s="790"/>
      <c r="DS53" s="790"/>
      <c r="DT53" s="790"/>
      <c r="DU53" s="791"/>
      <c r="DV53" s="786"/>
      <c r="DW53" s="787"/>
      <c r="DX53" s="787"/>
      <c r="DY53" s="787"/>
      <c r="DZ53" s="792"/>
      <c r="EA53" s="212"/>
    </row>
    <row r="54" spans="1:131" ht="26.25" customHeight="1" x14ac:dyDescent="0.2">
      <c r="A54" s="221">
        <v>27</v>
      </c>
      <c r="B54" s="793"/>
      <c r="C54" s="794"/>
      <c r="D54" s="794"/>
      <c r="E54" s="794"/>
      <c r="F54" s="794"/>
      <c r="G54" s="794"/>
      <c r="H54" s="794"/>
      <c r="I54" s="794"/>
      <c r="J54" s="794"/>
      <c r="K54" s="794"/>
      <c r="L54" s="794"/>
      <c r="M54" s="794"/>
      <c r="N54" s="794"/>
      <c r="O54" s="794"/>
      <c r="P54" s="795"/>
      <c r="Q54" s="848"/>
      <c r="R54" s="849"/>
      <c r="S54" s="849"/>
      <c r="T54" s="849"/>
      <c r="U54" s="849"/>
      <c r="V54" s="849"/>
      <c r="W54" s="849"/>
      <c r="X54" s="849"/>
      <c r="Y54" s="849"/>
      <c r="Z54" s="849"/>
      <c r="AA54" s="849"/>
      <c r="AB54" s="849"/>
      <c r="AC54" s="849"/>
      <c r="AD54" s="849"/>
      <c r="AE54" s="850"/>
      <c r="AF54" s="799"/>
      <c r="AG54" s="800"/>
      <c r="AH54" s="800"/>
      <c r="AI54" s="800"/>
      <c r="AJ54" s="801"/>
      <c r="AK54" s="852"/>
      <c r="AL54" s="849"/>
      <c r="AM54" s="849"/>
      <c r="AN54" s="849"/>
      <c r="AO54" s="849"/>
      <c r="AP54" s="849"/>
      <c r="AQ54" s="849"/>
      <c r="AR54" s="849"/>
      <c r="AS54" s="849"/>
      <c r="AT54" s="849"/>
      <c r="AU54" s="849"/>
      <c r="AV54" s="849"/>
      <c r="AW54" s="849"/>
      <c r="AX54" s="849"/>
      <c r="AY54" s="849"/>
      <c r="AZ54" s="851"/>
      <c r="BA54" s="851"/>
      <c r="BB54" s="851"/>
      <c r="BC54" s="851"/>
      <c r="BD54" s="851"/>
      <c r="BE54" s="845"/>
      <c r="BF54" s="845"/>
      <c r="BG54" s="845"/>
      <c r="BH54" s="845"/>
      <c r="BI54" s="846"/>
      <c r="BJ54" s="214"/>
      <c r="BK54" s="214"/>
      <c r="BL54" s="214"/>
      <c r="BM54" s="214"/>
      <c r="BN54" s="214"/>
      <c r="BO54" s="224"/>
      <c r="BP54" s="224"/>
      <c r="BQ54" s="221">
        <v>48</v>
      </c>
      <c r="BR54" s="222"/>
      <c r="BS54" s="786"/>
      <c r="BT54" s="787"/>
      <c r="BU54" s="787"/>
      <c r="BV54" s="787"/>
      <c r="BW54" s="787"/>
      <c r="BX54" s="787"/>
      <c r="BY54" s="787"/>
      <c r="BZ54" s="787"/>
      <c r="CA54" s="787"/>
      <c r="CB54" s="787"/>
      <c r="CC54" s="787"/>
      <c r="CD54" s="787"/>
      <c r="CE54" s="787"/>
      <c r="CF54" s="787"/>
      <c r="CG54" s="788"/>
      <c r="CH54" s="789"/>
      <c r="CI54" s="790"/>
      <c r="CJ54" s="790"/>
      <c r="CK54" s="790"/>
      <c r="CL54" s="791"/>
      <c r="CM54" s="789"/>
      <c r="CN54" s="790"/>
      <c r="CO54" s="790"/>
      <c r="CP54" s="790"/>
      <c r="CQ54" s="791"/>
      <c r="CR54" s="789"/>
      <c r="CS54" s="790"/>
      <c r="CT54" s="790"/>
      <c r="CU54" s="790"/>
      <c r="CV54" s="791"/>
      <c r="CW54" s="789"/>
      <c r="CX54" s="790"/>
      <c r="CY54" s="790"/>
      <c r="CZ54" s="790"/>
      <c r="DA54" s="791"/>
      <c r="DB54" s="789"/>
      <c r="DC54" s="790"/>
      <c r="DD54" s="790"/>
      <c r="DE54" s="790"/>
      <c r="DF54" s="791"/>
      <c r="DG54" s="789"/>
      <c r="DH54" s="790"/>
      <c r="DI54" s="790"/>
      <c r="DJ54" s="790"/>
      <c r="DK54" s="791"/>
      <c r="DL54" s="789"/>
      <c r="DM54" s="790"/>
      <c r="DN54" s="790"/>
      <c r="DO54" s="790"/>
      <c r="DP54" s="791"/>
      <c r="DQ54" s="789"/>
      <c r="DR54" s="790"/>
      <c r="DS54" s="790"/>
      <c r="DT54" s="790"/>
      <c r="DU54" s="791"/>
      <c r="DV54" s="786"/>
      <c r="DW54" s="787"/>
      <c r="DX54" s="787"/>
      <c r="DY54" s="787"/>
      <c r="DZ54" s="792"/>
      <c r="EA54" s="212"/>
    </row>
    <row r="55" spans="1:131" ht="26.25" customHeight="1" x14ac:dyDescent="0.2">
      <c r="A55" s="221">
        <v>28</v>
      </c>
      <c r="B55" s="793"/>
      <c r="C55" s="794"/>
      <c r="D55" s="794"/>
      <c r="E55" s="794"/>
      <c r="F55" s="794"/>
      <c r="G55" s="794"/>
      <c r="H55" s="794"/>
      <c r="I55" s="794"/>
      <c r="J55" s="794"/>
      <c r="K55" s="794"/>
      <c r="L55" s="794"/>
      <c r="M55" s="794"/>
      <c r="N55" s="794"/>
      <c r="O55" s="794"/>
      <c r="P55" s="795"/>
      <c r="Q55" s="848"/>
      <c r="R55" s="849"/>
      <c r="S55" s="849"/>
      <c r="T55" s="849"/>
      <c r="U55" s="849"/>
      <c r="V55" s="849"/>
      <c r="W55" s="849"/>
      <c r="X55" s="849"/>
      <c r="Y55" s="849"/>
      <c r="Z55" s="849"/>
      <c r="AA55" s="849"/>
      <c r="AB55" s="849"/>
      <c r="AC55" s="849"/>
      <c r="AD55" s="849"/>
      <c r="AE55" s="850"/>
      <c r="AF55" s="799"/>
      <c r="AG55" s="800"/>
      <c r="AH55" s="800"/>
      <c r="AI55" s="800"/>
      <c r="AJ55" s="801"/>
      <c r="AK55" s="852"/>
      <c r="AL55" s="849"/>
      <c r="AM55" s="849"/>
      <c r="AN55" s="849"/>
      <c r="AO55" s="849"/>
      <c r="AP55" s="849"/>
      <c r="AQ55" s="849"/>
      <c r="AR55" s="849"/>
      <c r="AS55" s="849"/>
      <c r="AT55" s="849"/>
      <c r="AU55" s="849"/>
      <c r="AV55" s="849"/>
      <c r="AW55" s="849"/>
      <c r="AX55" s="849"/>
      <c r="AY55" s="849"/>
      <c r="AZ55" s="851"/>
      <c r="BA55" s="851"/>
      <c r="BB55" s="851"/>
      <c r="BC55" s="851"/>
      <c r="BD55" s="851"/>
      <c r="BE55" s="845"/>
      <c r="BF55" s="845"/>
      <c r="BG55" s="845"/>
      <c r="BH55" s="845"/>
      <c r="BI55" s="846"/>
      <c r="BJ55" s="214"/>
      <c r="BK55" s="214"/>
      <c r="BL55" s="214"/>
      <c r="BM55" s="214"/>
      <c r="BN55" s="214"/>
      <c r="BO55" s="224"/>
      <c r="BP55" s="224"/>
      <c r="BQ55" s="221">
        <v>49</v>
      </c>
      <c r="BR55" s="222"/>
      <c r="BS55" s="786"/>
      <c r="BT55" s="787"/>
      <c r="BU55" s="787"/>
      <c r="BV55" s="787"/>
      <c r="BW55" s="787"/>
      <c r="BX55" s="787"/>
      <c r="BY55" s="787"/>
      <c r="BZ55" s="787"/>
      <c r="CA55" s="787"/>
      <c r="CB55" s="787"/>
      <c r="CC55" s="787"/>
      <c r="CD55" s="787"/>
      <c r="CE55" s="787"/>
      <c r="CF55" s="787"/>
      <c r="CG55" s="788"/>
      <c r="CH55" s="789"/>
      <c r="CI55" s="790"/>
      <c r="CJ55" s="790"/>
      <c r="CK55" s="790"/>
      <c r="CL55" s="791"/>
      <c r="CM55" s="789"/>
      <c r="CN55" s="790"/>
      <c r="CO55" s="790"/>
      <c r="CP55" s="790"/>
      <c r="CQ55" s="791"/>
      <c r="CR55" s="789"/>
      <c r="CS55" s="790"/>
      <c r="CT55" s="790"/>
      <c r="CU55" s="790"/>
      <c r="CV55" s="791"/>
      <c r="CW55" s="789"/>
      <c r="CX55" s="790"/>
      <c r="CY55" s="790"/>
      <c r="CZ55" s="790"/>
      <c r="DA55" s="791"/>
      <c r="DB55" s="789"/>
      <c r="DC55" s="790"/>
      <c r="DD55" s="790"/>
      <c r="DE55" s="790"/>
      <c r="DF55" s="791"/>
      <c r="DG55" s="789"/>
      <c r="DH55" s="790"/>
      <c r="DI55" s="790"/>
      <c r="DJ55" s="790"/>
      <c r="DK55" s="791"/>
      <c r="DL55" s="789"/>
      <c r="DM55" s="790"/>
      <c r="DN55" s="790"/>
      <c r="DO55" s="790"/>
      <c r="DP55" s="791"/>
      <c r="DQ55" s="789"/>
      <c r="DR55" s="790"/>
      <c r="DS55" s="790"/>
      <c r="DT55" s="790"/>
      <c r="DU55" s="791"/>
      <c r="DV55" s="786"/>
      <c r="DW55" s="787"/>
      <c r="DX55" s="787"/>
      <c r="DY55" s="787"/>
      <c r="DZ55" s="792"/>
      <c r="EA55" s="212"/>
    </row>
    <row r="56" spans="1:131" ht="26.25" customHeight="1" x14ac:dyDescent="0.2">
      <c r="A56" s="221">
        <v>29</v>
      </c>
      <c r="B56" s="793"/>
      <c r="C56" s="794"/>
      <c r="D56" s="794"/>
      <c r="E56" s="794"/>
      <c r="F56" s="794"/>
      <c r="G56" s="794"/>
      <c r="H56" s="794"/>
      <c r="I56" s="794"/>
      <c r="J56" s="794"/>
      <c r="K56" s="794"/>
      <c r="L56" s="794"/>
      <c r="M56" s="794"/>
      <c r="N56" s="794"/>
      <c r="O56" s="794"/>
      <c r="P56" s="795"/>
      <c r="Q56" s="848"/>
      <c r="R56" s="849"/>
      <c r="S56" s="849"/>
      <c r="T56" s="849"/>
      <c r="U56" s="849"/>
      <c r="V56" s="849"/>
      <c r="W56" s="849"/>
      <c r="X56" s="849"/>
      <c r="Y56" s="849"/>
      <c r="Z56" s="849"/>
      <c r="AA56" s="849"/>
      <c r="AB56" s="849"/>
      <c r="AC56" s="849"/>
      <c r="AD56" s="849"/>
      <c r="AE56" s="850"/>
      <c r="AF56" s="799"/>
      <c r="AG56" s="800"/>
      <c r="AH56" s="800"/>
      <c r="AI56" s="800"/>
      <c r="AJ56" s="801"/>
      <c r="AK56" s="852"/>
      <c r="AL56" s="849"/>
      <c r="AM56" s="849"/>
      <c r="AN56" s="849"/>
      <c r="AO56" s="849"/>
      <c r="AP56" s="849"/>
      <c r="AQ56" s="849"/>
      <c r="AR56" s="849"/>
      <c r="AS56" s="849"/>
      <c r="AT56" s="849"/>
      <c r="AU56" s="849"/>
      <c r="AV56" s="849"/>
      <c r="AW56" s="849"/>
      <c r="AX56" s="849"/>
      <c r="AY56" s="849"/>
      <c r="AZ56" s="851"/>
      <c r="BA56" s="851"/>
      <c r="BB56" s="851"/>
      <c r="BC56" s="851"/>
      <c r="BD56" s="851"/>
      <c r="BE56" s="845"/>
      <c r="BF56" s="845"/>
      <c r="BG56" s="845"/>
      <c r="BH56" s="845"/>
      <c r="BI56" s="846"/>
      <c r="BJ56" s="214"/>
      <c r="BK56" s="214"/>
      <c r="BL56" s="214"/>
      <c r="BM56" s="214"/>
      <c r="BN56" s="214"/>
      <c r="BO56" s="224"/>
      <c r="BP56" s="224"/>
      <c r="BQ56" s="221">
        <v>50</v>
      </c>
      <c r="BR56" s="222"/>
      <c r="BS56" s="786"/>
      <c r="BT56" s="787"/>
      <c r="BU56" s="787"/>
      <c r="BV56" s="787"/>
      <c r="BW56" s="787"/>
      <c r="BX56" s="787"/>
      <c r="BY56" s="787"/>
      <c r="BZ56" s="787"/>
      <c r="CA56" s="787"/>
      <c r="CB56" s="787"/>
      <c r="CC56" s="787"/>
      <c r="CD56" s="787"/>
      <c r="CE56" s="787"/>
      <c r="CF56" s="787"/>
      <c r="CG56" s="788"/>
      <c r="CH56" s="789"/>
      <c r="CI56" s="790"/>
      <c r="CJ56" s="790"/>
      <c r="CK56" s="790"/>
      <c r="CL56" s="791"/>
      <c r="CM56" s="789"/>
      <c r="CN56" s="790"/>
      <c r="CO56" s="790"/>
      <c r="CP56" s="790"/>
      <c r="CQ56" s="791"/>
      <c r="CR56" s="789"/>
      <c r="CS56" s="790"/>
      <c r="CT56" s="790"/>
      <c r="CU56" s="790"/>
      <c r="CV56" s="791"/>
      <c r="CW56" s="789"/>
      <c r="CX56" s="790"/>
      <c r="CY56" s="790"/>
      <c r="CZ56" s="790"/>
      <c r="DA56" s="791"/>
      <c r="DB56" s="789"/>
      <c r="DC56" s="790"/>
      <c r="DD56" s="790"/>
      <c r="DE56" s="790"/>
      <c r="DF56" s="791"/>
      <c r="DG56" s="789"/>
      <c r="DH56" s="790"/>
      <c r="DI56" s="790"/>
      <c r="DJ56" s="790"/>
      <c r="DK56" s="791"/>
      <c r="DL56" s="789"/>
      <c r="DM56" s="790"/>
      <c r="DN56" s="790"/>
      <c r="DO56" s="790"/>
      <c r="DP56" s="791"/>
      <c r="DQ56" s="789"/>
      <c r="DR56" s="790"/>
      <c r="DS56" s="790"/>
      <c r="DT56" s="790"/>
      <c r="DU56" s="791"/>
      <c r="DV56" s="786"/>
      <c r="DW56" s="787"/>
      <c r="DX56" s="787"/>
      <c r="DY56" s="787"/>
      <c r="DZ56" s="792"/>
      <c r="EA56" s="212"/>
    </row>
    <row r="57" spans="1:131" ht="26.25" customHeight="1" x14ac:dyDescent="0.2">
      <c r="A57" s="221">
        <v>30</v>
      </c>
      <c r="B57" s="793"/>
      <c r="C57" s="794"/>
      <c r="D57" s="794"/>
      <c r="E57" s="794"/>
      <c r="F57" s="794"/>
      <c r="G57" s="794"/>
      <c r="H57" s="794"/>
      <c r="I57" s="794"/>
      <c r="J57" s="794"/>
      <c r="K57" s="794"/>
      <c r="L57" s="794"/>
      <c r="M57" s="794"/>
      <c r="N57" s="794"/>
      <c r="O57" s="794"/>
      <c r="P57" s="795"/>
      <c r="Q57" s="848"/>
      <c r="R57" s="849"/>
      <c r="S57" s="849"/>
      <c r="T57" s="849"/>
      <c r="U57" s="849"/>
      <c r="V57" s="849"/>
      <c r="W57" s="849"/>
      <c r="X57" s="849"/>
      <c r="Y57" s="849"/>
      <c r="Z57" s="849"/>
      <c r="AA57" s="849"/>
      <c r="AB57" s="849"/>
      <c r="AC57" s="849"/>
      <c r="AD57" s="849"/>
      <c r="AE57" s="850"/>
      <c r="AF57" s="799"/>
      <c r="AG57" s="800"/>
      <c r="AH57" s="800"/>
      <c r="AI57" s="800"/>
      <c r="AJ57" s="801"/>
      <c r="AK57" s="852"/>
      <c r="AL57" s="849"/>
      <c r="AM57" s="849"/>
      <c r="AN57" s="849"/>
      <c r="AO57" s="849"/>
      <c r="AP57" s="849"/>
      <c r="AQ57" s="849"/>
      <c r="AR57" s="849"/>
      <c r="AS57" s="849"/>
      <c r="AT57" s="849"/>
      <c r="AU57" s="849"/>
      <c r="AV57" s="849"/>
      <c r="AW57" s="849"/>
      <c r="AX57" s="849"/>
      <c r="AY57" s="849"/>
      <c r="AZ57" s="851"/>
      <c r="BA57" s="851"/>
      <c r="BB57" s="851"/>
      <c r="BC57" s="851"/>
      <c r="BD57" s="851"/>
      <c r="BE57" s="845"/>
      <c r="BF57" s="845"/>
      <c r="BG57" s="845"/>
      <c r="BH57" s="845"/>
      <c r="BI57" s="846"/>
      <c r="BJ57" s="214"/>
      <c r="BK57" s="214"/>
      <c r="BL57" s="214"/>
      <c r="BM57" s="214"/>
      <c r="BN57" s="214"/>
      <c r="BO57" s="224"/>
      <c r="BP57" s="224"/>
      <c r="BQ57" s="221">
        <v>51</v>
      </c>
      <c r="BR57" s="222"/>
      <c r="BS57" s="786"/>
      <c r="BT57" s="787"/>
      <c r="BU57" s="787"/>
      <c r="BV57" s="787"/>
      <c r="BW57" s="787"/>
      <c r="BX57" s="787"/>
      <c r="BY57" s="787"/>
      <c r="BZ57" s="787"/>
      <c r="CA57" s="787"/>
      <c r="CB57" s="787"/>
      <c r="CC57" s="787"/>
      <c r="CD57" s="787"/>
      <c r="CE57" s="787"/>
      <c r="CF57" s="787"/>
      <c r="CG57" s="788"/>
      <c r="CH57" s="789"/>
      <c r="CI57" s="790"/>
      <c r="CJ57" s="790"/>
      <c r="CK57" s="790"/>
      <c r="CL57" s="791"/>
      <c r="CM57" s="789"/>
      <c r="CN57" s="790"/>
      <c r="CO57" s="790"/>
      <c r="CP57" s="790"/>
      <c r="CQ57" s="791"/>
      <c r="CR57" s="789"/>
      <c r="CS57" s="790"/>
      <c r="CT57" s="790"/>
      <c r="CU57" s="790"/>
      <c r="CV57" s="791"/>
      <c r="CW57" s="789"/>
      <c r="CX57" s="790"/>
      <c r="CY57" s="790"/>
      <c r="CZ57" s="790"/>
      <c r="DA57" s="791"/>
      <c r="DB57" s="789"/>
      <c r="DC57" s="790"/>
      <c r="DD57" s="790"/>
      <c r="DE57" s="790"/>
      <c r="DF57" s="791"/>
      <c r="DG57" s="789"/>
      <c r="DH57" s="790"/>
      <c r="DI57" s="790"/>
      <c r="DJ57" s="790"/>
      <c r="DK57" s="791"/>
      <c r="DL57" s="789"/>
      <c r="DM57" s="790"/>
      <c r="DN57" s="790"/>
      <c r="DO57" s="790"/>
      <c r="DP57" s="791"/>
      <c r="DQ57" s="789"/>
      <c r="DR57" s="790"/>
      <c r="DS57" s="790"/>
      <c r="DT57" s="790"/>
      <c r="DU57" s="791"/>
      <c r="DV57" s="786"/>
      <c r="DW57" s="787"/>
      <c r="DX57" s="787"/>
      <c r="DY57" s="787"/>
      <c r="DZ57" s="792"/>
      <c r="EA57" s="212"/>
    </row>
    <row r="58" spans="1:131" ht="26.25" customHeight="1" x14ac:dyDescent="0.2">
      <c r="A58" s="221">
        <v>31</v>
      </c>
      <c r="B58" s="793"/>
      <c r="C58" s="794"/>
      <c r="D58" s="794"/>
      <c r="E58" s="794"/>
      <c r="F58" s="794"/>
      <c r="G58" s="794"/>
      <c r="H58" s="794"/>
      <c r="I58" s="794"/>
      <c r="J58" s="794"/>
      <c r="K58" s="794"/>
      <c r="L58" s="794"/>
      <c r="M58" s="794"/>
      <c r="N58" s="794"/>
      <c r="O58" s="794"/>
      <c r="P58" s="795"/>
      <c r="Q58" s="848"/>
      <c r="R58" s="849"/>
      <c r="S58" s="849"/>
      <c r="T58" s="849"/>
      <c r="U58" s="849"/>
      <c r="V58" s="849"/>
      <c r="W58" s="849"/>
      <c r="X58" s="849"/>
      <c r="Y58" s="849"/>
      <c r="Z58" s="849"/>
      <c r="AA58" s="849"/>
      <c r="AB58" s="849"/>
      <c r="AC58" s="849"/>
      <c r="AD58" s="849"/>
      <c r="AE58" s="850"/>
      <c r="AF58" s="799"/>
      <c r="AG58" s="800"/>
      <c r="AH58" s="800"/>
      <c r="AI58" s="800"/>
      <c r="AJ58" s="801"/>
      <c r="AK58" s="852"/>
      <c r="AL58" s="849"/>
      <c r="AM58" s="849"/>
      <c r="AN58" s="849"/>
      <c r="AO58" s="849"/>
      <c r="AP58" s="849"/>
      <c r="AQ58" s="849"/>
      <c r="AR58" s="849"/>
      <c r="AS58" s="849"/>
      <c r="AT58" s="849"/>
      <c r="AU58" s="849"/>
      <c r="AV58" s="849"/>
      <c r="AW58" s="849"/>
      <c r="AX58" s="849"/>
      <c r="AY58" s="849"/>
      <c r="AZ58" s="851"/>
      <c r="BA58" s="851"/>
      <c r="BB58" s="851"/>
      <c r="BC58" s="851"/>
      <c r="BD58" s="851"/>
      <c r="BE58" s="845"/>
      <c r="BF58" s="845"/>
      <c r="BG58" s="845"/>
      <c r="BH58" s="845"/>
      <c r="BI58" s="846"/>
      <c r="BJ58" s="214"/>
      <c r="BK58" s="214"/>
      <c r="BL58" s="214"/>
      <c r="BM58" s="214"/>
      <c r="BN58" s="214"/>
      <c r="BO58" s="224"/>
      <c r="BP58" s="224"/>
      <c r="BQ58" s="221">
        <v>52</v>
      </c>
      <c r="BR58" s="222"/>
      <c r="BS58" s="786"/>
      <c r="BT58" s="787"/>
      <c r="BU58" s="787"/>
      <c r="BV58" s="787"/>
      <c r="BW58" s="787"/>
      <c r="BX58" s="787"/>
      <c r="BY58" s="787"/>
      <c r="BZ58" s="787"/>
      <c r="CA58" s="787"/>
      <c r="CB58" s="787"/>
      <c r="CC58" s="787"/>
      <c r="CD58" s="787"/>
      <c r="CE58" s="787"/>
      <c r="CF58" s="787"/>
      <c r="CG58" s="788"/>
      <c r="CH58" s="789"/>
      <c r="CI58" s="790"/>
      <c r="CJ58" s="790"/>
      <c r="CK58" s="790"/>
      <c r="CL58" s="791"/>
      <c r="CM58" s="789"/>
      <c r="CN58" s="790"/>
      <c r="CO58" s="790"/>
      <c r="CP58" s="790"/>
      <c r="CQ58" s="791"/>
      <c r="CR58" s="789"/>
      <c r="CS58" s="790"/>
      <c r="CT58" s="790"/>
      <c r="CU58" s="790"/>
      <c r="CV58" s="791"/>
      <c r="CW58" s="789"/>
      <c r="CX58" s="790"/>
      <c r="CY58" s="790"/>
      <c r="CZ58" s="790"/>
      <c r="DA58" s="791"/>
      <c r="DB58" s="789"/>
      <c r="DC58" s="790"/>
      <c r="DD58" s="790"/>
      <c r="DE58" s="790"/>
      <c r="DF58" s="791"/>
      <c r="DG58" s="789"/>
      <c r="DH58" s="790"/>
      <c r="DI58" s="790"/>
      <c r="DJ58" s="790"/>
      <c r="DK58" s="791"/>
      <c r="DL58" s="789"/>
      <c r="DM58" s="790"/>
      <c r="DN58" s="790"/>
      <c r="DO58" s="790"/>
      <c r="DP58" s="791"/>
      <c r="DQ58" s="789"/>
      <c r="DR58" s="790"/>
      <c r="DS58" s="790"/>
      <c r="DT58" s="790"/>
      <c r="DU58" s="791"/>
      <c r="DV58" s="786"/>
      <c r="DW58" s="787"/>
      <c r="DX58" s="787"/>
      <c r="DY58" s="787"/>
      <c r="DZ58" s="792"/>
      <c r="EA58" s="212"/>
    </row>
    <row r="59" spans="1:131" ht="26.25" customHeight="1" x14ac:dyDescent="0.2">
      <c r="A59" s="221">
        <v>32</v>
      </c>
      <c r="B59" s="793"/>
      <c r="C59" s="794"/>
      <c r="D59" s="794"/>
      <c r="E59" s="794"/>
      <c r="F59" s="794"/>
      <c r="G59" s="794"/>
      <c r="H59" s="794"/>
      <c r="I59" s="794"/>
      <c r="J59" s="794"/>
      <c r="K59" s="794"/>
      <c r="L59" s="794"/>
      <c r="M59" s="794"/>
      <c r="N59" s="794"/>
      <c r="O59" s="794"/>
      <c r="P59" s="795"/>
      <c r="Q59" s="848"/>
      <c r="R59" s="849"/>
      <c r="S59" s="849"/>
      <c r="T59" s="849"/>
      <c r="U59" s="849"/>
      <c r="V59" s="849"/>
      <c r="W59" s="849"/>
      <c r="X59" s="849"/>
      <c r="Y59" s="849"/>
      <c r="Z59" s="849"/>
      <c r="AA59" s="849"/>
      <c r="AB59" s="849"/>
      <c r="AC59" s="849"/>
      <c r="AD59" s="849"/>
      <c r="AE59" s="850"/>
      <c r="AF59" s="799"/>
      <c r="AG59" s="800"/>
      <c r="AH59" s="800"/>
      <c r="AI59" s="800"/>
      <c r="AJ59" s="801"/>
      <c r="AK59" s="852"/>
      <c r="AL59" s="849"/>
      <c r="AM59" s="849"/>
      <c r="AN59" s="849"/>
      <c r="AO59" s="849"/>
      <c r="AP59" s="849"/>
      <c r="AQ59" s="849"/>
      <c r="AR59" s="849"/>
      <c r="AS59" s="849"/>
      <c r="AT59" s="849"/>
      <c r="AU59" s="849"/>
      <c r="AV59" s="849"/>
      <c r="AW59" s="849"/>
      <c r="AX59" s="849"/>
      <c r="AY59" s="849"/>
      <c r="AZ59" s="851"/>
      <c r="BA59" s="851"/>
      <c r="BB59" s="851"/>
      <c r="BC59" s="851"/>
      <c r="BD59" s="851"/>
      <c r="BE59" s="845"/>
      <c r="BF59" s="845"/>
      <c r="BG59" s="845"/>
      <c r="BH59" s="845"/>
      <c r="BI59" s="846"/>
      <c r="BJ59" s="214"/>
      <c r="BK59" s="214"/>
      <c r="BL59" s="214"/>
      <c r="BM59" s="214"/>
      <c r="BN59" s="214"/>
      <c r="BO59" s="224"/>
      <c r="BP59" s="224"/>
      <c r="BQ59" s="221">
        <v>53</v>
      </c>
      <c r="BR59" s="222"/>
      <c r="BS59" s="786"/>
      <c r="BT59" s="787"/>
      <c r="BU59" s="787"/>
      <c r="BV59" s="787"/>
      <c r="BW59" s="787"/>
      <c r="BX59" s="787"/>
      <c r="BY59" s="787"/>
      <c r="BZ59" s="787"/>
      <c r="CA59" s="787"/>
      <c r="CB59" s="787"/>
      <c r="CC59" s="787"/>
      <c r="CD59" s="787"/>
      <c r="CE59" s="787"/>
      <c r="CF59" s="787"/>
      <c r="CG59" s="788"/>
      <c r="CH59" s="789"/>
      <c r="CI59" s="790"/>
      <c r="CJ59" s="790"/>
      <c r="CK59" s="790"/>
      <c r="CL59" s="791"/>
      <c r="CM59" s="789"/>
      <c r="CN59" s="790"/>
      <c r="CO59" s="790"/>
      <c r="CP59" s="790"/>
      <c r="CQ59" s="791"/>
      <c r="CR59" s="789"/>
      <c r="CS59" s="790"/>
      <c r="CT59" s="790"/>
      <c r="CU59" s="790"/>
      <c r="CV59" s="791"/>
      <c r="CW59" s="789"/>
      <c r="CX59" s="790"/>
      <c r="CY59" s="790"/>
      <c r="CZ59" s="790"/>
      <c r="DA59" s="791"/>
      <c r="DB59" s="789"/>
      <c r="DC59" s="790"/>
      <c r="DD59" s="790"/>
      <c r="DE59" s="790"/>
      <c r="DF59" s="791"/>
      <c r="DG59" s="789"/>
      <c r="DH59" s="790"/>
      <c r="DI59" s="790"/>
      <c r="DJ59" s="790"/>
      <c r="DK59" s="791"/>
      <c r="DL59" s="789"/>
      <c r="DM59" s="790"/>
      <c r="DN59" s="790"/>
      <c r="DO59" s="790"/>
      <c r="DP59" s="791"/>
      <c r="DQ59" s="789"/>
      <c r="DR59" s="790"/>
      <c r="DS59" s="790"/>
      <c r="DT59" s="790"/>
      <c r="DU59" s="791"/>
      <c r="DV59" s="786"/>
      <c r="DW59" s="787"/>
      <c r="DX59" s="787"/>
      <c r="DY59" s="787"/>
      <c r="DZ59" s="792"/>
      <c r="EA59" s="212"/>
    </row>
    <row r="60" spans="1:131" ht="26.25" customHeight="1" x14ac:dyDescent="0.2">
      <c r="A60" s="221">
        <v>33</v>
      </c>
      <c r="B60" s="793"/>
      <c r="C60" s="794"/>
      <c r="D60" s="794"/>
      <c r="E60" s="794"/>
      <c r="F60" s="794"/>
      <c r="G60" s="794"/>
      <c r="H60" s="794"/>
      <c r="I60" s="794"/>
      <c r="J60" s="794"/>
      <c r="K60" s="794"/>
      <c r="L60" s="794"/>
      <c r="M60" s="794"/>
      <c r="N60" s="794"/>
      <c r="O60" s="794"/>
      <c r="P60" s="795"/>
      <c r="Q60" s="848"/>
      <c r="R60" s="849"/>
      <c r="S60" s="849"/>
      <c r="T60" s="849"/>
      <c r="U60" s="849"/>
      <c r="V60" s="849"/>
      <c r="W60" s="849"/>
      <c r="X60" s="849"/>
      <c r="Y60" s="849"/>
      <c r="Z60" s="849"/>
      <c r="AA60" s="849"/>
      <c r="AB60" s="849"/>
      <c r="AC60" s="849"/>
      <c r="AD60" s="849"/>
      <c r="AE60" s="850"/>
      <c r="AF60" s="799"/>
      <c r="AG60" s="800"/>
      <c r="AH60" s="800"/>
      <c r="AI60" s="800"/>
      <c r="AJ60" s="801"/>
      <c r="AK60" s="852"/>
      <c r="AL60" s="849"/>
      <c r="AM60" s="849"/>
      <c r="AN60" s="849"/>
      <c r="AO60" s="849"/>
      <c r="AP60" s="849"/>
      <c r="AQ60" s="849"/>
      <c r="AR60" s="849"/>
      <c r="AS60" s="849"/>
      <c r="AT60" s="849"/>
      <c r="AU60" s="849"/>
      <c r="AV60" s="849"/>
      <c r="AW60" s="849"/>
      <c r="AX60" s="849"/>
      <c r="AY60" s="849"/>
      <c r="AZ60" s="851"/>
      <c r="BA60" s="851"/>
      <c r="BB60" s="851"/>
      <c r="BC60" s="851"/>
      <c r="BD60" s="851"/>
      <c r="BE60" s="845"/>
      <c r="BF60" s="845"/>
      <c r="BG60" s="845"/>
      <c r="BH60" s="845"/>
      <c r="BI60" s="846"/>
      <c r="BJ60" s="214"/>
      <c r="BK60" s="214"/>
      <c r="BL60" s="214"/>
      <c r="BM60" s="214"/>
      <c r="BN60" s="214"/>
      <c r="BO60" s="224"/>
      <c r="BP60" s="224"/>
      <c r="BQ60" s="221">
        <v>54</v>
      </c>
      <c r="BR60" s="222"/>
      <c r="BS60" s="786"/>
      <c r="BT60" s="787"/>
      <c r="BU60" s="787"/>
      <c r="BV60" s="787"/>
      <c r="BW60" s="787"/>
      <c r="BX60" s="787"/>
      <c r="BY60" s="787"/>
      <c r="BZ60" s="787"/>
      <c r="CA60" s="787"/>
      <c r="CB60" s="787"/>
      <c r="CC60" s="787"/>
      <c r="CD60" s="787"/>
      <c r="CE60" s="787"/>
      <c r="CF60" s="787"/>
      <c r="CG60" s="788"/>
      <c r="CH60" s="789"/>
      <c r="CI60" s="790"/>
      <c r="CJ60" s="790"/>
      <c r="CK60" s="790"/>
      <c r="CL60" s="791"/>
      <c r="CM60" s="789"/>
      <c r="CN60" s="790"/>
      <c r="CO60" s="790"/>
      <c r="CP60" s="790"/>
      <c r="CQ60" s="791"/>
      <c r="CR60" s="789"/>
      <c r="CS60" s="790"/>
      <c r="CT60" s="790"/>
      <c r="CU60" s="790"/>
      <c r="CV60" s="791"/>
      <c r="CW60" s="789"/>
      <c r="CX60" s="790"/>
      <c r="CY60" s="790"/>
      <c r="CZ60" s="790"/>
      <c r="DA60" s="791"/>
      <c r="DB60" s="789"/>
      <c r="DC60" s="790"/>
      <c r="DD60" s="790"/>
      <c r="DE60" s="790"/>
      <c r="DF60" s="791"/>
      <c r="DG60" s="789"/>
      <c r="DH60" s="790"/>
      <c r="DI60" s="790"/>
      <c r="DJ60" s="790"/>
      <c r="DK60" s="791"/>
      <c r="DL60" s="789"/>
      <c r="DM60" s="790"/>
      <c r="DN60" s="790"/>
      <c r="DO60" s="790"/>
      <c r="DP60" s="791"/>
      <c r="DQ60" s="789"/>
      <c r="DR60" s="790"/>
      <c r="DS60" s="790"/>
      <c r="DT60" s="790"/>
      <c r="DU60" s="791"/>
      <c r="DV60" s="786"/>
      <c r="DW60" s="787"/>
      <c r="DX60" s="787"/>
      <c r="DY60" s="787"/>
      <c r="DZ60" s="792"/>
      <c r="EA60" s="212"/>
    </row>
    <row r="61" spans="1:131" ht="26.25" customHeight="1" thickBot="1" x14ac:dyDescent="0.25">
      <c r="A61" s="221">
        <v>34</v>
      </c>
      <c r="B61" s="793"/>
      <c r="C61" s="794"/>
      <c r="D61" s="794"/>
      <c r="E61" s="794"/>
      <c r="F61" s="794"/>
      <c r="G61" s="794"/>
      <c r="H61" s="794"/>
      <c r="I61" s="794"/>
      <c r="J61" s="794"/>
      <c r="K61" s="794"/>
      <c r="L61" s="794"/>
      <c r="M61" s="794"/>
      <c r="N61" s="794"/>
      <c r="O61" s="794"/>
      <c r="P61" s="795"/>
      <c r="Q61" s="848"/>
      <c r="R61" s="849"/>
      <c r="S61" s="849"/>
      <c r="T61" s="849"/>
      <c r="U61" s="849"/>
      <c r="V61" s="849"/>
      <c r="W61" s="849"/>
      <c r="X61" s="849"/>
      <c r="Y61" s="849"/>
      <c r="Z61" s="849"/>
      <c r="AA61" s="849"/>
      <c r="AB61" s="849"/>
      <c r="AC61" s="849"/>
      <c r="AD61" s="849"/>
      <c r="AE61" s="850"/>
      <c r="AF61" s="799"/>
      <c r="AG61" s="800"/>
      <c r="AH61" s="800"/>
      <c r="AI61" s="800"/>
      <c r="AJ61" s="801"/>
      <c r="AK61" s="852"/>
      <c r="AL61" s="849"/>
      <c r="AM61" s="849"/>
      <c r="AN61" s="849"/>
      <c r="AO61" s="849"/>
      <c r="AP61" s="849"/>
      <c r="AQ61" s="849"/>
      <c r="AR61" s="849"/>
      <c r="AS61" s="849"/>
      <c r="AT61" s="849"/>
      <c r="AU61" s="849"/>
      <c r="AV61" s="849"/>
      <c r="AW61" s="849"/>
      <c r="AX61" s="849"/>
      <c r="AY61" s="849"/>
      <c r="AZ61" s="851"/>
      <c r="BA61" s="851"/>
      <c r="BB61" s="851"/>
      <c r="BC61" s="851"/>
      <c r="BD61" s="851"/>
      <c r="BE61" s="845"/>
      <c r="BF61" s="845"/>
      <c r="BG61" s="845"/>
      <c r="BH61" s="845"/>
      <c r="BI61" s="846"/>
      <c r="BJ61" s="214"/>
      <c r="BK61" s="214"/>
      <c r="BL61" s="214"/>
      <c r="BM61" s="214"/>
      <c r="BN61" s="214"/>
      <c r="BO61" s="224"/>
      <c r="BP61" s="224"/>
      <c r="BQ61" s="221">
        <v>55</v>
      </c>
      <c r="BR61" s="222"/>
      <c r="BS61" s="786"/>
      <c r="BT61" s="787"/>
      <c r="BU61" s="787"/>
      <c r="BV61" s="787"/>
      <c r="BW61" s="787"/>
      <c r="BX61" s="787"/>
      <c r="BY61" s="787"/>
      <c r="BZ61" s="787"/>
      <c r="CA61" s="787"/>
      <c r="CB61" s="787"/>
      <c r="CC61" s="787"/>
      <c r="CD61" s="787"/>
      <c r="CE61" s="787"/>
      <c r="CF61" s="787"/>
      <c r="CG61" s="788"/>
      <c r="CH61" s="789"/>
      <c r="CI61" s="790"/>
      <c r="CJ61" s="790"/>
      <c r="CK61" s="790"/>
      <c r="CL61" s="791"/>
      <c r="CM61" s="789"/>
      <c r="CN61" s="790"/>
      <c r="CO61" s="790"/>
      <c r="CP61" s="790"/>
      <c r="CQ61" s="791"/>
      <c r="CR61" s="789"/>
      <c r="CS61" s="790"/>
      <c r="CT61" s="790"/>
      <c r="CU61" s="790"/>
      <c r="CV61" s="791"/>
      <c r="CW61" s="789"/>
      <c r="CX61" s="790"/>
      <c r="CY61" s="790"/>
      <c r="CZ61" s="790"/>
      <c r="DA61" s="791"/>
      <c r="DB61" s="789"/>
      <c r="DC61" s="790"/>
      <c r="DD61" s="790"/>
      <c r="DE61" s="790"/>
      <c r="DF61" s="791"/>
      <c r="DG61" s="789"/>
      <c r="DH61" s="790"/>
      <c r="DI61" s="790"/>
      <c r="DJ61" s="790"/>
      <c r="DK61" s="791"/>
      <c r="DL61" s="789"/>
      <c r="DM61" s="790"/>
      <c r="DN61" s="790"/>
      <c r="DO61" s="790"/>
      <c r="DP61" s="791"/>
      <c r="DQ61" s="789"/>
      <c r="DR61" s="790"/>
      <c r="DS61" s="790"/>
      <c r="DT61" s="790"/>
      <c r="DU61" s="791"/>
      <c r="DV61" s="786"/>
      <c r="DW61" s="787"/>
      <c r="DX61" s="787"/>
      <c r="DY61" s="787"/>
      <c r="DZ61" s="792"/>
      <c r="EA61" s="212"/>
    </row>
    <row r="62" spans="1:131" ht="26.25" customHeight="1" x14ac:dyDescent="0.2">
      <c r="A62" s="221">
        <v>35</v>
      </c>
      <c r="B62" s="793"/>
      <c r="C62" s="794"/>
      <c r="D62" s="794"/>
      <c r="E62" s="794"/>
      <c r="F62" s="794"/>
      <c r="G62" s="794"/>
      <c r="H62" s="794"/>
      <c r="I62" s="794"/>
      <c r="J62" s="794"/>
      <c r="K62" s="794"/>
      <c r="L62" s="794"/>
      <c r="M62" s="794"/>
      <c r="N62" s="794"/>
      <c r="O62" s="794"/>
      <c r="P62" s="795"/>
      <c r="Q62" s="848"/>
      <c r="R62" s="849"/>
      <c r="S62" s="849"/>
      <c r="T62" s="849"/>
      <c r="U62" s="849"/>
      <c r="V62" s="849"/>
      <c r="W62" s="849"/>
      <c r="X62" s="849"/>
      <c r="Y62" s="849"/>
      <c r="Z62" s="849"/>
      <c r="AA62" s="849"/>
      <c r="AB62" s="849"/>
      <c r="AC62" s="849"/>
      <c r="AD62" s="849"/>
      <c r="AE62" s="850"/>
      <c r="AF62" s="799"/>
      <c r="AG62" s="800"/>
      <c r="AH62" s="800"/>
      <c r="AI62" s="800"/>
      <c r="AJ62" s="801"/>
      <c r="AK62" s="852"/>
      <c r="AL62" s="849"/>
      <c r="AM62" s="849"/>
      <c r="AN62" s="849"/>
      <c r="AO62" s="849"/>
      <c r="AP62" s="849"/>
      <c r="AQ62" s="849"/>
      <c r="AR62" s="849"/>
      <c r="AS62" s="849"/>
      <c r="AT62" s="849"/>
      <c r="AU62" s="849"/>
      <c r="AV62" s="849"/>
      <c r="AW62" s="849"/>
      <c r="AX62" s="849"/>
      <c r="AY62" s="849"/>
      <c r="AZ62" s="851"/>
      <c r="BA62" s="851"/>
      <c r="BB62" s="851"/>
      <c r="BC62" s="851"/>
      <c r="BD62" s="851"/>
      <c r="BE62" s="845"/>
      <c r="BF62" s="845"/>
      <c r="BG62" s="845"/>
      <c r="BH62" s="845"/>
      <c r="BI62" s="846"/>
      <c r="BJ62" s="860" t="s">
        <v>400</v>
      </c>
      <c r="BK62" s="819"/>
      <c r="BL62" s="819"/>
      <c r="BM62" s="819"/>
      <c r="BN62" s="820"/>
      <c r="BO62" s="224"/>
      <c r="BP62" s="224"/>
      <c r="BQ62" s="221">
        <v>56</v>
      </c>
      <c r="BR62" s="222"/>
      <c r="BS62" s="786"/>
      <c r="BT62" s="787"/>
      <c r="BU62" s="787"/>
      <c r="BV62" s="787"/>
      <c r="BW62" s="787"/>
      <c r="BX62" s="787"/>
      <c r="BY62" s="787"/>
      <c r="BZ62" s="787"/>
      <c r="CA62" s="787"/>
      <c r="CB62" s="787"/>
      <c r="CC62" s="787"/>
      <c r="CD62" s="787"/>
      <c r="CE62" s="787"/>
      <c r="CF62" s="787"/>
      <c r="CG62" s="788"/>
      <c r="CH62" s="789"/>
      <c r="CI62" s="790"/>
      <c r="CJ62" s="790"/>
      <c r="CK62" s="790"/>
      <c r="CL62" s="791"/>
      <c r="CM62" s="789"/>
      <c r="CN62" s="790"/>
      <c r="CO62" s="790"/>
      <c r="CP62" s="790"/>
      <c r="CQ62" s="791"/>
      <c r="CR62" s="789"/>
      <c r="CS62" s="790"/>
      <c r="CT62" s="790"/>
      <c r="CU62" s="790"/>
      <c r="CV62" s="791"/>
      <c r="CW62" s="789"/>
      <c r="CX62" s="790"/>
      <c r="CY62" s="790"/>
      <c r="CZ62" s="790"/>
      <c r="DA62" s="791"/>
      <c r="DB62" s="789"/>
      <c r="DC62" s="790"/>
      <c r="DD62" s="790"/>
      <c r="DE62" s="790"/>
      <c r="DF62" s="791"/>
      <c r="DG62" s="789"/>
      <c r="DH62" s="790"/>
      <c r="DI62" s="790"/>
      <c r="DJ62" s="790"/>
      <c r="DK62" s="791"/>
      <c r="DL62" s="789"/>
      <c r="DM62" s="790"/>
      <c r="DN62" s="790"/>
      <c r="DO62" s="790"/>
      <c r="DP62" s="791"/>
      <c r="DQ62" s="789"/>
      <c r="DR62" s="790"/>
      <c r="DS62" s="790"/>
      <c r="DT62" s="790"/>
      <c r="DU62" s="791"/>
      <c r="DV62" s="786"/>
      <c r="DW62" s="787"/>
      <c r="DX62" s="787"/>
      <c r="DY62" s="787"/>
      <c r="DZ62" s="792"/>
      <c r="EA62" s="212"/>
    </row>
    <row r="63" spans="1:131" ht="26.25" customHeight="1" thickBot="1" x14ac:dyDescent="0.25">
      <c r="A63" s="223" t="s">
        <v>379</v>
      </c>
      <c r="B63" s="802" t="s">
        <v>401</v>
      </c>
      <c r="C63" s="803"/>
      <c r="D63" s="803"/>
      <c r="E63" s="803"/>
      <c r="F63" s="803"/>
      <c r="G63" s="803"/>
      <c r="H63" s="803"/>
      <c r="I63" s="803"/>
      <c r="J63" s="803"/>
      <c r="K63" s="803"/>
      <c r="L63" s="803"/>
      <c r="M63" s="803"/>
      <c r="N63" s="803"/>
      <c r="O63" s="803"/>
      <c r="P63" s="804"/>
      <c r="Q63" s="853"/>
      <c r="R63" s="854"/>
      <c r="S63" s="854"/>
      <c r="T63" s="854"/>
      <c r="U63" s="854"/>
      <c r="V63" s="854"/>
      <c r="W63" s="854"/>
      <c r="X63" s="854"/>
      <c r="Y63" s="854"/>
      <c r="Z63" s="854"/>
      <c r="AA63" s="854"/>
      <c r="AB63" s="854"/>
      <c r="AC63" s="854"/>
      <c r="AD63" s="854"/>
      <c r="AE63" s="855"/>
      <c r="AF63" s="856">
        <v>12585</v>
      </c>
      <c r="AG63" s="857"/>
      <c r="AH63" s="857"/>
      <c r="AI63" s="857"/>
      <c r="AJ63" s="858"/>
      <c r="AK63" s="859"/>
      <c r="AL63" s="854"/>
      <c r="AM63" s="854"/>
      <c r="AN63" s="854"/>
      <c r="AO63" s="854"/>
      <c r="AP63" s="857">
        <v>50641</v>
      </c>
      <c r="AQ63" s="857"/>
      <c r="AR63" s="857"/>
      <c r="AS63" s="857"/>
      <c r="AT63" s="857"/>
      <c r="AU63" s="857">
        <v>26925</v>
      </c>
      <c r="AV63" s="857"/>
      <c r="AW63" s="857"/>
      <c r="AX63" s="857"/>
      <c r="AY63" s="857"/>
      <c r="AZ63" s="861"/>
      <c r="BA63" s="861"/>
      <c r="BB63" s="861"/>
      <c r="BC63" s="861"/>
      <c r="BD63" s="861"/>
      <c r="BE63" s="862"/>
      <c r="BF63" s="862"/>
      <c r="BG63" s="862"/>
      <c r="BH63" s="862"/>
      <c r="BI63" s="863"/>
      <c r="BJ63" s="864" t="s">
        <v>122</v>
      </c>
      <c r="BK63" s="865"/>
      <c r="BL63" s="865"/>
      <c r="BM63" s="865"/>
      <c r="BN63" s="866"/>
      <c r="BO63" s="224"/>
      <c r="BP63" s="224"/>
      <c r="BQ63" s="221">
        <v>57</v>
      </c>
      <c r="BR63" s="222"/>
      <c r="BS63" s="786"/>
      <c r="BT63" s="787"/>
      <c r="BU63" s="787"/>
      <c r="BV63" s="787"/>
      <c r="BW63" s="787"/>
      <c r="BX63" s="787"/>
      <c r="BY63" s="787"/>
      <c r="BZ63" s="787"/>
      <c r="CA63" s="787"/>
      <c r="CB63" s="787"/>
      <c r="CC63" s="787"/>
      <c r="CD63" s="787"/>
      <c r="CE63" s="787"/>
      <c r="CF63" s="787"/>
      <c r="CG63" s="788"/>
      <c r="CH63" s="789"/>
      <c r="CI63" s="790"/>
      <c r="CJ63" s="790"/>
      <c r="CK63" s="790"/>
      <c r="CL63" s="791"/>
      <c r="CM63" s="789"/>
      <c r="CN63" s="790"/>
      <c r="CO63" s="790"/>
      <c r="CP63" s="790"/>
      <c r="CQ63" s="791"/>
      <c r="CR63" s="789"/>
      <c r="CS63" s="790"/>
      <c r="CT63" s="790"/>
      <c r="CU63" s="790"/>
      <c r="CV63" s="791"/>
      <c r="CW63" s="789"/>
      <c r="CX63" s="790"/>
      <c r="CY63" s="790"/>
      <c r="CZ63" s="790"/>
      <c r="DA63" s="791"/>
      <c r="DB63" s="789"/>
      <c r="DC63" s="790"/>
      <c r="DD63" s="790"/>
      <c r="DE63" s="790"/>
      <c r="DF63" s="791"/>
      <c r="DG63" s="789"/>
      <c r="DH63" s="790"/>
      <c r="DI63" s="790"/>
      <c r="DJ63" s="790"/>
      <c r="DK63" s="791"/>
      <c r="DL63" s="789"/>
      <c r="DM63" s="790"/>
      <c r="DN63" s="790"/>
      <c r="DO63" s="790"/>
      <c r="DP63" s="791"/>
      <c r="DQ63" s="789"/>
      <c r="DR63" s="790"/>
      <c r="DS63" s="790"/>
      <c r="DT63" s="790"/>
      <c r="DU63" s="791"/>
      <c r="DV63" s="786"/>
      <c r="DW63" s="787"/>
      <c r="DX63" s="787"/>
      <c r="DY63" s="787"/>
      <c r="DZ63" s="792"/>
      <c r="EA63" s="212"/>
    </row>
    <row r="64" spans="1:131" ht="26.25" customHeight="1" x14ac:dyDescent="0.2">
      <c r="A64" s="224"/>
      <c r="B64" s="224"/>
      <c r="C64" s="224"/>
      <c r="D64" s="224"/>
      <c r="E64" s="224"/>
      <c r="F64" s="224"/>
      <c r="G64" s="224"/>
      <c r="H64" s="224"/>
      <c r="I64" s="224"/>
      <c r="J64" s="224"/>
      <c r="K64" s="224"/>
      <c r="L64" s="224"/>
      <c r="M64" s="224"/>
      <c r="N64" s="224"/>
      <c r="O64" s="224"/>
      <c r="P64" s="224"/>
      <c r="Q64" s="224"/>
      <c r="R64" s="224"/>
      <c r="S64" s="224"/>
      <c r="T64" s="224"/>
      <c r="U64" s="224"/>
      <c r="V64" s="224"/>
      <c r="W64" s="224"/>
      <c r="X64" s="224"/>
      <c r="Y64" s="224"/>
      <c r="Z64" s="224"/>
      <c r="AA64" s="224"/>
      <c r="AB64" s="224"/>
      <c r="AC64" s="224"/>
      <c r="AD64" s="224"/>
      <c r="AE64" s="224"/>
      <c r="AF64" s="224"/>
      <c r="AG64" s="224"/>
      <c r="AH64" s="224"/>
      <c r="AI64" s="224"/>
      <c r="AJ64" s="224"/>
      <c r="AK64" s="224"/>
      <c r="AL64" s="224"/>
      <c r="AM64" s="224"/>
      <c r="AN64" s="224"/>
      <c r="AO64" s="224"/>
      <c r="AP64" s="224"/>
      <c r="AQ64" s="224"/>
      <c r="AR64" s="224"/>
      <c r="AS64" s="224"/>
      <c r="AT64" s="224"/>
      <c r="AU64" s="224"/>
      <c r="AV64" s="224"/>
      <c r="AW64" s="224"/>
      <c r="AX64" s="224"/>
      <c r="AY64" s="224"/>
      <c r="AZ64" s="224"/>
      <c r="BA64" s="224"/>
      <c r="BB64" s="224"/>
      <c r="BC64" s="224"/>
      <c r="BD64" s="224"/>
      <c r="BE64" s="224"/>
      <c r="BF64" s="224"/>
      <c r="BG64" s="224"/>
      <c r="BH64" s="224"/>
      <c r="BI64" s="224"/>
      <c r="BJ64" s="224"/>
      <c r="BK64" s="224"/>
      <c r="BL64" s="224"/>
      <c r="BM64" s="224"/>
      <c r="BN64" s="224"/>
      <c r="BO64" s="224"/>
      <c r="BP64" s="224"/>
      <c r="BQ64" s="221">
        <v>58</v>
      </c>
      <c r="BR64" s="222"/>
      <c r="BS64" s="786"/>
      <c r="BT64" s="787"/>
      <c r="BU64" s="787"/>
      <c r="BV64" s="787"/>
      <c r="BW64" s="787"/>
      <c r="BX64" s="787"/>
      <c r="BY64" s="787"/>
      <c r="BZ64" s="787"/>
      <c r="CA64" s="787"/>
      <c r="CB64" s="787"/>
      <c r="CC64" s="787"/>
      <c r="CD64" s="787"/>
      <c r="CE64" s="787"/>
      <c r="CF64" s="787"/>
      <c r="CG64" s="788"/>
      <c r="CH64" s="789"/>
      <c r="CI64" s="790"/>
      <c r="CJ64" s="790"/>
      <c r="CK64" s="790"/>
      <c r="CL64" s="791"/>
      <c r="CM64" s="789"/>
      <c r="CN64" s="790"/>
      <c r="CO64" s="790"/>
      <c r="CP64" s="790"/>
      <c r="CQ64" s="791"/>
      <c r="CR64" s="789"/>
      <c r="CS64" s="790"/>
      <c r="CT64" s="790"/>
      <c r="CU64" s="790"/>
      <c r="CV64" s="791"/>
      <c r="CW64" s="789"/>
      <c r="CX64" s="790"/>
      <c r="CY64" s="790"/>
      <c r="CZ64" s="790"/>
      <c r="DA64" s="791"/>
      <c r="DB64" s="789"/>
      <c r="DC64" s="790"/>
      <c r="DD64" s="790"/>
      <c r="DE64" s="790"/>
      <c r="DF64" s="791"/>
      <c r="DG64" s="789"/>
      <c r="DH64" s="790"/>
      <c r="DI64" s="790"/>
      <c r="DJ64" s="790"/>
      <c r="DK64" s="791"/>
      <c r="DL64" s="789"/>
      <c r="DM64" s="790"/>
      <c r="DN64" s="790"/>
      <c r="DO64" s="790"/>
      <c r="DP64" s="791"/>
      <c r="DQ64" s="789"/>
      <c r="DR64" s="790"/>
      <c r="DS64" s="790"/>
      <c r="DT64" s="790"/>
      <c r="DU64" s="791"/>
      <c r="DV64" s="786"/>
      <c r="DW64" s="787"/>
      <c r="DX64" s="787"/>
      <c r="DY64" s="787"/>
      <c r="DZ64" s="792"/>
      <c r="EA64" s="212"/>
    </row>
    <row r="65" spans="1:131" ht="26.25" customHeight="1" thickBot="1" x14ac:dyDescent="0.25">
      <c r="A65" s="214" t="s">
        <v>402</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4"/>
      <c r="BF65" s="224"/>
      <c r="BG65" s="224"/>
      <c r="BH65" s="224"/>
      <c r="BI65" s="224"/>
      <c r="BJ65" s="224"/>
      <c r="BK65" s="224"/>
      <c r="BL65" s="224"/>
      <c r="BM65" s="224"/>
      <c r="BN65" s="224"/>
      <c r="BO65" s="224"/>
      <c r="BP65" s="224"/>
      <c r="BQ65" s="221">
        <v>59</v>
      </c>
      <c r="BR65" s="222"/>
      <c r="BS65" s="786"/>
      <c r="BT65" s="787"/>
      <c r="BU65" s="787"/>
      <c r="BV65" s="787"/>
      <c r="BW65" s="787"/>
      <c r="BX65" s="787"/>
      <c r="BY65" s="787"/>
      <c r="BZ65" s="787"/>
      <c r="CA65" s="787"/>
      <c r="CB65" s="787"/>
      <c r="CC65" s="787"/>
      <c r="CD65" s="787"/>
      <c r="CE65" s="787"/>
      <c r="CF65" s="787"/>
      <c r="CG65" s="788"/>
      <c r="CH65" s="789"/>
      <c r="CI65" s="790"/>
      <c r="CJ65" s="790"/>
      <c r="CK65" s="790"/>
      <c r="CL65" s="791"/>
      <c r="CM65" s="789"/>
      <c r="CN65" s="790"/>
      <c r="CO65" s="790"/>
      <c r="CP65" s="790"/>
      <c r="CQ65" s="791"/>
      <c r="CR65" s="789"/>
      <c r="CS65" s="790"/>
      <c r="CT65" s="790"/>
      <c r="CU65" s="790"/>
      <c r="CV65" s="791"/>
      <c r="CW65" s="789"/>
      <c r="CX65" s="790"/>
      <c r="CY65" s="790"/>
      <c r="CZ65" s="790"/>
      <c r="DA65" s="791"/>
      <c r="DB65" s="789"/>
      <c r="DC65" s="790"/>
      <c r="DD65" s="790"/>
      <c r="DE65" s="790"/>
      <c r="DF65" s="791"/>
      <c r="DG65" s="789"/>
      <c r="DH65" s="790"/>
      <c r="DI65" s="790"/>
      <c r="DJ65" s="790"/>
      <c r="DK65" s="791"/>
      <c r="DL65" s="789"/>
      <c r="DM65" s="790"/>
      <c r="DN65" s="790"/>
      <c r="DO65" s="790"/>
      <c r="DP65" s="791"/>
      <c r="DQ65" s="789"/>
      <c r="DR65" s="790"/>
      <c r="DS65" s="790"/>
      <c r="DT65" s="790"/>
      <c r="DU65" s="791"/>
      <c r="DV65" s="786"/>
      <c r="DW65" s="787"/>
      <c r="DX65" s="787"/>
      <c r="DY65" s="787"/>
      <c r="DZ65" s="792"/>
      <c r="EA65" s="212"/>
    </row>
    <row r="66" spans="1:131" ht="26.25" customHeight="1" x14ac:dyDescent="0.2">
      <c r="A66" s="740" t="s">
        <v>403</v>
      </c>
      <c r="B66" s="741"/>
      <c r="C66" s="741"/>
      <c r="D66" s="741"/>
      <c r="E66" s="741"/>
      <c r="F66" s="741"/>
      <c r="G66" s="741"/>
      <c r="H66" s="741"/>
      <c r="I66" s="741"/>
      <c r="J66" s="741"/>
      <c r="K66" s="741"/>
      <c r="L66" s="741"/>
      <c r="M66" s="741"/>
      <c r="N66" s="741"/>
      <c r="O66" s="741"/>
      <c r="P66" s="742"/>
      <c r="Q66" s="746" t="s">
        <v>383</v>
      </c>
      <c r="R66" s="747"/>
      <c r="S66" s="747"/>
      <c r="T66" s="747"/>
      <c r="U66" s="748"/>
      <c r="V66" s="746" t="s">
        <v>384</v>
      </c>
      <c r="W66" s="747"/>
      <c r="X66" s="747"/>
      <c r="Y66" s="747"/>
      <c r="Z66" s="748"/>
      <c r="AA66" s="746" t="s">
        <v>385</v>
      </c>
      <c r="AB66" s="747"/>
      <c r="AC66" s="747"/>
      <c r="AD66" s="747"/>
      <c r="AE66" s="748"/>
      <c r="AF66" s="867" t="s">
        <v>386</v>
      </c>
      <c r="AG66" s="828"/>
      <c r="AH66" s="828"/>
      <c r="AI66" s="828"/>
      <c r="AJ66" s="868"/>
      <c r="AK66" s="746" t="s">
        <v>387</v>
      </c>
      <c r="AL66" s="741"/>
      <c r="AM66" s="741"/>
      <c r="AN66" s="741"/>
      <c r="AO66" s="742"/>
      <c r="AP66" s="746" t="s">
        <v>388</v>
      </c>
      <c r="AQ66" s="747"/>
      <c r="AR66" s="747"/>
      <c r="AS66" s="747"/>
      <c r="AT66" s="748"/>
      <c r="AU66" s="746" t="s">
        <v>404</v>
      </c>
      <c r="AV66" s="747"/>
      <c r="AW66" s="747"/>
      <c r="AX66" s="747"/>
      <c r="AY66" s="748"/>
      <c r="AZ66" s="746" t="s">
        <v>364</v>
      </c>
      <c r="BA66" s="747"/>
      <c r="BB66" s="747"/>
      <c r="BC66" s="747"/>
      <c r="BD66" s="753"/>
      <c r="BE66" s="224"/>
      <c r="BF66" s="224"/>
      <c r="BG66" s="224"/>
      <c r="BH66" s="224"/>
      <c r="BI66" s="224"/>
      <c r="BJ66" s="224"/>
      <c r="BK66" s="224"/>
      <c r="BL66" s="224"/>
      <c r="BM66" s="224"/>
      <c r="BN66" s="224"/>
      <c r="BO66" s="224"/>
      <c r="BP66" s="224"/>
      <c r="BQ66" s="221">
        <v>60</v>
      </c>
      <c r="BR66" s="226"/>
      <c r="BS66" s="872"/>
      <c r="BT66" s="873"/>
      <c r="BU66" s="873"/>
      <c r="BV66" s="873"/>
      <c r="BW66" s="873"/>
      <c r="BX66" s="873"/>
      <c r="BY66" s="873"/>
      <c r="BZ66" s="873"/>
      <c r="CA66" s="873"/>
      <c r="CB66" s="873"/>
      <c r="CC66" s="873"/>
      <c r="CD66" s="873"/>
      <c r="CE66" s="873"/>
      <c r="CF66" s="873"/>
      <c r="CG66" s="878"/>
      <c r="CH66" s="875"/>
      <c r="CI66" s="876"/>
      <c r="CJ66" s="876"/>
      <c r="CK66" s="876"/>
      <c r="CL66" s="877"/>
      <c r="CM66" s="875"/>
      <c r="CN66" s="876"/>
      <c r="CO66" s="876"/>
      <c r="CP66" s="876"/>
      <c r="CQ66" s="877"/>
      <c r="CR66" s="875"/>
      <c r="CS66" s="876"/>
      <c r="CT66" s="876"/>
      <c r="CU66" s="876"/>
      <c r="CV66" s="877"/>
      <c r="CW66" s="875"/>
      <c r="CX66" s="876"/>
      <c r="CY66" s="876"/>
      <c r="CZ66" s="876"/>
      <c r="DA66" s="877"/>
      <c r="DB66" s="875"/>
      <c r="DC66" s="876"/>
      <c r="DD66" s="876"/>
      <c r="DE66" s="876"/>
      <c r="DF66" s="877"/>
      <c r="DG66" s="875"/>
      <c r="DH66" s="876"/>
      <c r="DI66" s="876"/>
      <c r="DJ66" s="876"/>
      <c r="DK66" s="877"/>
      <c r="DL66" s="875"/>
      <c r="DM66" s="876"/>
      <c r="DN66" s="876"/>
      <c r="DO66" s="876"/>
      <c r="DP66" s="877"/>
      <c r="DQ66" s="875"/>
      <c r="DR66" s="876"/>
      <c r="DS66" s="876"/>
      <c r="DT66" s="876"/>
      <c r="DU66" s="877"/>
      <c r="DV66" s="872"/>
      <c r="DW66" s="873"/>
      <c r="DX66" s="873"/>
      <c r="DY66" s="873"/>
      <c r="DZ66" s="874"/>
      <c r="EA66" s="212"/>
    </row>
    <row r="67" spans="1:131" ht="26.25" customHeight="1" thickBot="1" x14ac:dyDescent="0.25">
      <c r="A67" s="743"/>
      <c r="B67" s="744"/>
      <c r="C67" s="744"/>
      <c r="D67" s="744"/>
      <c r="E67" s="744"/>
      <c r="F67" s="744"/>
      <c r="G67" s="744"/>
      <c r="H67" s="744"/>
      <c r="I67" s="744"/>
      <c r="J67" s="744"/>
      <c r="K67" s="744"/>
      <c r="L67" s="744"/>
      <c r="M67" s="744"/>
      <c r="N67" s="744"/>
      <c r="O67" s="744"/>
      <c r="P67" s="745"/>
      <c r="Q67" s="749"/>
      <c r="R67" s="750"/>
      <c r="S67" s="750"/>
      <c r="T67" s="750"/>
      <c r="U67" s="751"/>
      <c r="V67" s="749"/>
      <c r="W67" s="750"/>
      <c r="X67" s="750"/>
      <c r="Y67" s="750"/>
      <c r="Z67" s="751"/>
      <c r="AA67" s="749"/>
      <c r="AB67" s="750"/>
      <c r="AC67" s="750"/>
      <c r="AD67" s="750"/>
      <c r="AE67" s="751"/>
      <c r="AF67" s="869"/>
      <c r="AG67" s="831"/>
      <c r="AH67" s="831"/>
      <c r="AI67" s="831"/>
      <c r="AJ67" s="870"/>
      <c r="AK67" s="871"/>
      <c r="AL67" s="744"/>
      <c r="AM67" s="744"/>
      <c r="AN67" s="744"/>
      <c r="AO67" s="745"/>
      <c r="AP67" s="749"/>
      <c r="AQ67" s="750"/>
      <c r="AR67" s="750"/>
      <c r="AS67" s="750"/>
      <c r="AT67" s="751"/>
      <c r="AU67" s="749"/>
      <c r="AV67" s="750"/>
      <c r="AW67" s="750"/>
      <c r="AX67" s="750"/>
      <c r="AY67" s="751"/>
      <c r="AZ67" s="749"/>
      <c r="BA67" s="750"/>
      <c r="BB67" s="750"/>
      <c r="BC67" s="750"/>
      <c r="BD67" s="755"/>
      <c r="BE67" s="224"/>
      <c r="BF67" s="224"/>
      <c r="BG67" s="224"/>
      <c r="BH67" s="224"/>
      <c r="BI67" s="224"/>
      <c r="BJ67" s="224"/>
      <c r="BK67" s="224"/>
      <c r="BL67" s="224"/>
      <c r="BM67" s="224"/>
      <c r="BN67" s="224"/>
      <c r="BO67" s="224"/>
      <c r="BP67" s="224"/>
      <c r="BQ67" s="221">
        <v>61</v>
      </c>
      <c r="BR67" s="226"/>
      <c r="BS67" s="872"/>
      <c r="BT67" s="873"/>
      <c r="BU67" s="873"/>
      <c r="BV67" s="873"/>
      <c r="BW67" s="873"/>
      <c r="BX67" s="873"/>
      <c r="BY67" s="873"/>
      <c r="BZ67" s="873"/>
      <c r="CA67" s="873"/>
      <c r="CB67" s="873"/>
      <c r="CC67" s="873"/>
      <c r="CD67" s="873"/>
      <c r="CE67" s="873"/>
      <c r="CF67" s="873"/>
      <c r="CG67" s="878"/>
      <c r="CH67" s="875"/>
      <c r="CI67" s="876"/>
      <c r="CJ67" s="876"/>
      <c r="CK67" s="876"/>
      <c r="CL67" s="877"/>
      <c r="CM67" s="875"/>
      <c r="CN67" s="876"/>
      <c r="CO67" s="876"/>
      <c r="CP67" s="876"/>
      <c r="CQ67" s="877"/>
      <c r="CR67" s="875"/>
      <c r="CS67" s="876"/>
      <c r="CT67" s="876"/>
      <c r="CU67" s="876"/>
      <c r="CV67" s="877"/>
      <c r="CW67" s="875"/>
      <c r="CX67" s="876"/>
      <c r="CY67" s="876"/>
      <c r="CZ67" s="876"/>
      <c r="DA67" s="877"/>
      <c r="DB67" s="875"/>
      <c r="DC67" s="876"/>
      <c r="DD67" s="876"/>
      <c r="DE67" s="876"/>
      <c r="DF67" s="877"/>
      <c r="DG67" s="875"/>
      <c r="DH67" s="876"/>
      <c r="DI67" s="876"/>
      <c r="DJ67" s="876"/>
      <c r="DK67" s="877"/>
      <c r="DL67" s="875"/>
      <c r="DM67" s="876"/>
      <c r="DN67" s="876"/>
      <c r="DO67" s="876"/>
      <c r="DP67" s="877"/>
      <c r="DQ67" s="875"/>
      <c r="DR67" s="876"/>
      <c r="DS67" s="876"/>
      <c r="DT67" s="876"/>
      <c r="DU67" s="877"/>
      <c r="DV67" s="872"/>
      <c r="DW67" s="873"/>
      <c r="DX67" s="873"/>
      <c r="DY67" s="873"/>
      <c r="DZ67" s="874"/>
      <c r="EA67" s="212"/>
    </row>
    <row r="68" spans="1:131" ht="26.25" customHeight="1" thickTop="1" x14ac:dyDescent="0.2">
      <c r="A68" s="219">
        <v>1</v>
      </c>
      <c r="B68" s="882" t="s">
        <v>555</v>
      </c>
      <c r="C68" s="883"/>
      <c r="D68" s="883"/>
      <c r="E68" s="883"/>
      <c r="F68" s="883"/>
      <c r="G68" s="883"/>
      <c r="H68" s="883"/>
      <c r="I68" s="883"/>
      <c r="J68" s="883"/>
      <c r="K68" s="883"/>
      <c r="L68" s="883"/>
      <c r="M68" s="883"/>
      <c r="N68" s="883"/>
      <c r="O68" s="883"/>
      <c r="P68" s="884"/>
      <c r="Q68" s="885">
        <v>288</v>
      </c>
      <c r="R68" s="879"/>
      <c r="S68" s="879"/>
      <c r="T68" s="879"/>
      <c r="U68" s="879"/>
      <c r="V68" s="879">
        <v>252</v>
      </c>
      <c r="W68" s="879"/>
      <c r="X68" s="879"/>
      <c r="Y68" s="879"/>
      <c r="Z68" s="879"/>
      <c r="AA68" s="879">
        <v>36</v>
      </c>
      <c r="AB68" s="879"/>
      <c r="AC68" s="879"/>
      <c r="AD68" s="879"/>
      <c r="AE68" s="879"/>
      <c r="AF68" s="879">
        <v>36</v>
      </c>
      <c r="AG68" s="879"/>
      <c r="AH68" s="879"/>
      <c r="AI68" s="879"/>
      <c r="AJ68" s="879"/>
      <c r="AK68" s="879" t="s">
        <v>570</v>
      </c>
      <c r="AL68" s="879"/>
      <c r="AM68" s="879"/>
      <c r="AN68" s="879"/>
      <c r="AO68" s="879"/>
      <c r="AP68" s="879">
        <v>36</v>
      </c>
      <c r="AQ68" s="879"/>
      <c r="AR68" s="879"/>
      <c r="AS68" s="879"/>
      <c r="AT68" s="879"/>
      <c r="AU68" s="879">
        <v>22</v>
      </c>
      <c r="AV68" s="879"/>
      <c r="AW68" s="879"/>
      <c r="AX68" s="879"/>
      <c r="AY68" s="879"/>
      <c r="AZ68" s="880"/>
      <c r="BA68" s="880"/>
      <c r="BB68" s="880"/>
      <c r="BC68" s="880"/>
      <c r="BD68" s="881"/>
      <c r="BE68" s="224"/>
      <c r="BF68" s="224"/>
      <c r="BG68" s="224"/>
      <c r="BH68" s="224"/>
      <c r="BI68" s="224"/>
      <c r="BJ68" s="224"/>
      <c r="BK68" s="224"/>
      <c r="BL68" s="224"/>
      <c r="BM68" s="224"/>
      <c r="BN68" s="224"/>
      <c r="BO68" s="224"/>
      <c r="BP68" s="224"/>
      <c r="BQ68" s="221">
        <v>62</v>
      </c>
      <c r="BR68" s="226"/>
      <c r="BS68" s="872"/>
      <c r="BT68" s="873"/>
      <c r="BU68" s="873"/>
      <c r="BV68" s="873"/>
      <c r="BW68" s="873"/>
      <c r="BX68" s="873"/>
      <c r="BY68" s="873"/>
      <c r="BZ68" s="873"/>
      <c r="CA68" s="873"/>
      <c r="CB68" s="873"/>
      <c r="CC68" s="873"/>
      <c r="CD68" s="873"/>
      <c r="CE68" s="873"/>
      <c r="CF68" s="873"/>
      <c r="CG68" s="878"/>
      <c r="CH68" s="875"/>
      <c r="CI68" s="876"/>
      <c r="CJ68" s="876"/>
      <c r="CK68" s="876"/>
      <c r="CL68" s="877"/>
      <c r="CM68" s="875"/>
      <c r="CN68" s="876"/>
      <c r="CO68" s="876"/>
      <c r="CP68" s="876"/>
      <c r="CQ68" s="877"/>
      <c r="CR68" s="875"/>
      <c r="CS68" s="876"/>
      <c r="CT68" s="876"/>
      <c r="CU68" s="876"/>
      <c r="CV68" s="877"/>
      <c r="CW68" s="875"/>
      <c r="CX68" s="876"/>
      <c r="CY68" s="876"/>
      <c r="CZ68" s="876"/>
      <c r="DA68" s="877"/>
      <c r="DB68" s="875"/>
      <c r="DC68" s="876"/>
      <c r="DD68" s="876"/>
      <c r="DE68" s="876"/>
      <c r="DF68" s="877"/>
      <c r="DG68" s="875"/>
      <c r="DH68" s="876"/>
      <c r="DI68" s="876"/>
      <c r="DJ68" s="876"/>
      <c r="DK68" s="877"/>
      <c r="DL68" s="875"/>
      <c r="DM68" s="876"/>
      <c r="DN68" s="876"/>
      <c r="DO68" s="876"/>
      <c r="DP68" s="877"/>
      <c r="DQ68" s="875"/>
      <c r="DR68" s="876"/>
      <c r="DS68" s="876"/>
      <c r="DT68" s="876"/>
      <c r="DU68" s="877"/>
      <c r="DV68" s="872"/>
      <c r="DW68" s="873"/>
      <c r="DX68" s="873"/>
      <c r="DY68" s="873"/>
      <c r="DZ68" s="874"/>
      <c r="EA68" s="212"/>
    </row>
    <row r="69" spans="1:131" ht="26.25" customHeight="1" x14ac:dyDescent="0.2">
      <c r="A69" s="221">
        <v>2</v>
      </c>
      <c r="B69" s="886" t="s">
        <v>556</v>
      </c>
      <c r="C69" s="887"/>
      <c r="D69" s="887"/>
      <c r="E69" s="887"/>
      <c r="F69" s="887"/>
      <c r="G69" s="887"/>
      <c r="H69" s="887"/>
      <c r="I69" s="887"/>
      <c r="J69" s="887"/>
      <c r="K69" s="887"/>
      <c r="L69" s="887"/>
      <c r="M69" s="887"/>
      <c r="N69" s="887"/>
      <c r="O69" s="887"/>
      <c r="P69" s="888"/>
      <c r="Q69" s="889">
        <v>297</v>
      </c>
      <c r="R69" s="843"/>
      <c r="S69" s="843"/>
      <c r="T69" s="843"/>
      <c r="U69" s="843"/>
      <c r="V69" s="843">
        <v>284</v>
      </c>
      <c r="W69" s="843"/>
      <c r="X69" s="843"/>
      <c r="Y69" s="843"/>
      <c r="Z69" s="843"/>
      <c r="AA69" s="843">
        <v>13</v>
      </c>
      <c r="AB69" s="843"/>
      <c r="AC69" s="843"/>
      <c r="AD69" s="843"/>
      <c r="AE69" s="843"/>
      <c r="AF69" s="843">
        <v>13</v>
      </c>
      <c r="AG69" s="843"/>
      <c r="AH69" s="843"/>
      <c r="AI69" s="843"/>
      <c r="AJ69" s="843"/>
      <c r="AK69" s="843" t="s">
        <v>570</v>
      </c>
      <c r="AL69" s="843"/>
      <c r="AM69" s="843"/>
      <c r="AN69" s="843"/>
      <c r="AO69" s="843"/>
      <c r="AP69" s="843" t="s">
        <v>570</v>
      </c>
      <c r="AQ69" s="843"/>
      <c r="AR69" s="843"/>
      <c r="AS69" s="843"/>
      <c r="AT69" s="843"/>
      <c r="AU69" s="843" t="s">
        <v>570</v>
      </c>
      <c r="AV69" s="843"/>
      <c r="AW69" s="843"/>
      <c r="AX69" s="843"/>
      <c r="AY69" s="843"/>
      <c r="AZ69" s="845"/>
      <c r="BA69" s="845"/>
      <c r="BB69" s="845"/>
      <c r="BC69" s="845"/>
      <c r="BD69" s="846"/>
      <c r="BE69" s="224"/>
      <c r="BF69" s="224"/>
      <c r="BG69" s="224"/>
      <c r="BH69" s="224"/>
      <c r="BI69" s="224"/>
      <c r="BJ69" s="224"/>
      <c r="BK69" s="224"/>
      <c r="BL69" s="224"/>
      <c r="BM69" s="224"/>
      <c r="BN69" s="224"/>
      <c r="BO69" s="224"/>
      <c r="BP69" s="224"/>
      <c r="BQ69" s="221">
        <v>63</v>
      </c>
      <c r="BR69" s="226"/>
      <c r="BS69" s="872"/>
      <c r="BT69" s="873"/>
      <c r="BU69" s="873"/>
      <c r="BV69" s="873"/>
      <c r="BW69" s="873"/>
      <c r="BX69" s="873"/>
      <c r="BY69" s="873"/>
      <c r="BZ69" s="873"/>
      <c r="CA69" s="873"/>
      <c r="CB69" s="873"/>
      <c r="CC69" s="873"/>
      <c r="CD69" s="873"/>
      <c r="CE69" s="873"/>
      <c r="CF69" s="873"/>
      <c r="CG69" s="878"/>
      <c r="CH69" s="875"/>
      <c r="CI69" s="876"/>
      <c r="CJ69" s="876"/>
      <c r="CK69" s="876"/>
      <c r="CL69" s="877"/>
      <c r="CM69" s="875"/>
      <c r="CN69" s="876"/>
      <c r="CO69" s="876"/>
      <c r="CP69" s="876"/>
      <c r="CQ69" s="877"/>
      <c r="CR69" s="875"/>
      <c r="CS69" s="876"/>
      <c r="CT69" s="876"/>
      <c r="CU69" s="876"/>
      <c r="CV69" s="877"/>
      <c r="CW69" s="875"/>
      <c r="CX69" s="876"/>
      <c r="CY69" s="876"/>
      <c r="CZ69" s="876"/>
      <c r="DA69" s="877"/>
      <c r="DB69" s="875"/>
      <c r="DC69" s="876"/>
      <c r="DD69" s="876"/>
      <c r="DE69" s="876"/>
      <c r="DF69" s="877"/>
      <c r="DG69" s="875"/>
      <c r="DH69" s="876"/>
      <c r="DI69" s="876"/>
      <c r="DJ69" s="876"/>
      <c r="DK69" s="877"/>
      <c r="DL69" s="875"/>
      <c r="DM69" s="876"/>
      <c r="DN69" s="876"/>
      <c r="DO69" s="876"/>
      <c r="DP69" s="877"/>
      <c r="DQ69" s="875"/>
      <c r="DR69" s="876"/>
      <c r="DS69" s="876"/>
      <c r="DT69" s="876"/>
      <c r="DU69" s="877"/>
      <c r="DV69" s="872"/>
      <c r="DW69" s="873"/>
      <c r="DX69" s="873"/>
      <c r="DY69" s="873"/>
      <c r="DZ69" s="874"/>
      <c r="EA69" s="212"/>
    </row>
    <row r="70" spans="1:131" ht="26.25" customHeight="1" x14ac:dyDescent="0.2">
      <c r="A70" s="221">
        <v>3</v>
      </c>
      <c r="B70" s="886" t="s">
        <v>571</v>
      </c>
      <c r="C70" s="887"/>
      <c r="D70" s="887"/>
      <c r="E70" s="887"/>
      <c r="F70" s="887"/>
      <c r="G70" s="887"/>
      <c r="H70" s="887"/>
      <c r="I70" s="887"/>
      <c r="J70" s="887"/>
      <c r="K70" s="887"/>
      <c r="L70" s="887"/>
      <c r="M70" s="887"/>
      <c r="N70" s="887"/>
      <c r="O70" s="887"/>
      <c r="P70" s="888"/>
      <c r="Q70" s="889">
        <v>2653</v>
      </c>
      <c r="R70" s="843"/>
      <c r="S70" s="843"/>
      <c r="T70" s="843"/>
      <c r="U70" s="843"/>
      <c r="V70" s="843">
        <v>2392</v>
      </c>
      <c r="W70" s="843"/>
      <c r="X70" s="843"/>
      <c r="Y70" s="843"/>
      <c r="Z70" s="843"/>
      <c r="AA70" s="843">
        <v>261</v>
      </c>
      <c r="AB70" s="843"/>
      <c r="AC70" s="843"/>
      <c r="AD70" s="843"/>
      <c r="AE70" s="843"/>
      <c r="AF70" s="843">
        <v>261</v>
      </c>
      <c r="AG70" s="843"/>
      <c r="AH70" s="843"/>
      <c r="AI70" s="843"/>
      <c r="AJ70" s="843"/>
      <c r="AK70" s="843" t="s">
        <v>554</v>
      </c>
      <c r="AL70" s="843"/>
      <c r="AM70" s="843"/>
      <c r="AN70" s="843"/>
      <c r="AO70" s="843"/>
      <c r="AP70" s="843" t="s">
        <v>554</v>
      </c>
      <c r="AQ70" s="843"/>
      <c r="AR70" s="843"/>
      <c r="AS70" s="843"/>
      <c r="AT70" s="843"/>
      <c r="AU70" s="843" t="s">
        <v>554</v>
      </c>
      <c r="AV70" s="843"/>
      <c r="AW70" s="843"/>
      <c r="AX70" s="843"/>
      <c r="AY70" s="843"/>
      <c r="AZ70" s="845"/>
      <c r="BA70" s="845"/>
      <c r="BB70" s="845"/>
      <c r="BC70" s="845"/>
      <c r="BD70" s="846"/>
      <c r="BE70" s="224"/>
      <c r="BF70" s="224"/>
      <c r="BG70" s="224"/>
      <c r="BH70" s="224"/>
      <c r="BI70" s="224"/>
      <c r="BJ70" s="224"/>
      <c r="BK70" s="224"/>
      <c r="BL70" s="224"/>
      <c r="BM70" s="224"/>
      <c r="BN70" s="224"/>
      <c r="BO70" s="224"/>
      <c r="BP70" s="224"/>
      <c r="BQ70" s="221">
        <v>64</v>
      </c>
      <c r="BR70" s="226"/>
      <c r="BS70" s="872"/>
      <c r="BT70" s="873"/>
      <c r="BU70" s="873"/>
      <c r="BV70" s="873"/>
      <c r="BW70" s="873"/>
      <c r="BX70" s="873"/>
      <c r="BY70" s="873"/>
      <c r="BZ70" s="873"/>
      <c r="CA70" s="873"/>
      <c r="CB70" s="873"/>
      <c r="CC70" s="873"/>
      <c r="CD70" s="873"/>
      <c r="CE70" s="873"/>
      <c r="CF70" s="873"/>
      <c r="CG70" s="878"/>
      <c r="CH70" s="875"/>
      <c r="CI70" s="876"/>
      <c r="CJ70" s="876"/>
      <c r="CK70" s="876"/>
      <c r="CL70" s="877"/>
      <c r="CM70" s="875"/>
      <c r="CN70" s="876"/>
      <c r="CO70" s="876"/>
      <c r="CP70" s="876"/>
      <c r="CQ70" s="877"/>
      <c r="CR70" s="875"/>
      <c r="CS70" s="876"/>
      <c r="CT70" s="876"/>
      <c r="CU70" s="876"/>
      <c r="CV70" s="877"/>
      <c r="CW70" s="875"/>
      <c r="CX70" s="876"/>
      <c r="CY70" s="876"/>
      <c r="CZ70" s="876"/>
      <c r="DA70" s="877"/>
      <c r="DB70" s="875"/>
      <c r="DC70" s="876"/>
      <c r="DD70" s="876"/>
      <c r="DE70" s="876"/>
      <c r="DF70" s="877"/>
      <c r="DG70" s="875"/>
      <c r="DH70" s="876"/>
      <c r="DI70" s="876"/>
      <c r="DJ70" s="876"/>
      <c r="DK70" s="877"/>
      <c r="DL70" s="875"/>
      <c r="DM70" s="876"/>
      <c r="DN70" s="876"/>
      <c r="DO70" s="876"/>
      <c r="DP70" s="877"/>
      <c r="DQ70" s="875"/>
      <c r="DR70" s="876"/>
      <c r="DS70" s="876"/>
      <c r="DT70" s="876"/>
      <c r="DU70" s="877"/>
      <c r="DV70" s="872"/>
      <c r="DW70" s="873"/>
      <c r="DX70" s="873"/>
      <c r="DY70" s="873"/>
      <c r="DZ70" s="874"/>
      <c r="EA70" s="212"/>
    </row>
    <row r="71" spans="1:131" ht="26.25" customHeight="1" x14ac:dyDescent="0.2">
      <c r="A71" s="221">
        <v>4</v>
      </c>
      <c r="B71" s="886" t="s">
        <v>572</v>
      </c>
      <c r="C71" s="887"/>
      <c r="D71" s="887"/>
      <c r="E71" s="887"/>
      <c r="F71" s="887"/>
      <c r="G71" s="887"/>
      <c r="H71" s="887"/>
      <c r="I71" s="887"/>
      <c r="J71" s="887"/>
      <c r="K71" s="887"/>
      <c r="L71" s="887"/>
      <c r="M71" s="887"/>
      <c r="N71" s="887"/>
      <c r="O71" s="887"/>
      <c r="P71" s="888"/>
      <c r="Q71" s="889">
        <v>1047955</v>
      </c>
      <c r="R71" s="843"/>
      <c r="S71" s="843"/>
      <c r="T71" s="843"/>
      <c r="U71" s="843"/>
      <c r="V71" s="843">
        <v>1016638</v>
      </c>
      <c r="W71" s="843"/>
      <c r="X71" s="843"/>
      <c r="Y71" s="843"/>
      <c r="Z71" s="843"/>
      <c r="AA71" s="843">
        <v>31318</v>
      </c>
      <c r="AB71" s="843"/>
      <c r="AC71" s="843"/>
      <c r="AD71" s="843"/>
      <c r="AE71" s="843"/>
      <c r="AF71" s="843">
        <v>31318</v>
      </c>
      <c r="AG71" s="843"/>
      <c r="AH71" s="843"/>
      <c r="AI71" s="843"/>
      <c r="AJ71" s="843"/>
      <c r="AK71" s="843">
        <v>1</v>
      </c>
      <c r="AL71" s="843"/>
      <c r="AM71" s="843"/>
      <c r="AN71" s="843"/>
      <c r="AO71" s="843"/>
      <c r="AP71" s="843" t="s">
        <v>554</v>
      </c>
      <c r="AQ71" s="843"/>
      <c r="AR71" s="843"/>
      <c r="AS71" s="843"/>
      <c r="AT71" s="843"/>
      <c r="AU71" s="843" t="s">
        <v>554</v>
      </c>
      <c r="AV71" s="843"/>
      <c r="AW71" s="843"/>
      <c r="AX71" s="843"/>
      <c r="AY71" s="843"/>
      <c r="AZ71" s="845"/>
      <c r="BA71" s="845"/>
      <c r="BB71" s="845"/>
      <c r="BC71" s="845"/>
      <c r="BD71" s="846"/>
      <c r="BE71" s="224"/>
      <c r="BF71" s="224"/>
      <c r="BG71" s="224"/>
      <c r="BH71" s="224"/>
      <c r="BI71" s="224"/>
      <c r="BJ71" s="224"/>
      <c r="BK71" s="224"/>
      <c r="BL71" s="224"/>
      <c r="BM71" s="224"/>
      <c r="BN71" s="224"/>
      <c r="BO71" s="224"/>
      <c r="BP71" s="224"/>
      <c r="BQ71" s="221">
        <v>65</v>
      </c>
      <c r="BR71" s="226"/>
      <c r="BS71" s="872"/>
      <c r="BT71" s="873"/>
      <c r="BU71" s="873"/>
      <c r="BV71" s="873"/>
      <c r="BW71" s="873"/>
      <c r="BX71" s="873"/>
      <c r="BY71" s="873"/>
      <c r="BZ71" s="873"/>
      <c r="CA71" s="873"/>
      <c r="CB71" s="873"/>
      <c r="CC71" s="873"/>
      <c r="CD71" s="873"/>
      <c r="CE71" s="873"/>
      <c r="CF71" s="873"/>
      <c r="CG71" s="878"/>
      <c r="CH71" s="875"/>
      <c r="CI71" s="876"/>
      <c r="CJ71" s="876"/>
      <c r="CK71" s="876"/>
      <c r="CL71" s="877"/>
      <c r="CM71" s="875"/>
      <c r="CN71" s="876"/>
      <c r="CO71" s="876"/>
      <c r="CP71" s="876"/>
      <c r="CQ71" s="877"/>
      <c r="CR71" s="875"/>
      <c r="CS71" s="876"/>
      <c r="CT71" s="876"/>
      <c r="CU71" s="876"/>
      <c r="CV71" s="877"/>
      <c r="CW71" s="875"/>
      <c r="CX71" s="876"/>
      <c r="CY71" s="876"/>
      <c r="CZ71" s="876"/>
      <c r="DA71" s="877"/>
      <c r="DB71" s="875"/>
      <c r="DC71" s="876"/>
      <c r="DD71" s="876"/>
      <c r="DE71" s="876"/>
      <c r="DF71" s="877"/>
      <c r="DG71" s="875"/>
      <c r="DH71" s="876"/>
      <c r="DI71" s="876"/>
      <c r="DJ71" s="876"/>
      <c r="DK71" s="877"/>
      <c r="DL71" s="875"/>
      <c r="DM71" s="876"/>
      <c r="DN71" s="876"/>
      <c r="DO71" s="876"/>
      <c r="DP71" s="877"/>
      <c r="DQ71" s="875"/>
      <c r="DR71" s="876"/>
      <c r="DS71" s="876"/>
      <c r="DT71" s="876"/>
      <c r="DU71" s="877"/>
      <c r="DV71" s="872"/>
      <c r="DW71" s="873"/>
      <c r="DX71" s="873"/>
      <c r="DY71" s="873"/>
      <c r="DZ71" s="874"/>
      <c r="EA71" s="212"/>
    </row>
    <row r="72" spans="1:131" ht="26.25" customHeight="1" x14ac:dyDescent="0.2">
      <c r="A72" s="221">
        <v>5</v>
      </c>
      <c r="B72" s="886"/>
      <c r="C72" s="887"/>
      <c r="D72" s="887"/>
      <c r="E72" s="887"/>
      <c r="F72" s="887"/>
      <c r="G72" s="887"/>
      <c r="H72" s="887"/>
      <c r="I72" s="887"/>
      <c r="J72" s="887"/>
      <c r="K72" s="887"/>
      <c r="L72" s="887"/>
      <c r="M72" s="887"/>
      <c r="N72" s="887"/>
      <c r="O72" s="887"/>
      <c r="P72" s="888"/>
      <c r="Q72" s="889"/>
      <c r="R72" s="843"/>
      <c r="S72" s="843"/>
      <c r="T72" s="843"/>
      <c r="U72" s="843"/>
      <c r="V72" s="843"/>
      <c r="W72" s="843"/>
      <c r="X72" s="843"/>
      <c r="Y72" s="843"/>
      <c r="Z72" s="843"/>
      <c r="AA72" s="843"/>
      <c r="AB72" s="843"/>
      <c r="AC72" s="843"/>
      <c r="AD72" s="843"/>
      <c r="AE72" s="843"/>
      <c r="AF72" s="843"/>
      <c r="AG72" s="843"/>
      <c r="AH72" s="843"/>
      <c r="AI72" s="843"/>
      <c r="AJ72" s="843"/>
      <c r="AK72" s="843"/>
      <c r="AL72" s="843"/>
      <c r="AM72" s="843"/>
      <c r="AN72" s="843"/>
      <c r="AO72" s="843"/>
      <c r="AP72" s="843"/>
      <c r="AQ72" s="843"/>
      <c r="AR72" s="843"/>
      <c r="AS72" s="843"/>
      <c r="AT72" s="843"/>
      <c r="AU72" s="843"/>
      <c r="AV72" s="843"/>
      <c r="AW72" s="843"/>
      <c r="AX72" s="843"/>
      <c r="AY72" s="843"/>
      <c r="AZ72" s="845"/>
      <c r="BA72" s="845"/>
      <c r="BB72" s="845"/>
      <c r="BC72" s="845"/>
      <c r="BD72" s="846"/>
      <c r="BE72" s="224"/>
      <c r="BF72" s="224"/>
      <c r="BG72" s="224"/>
      <c r="BH72" s="224"/>
      <c r="BI72" s="224"/>
      <c r="BJ72" s="224"/>
      <c r="BK72" s="224"/>
      <c r="BL72" s="224"/>
      <c r="BM72" s="224"/>
      <c r="BN72" s="224"/>
      <c r="BO72" s="224"/>
      <c r="BP72" s="224"/>
      <c r="BQ72" s="221">
        <v>66</v>
      </c>
      <c r="BR72" s="226"/>
      <c r="BS72" s="872"/>
      <c r="BT72" s="873"/>
      <c r="BU72" s="873"/>
      <c r="BV72" s="873"/>
      <c r="BW72" s="873"/>
      <c r="BX72" s="873"/>
      <c r="BY72" s="873"/>
      <c r="BZ72" s="873"/>
      <c r="CA72" s="873"/>
      <c r="CB72" s="873"/>
      <c r="CC72" s="873"/>
      <c r="CD72" s="873"/>
      <c r="CE72" s="873"/>
      <c r="CF72" s="873"/>
      <c r="CG72" s="878"/>
      <c r="CH72" s="875"/>
      <c r="CI72" s="876"/>
      <c r="CJ72" s="876"/>
      <c r="CK72" s="876"/>
      <c r="CL72" s="877"/>
      <c r="CM72" s="875"/>
      <c r="CN72" s="876"/>
      <c r="CO72" s="876"/>
      <c r="CP72" s="876"/>
      <c r="CQ72" s="877"/>
      <c r="CR72" s="875"/>
      <c r="CS72" s="876"/>
      <c r="CT72" s="876"/>
      <c r="CU72" s="876"/>
      <c r="CV72" s="877"/>
      <c r="CW72" s="875"/>
      <c r="CX72" s="876"/>
      <c r="CY72" s="876"/>
      <c r="CZ72" s="876"/>
      <c r="DA72" s="877"/>
      <c r="DB72" s="875"/>
      <c r="DC72" s="876"/>
      <c r="DD72" s="876"/>
      <c r="DE72" s="876"/>
      <c r="DF72" s="877"/>
      <c r="DG72" s="875"/>
      <c r="DH72" s="876"/>
      <c r="DI72" s="876"/>
      <c r="DJ72" s="876"/>
      <c r="DK72" s="877"/>
      <c r="DL72" s="875"/>
      <c r="DM72" s="876"/>
      <c r="DN72" s="876"/>
      <c r="DO72" s="876"/>
      <c r="DP72" s="877"/>
      <c r="DQ72" s="875"/>
      <c r="DR72" s="876"/>
      <c r="DS72" s="876"/>
      <c r="DT72" s="876"/>
      <c r="DU72" s="877"/>
      <c r="DV72" s="872"/>
      <c r="DW72" s="873"/>
      <c r="DX72" s="873"/>
      <c r="DY72" s="873"/>
      <c r="DZ72" s="874"/>
      <c r="EA72" s="212"/>
    </row>
    <row r="73" spans="1:131" ht="26.25" customHeight="1" x14ac:dyDescent="0.2">
      <c r="A73" s="221">
        <v>6</v>
      </c>
      <c r="B73" s="886"/>
      <c r="C73" s="887"/>
      <c r="D73" s="887"/>
      <c r="E73" s="887"/>
      <c r="F73" s="887"/>
      <c r="G73" s="887"/>
      <c r="H73" s="887"/>
      <c r="I73" s="887"/>
      <c r="J73" s="887"/>
      <c r="K73" s="887"/>
      <c r="L73" s="887"/>
      <c r="M73" s="887"/>
      <c r="N73" s="887"/>
      <c r="O73" s="887"/>
      <c r="P73" s="888"/>
      <c r="Q73" s="889"/>
      <c r="R73" s="843"/>
      <c r="S73" s="843"/>
      <c r="T73" s="843"/>
      <c r="U73" s="843"/>
      <c r="V73" s="843"/>
      <c r="W73" s="843"/>
      <c r="X73" s="843"/>
      <c r="Y73" s="843"/>
      <c r="Z73" s="843"/>
      <c r="AA73" s="843"/>
      <c r="AB73" s="843"/>
      <c r="AC73" s="843"/>
      <c r="AD73" s="843"/>
      <c r="AE73" s="843"/>
      <c r="AF73" s="843"/>
      <c r="AG73" s="843"/>
      <c r="AH73" s="843"/>
      <c r="AI73" s="843"/>
      <c r="AJ73" s="843"/>
      <c r="AK73" s="843"/>
      <c r="AL73" s="843"/>
      <c r="AM73" s="843"/>
      <c r="AN73" s="843"/>
      <c r="AO73" s="843"/>
      <c r="AP73" s="843"/>
      <c r="AQ73" s="843"/>
      <c r="AR73" s="843"/>
      <c r="AS73" s="843"/>
      <c r="AT73" s="843"/>
      <c r="AU73" s="843"/>
      <c r="AV73" s="843"/>
      <c r="AW73" s="843"/>
      <c r="AX73" s="843"/>
      <c r="AY73" s="843"/>
      <c r="AZ73" s="845"/>
      <c r="BA73" s="845"/>
      <c r="BB73" s="845"/>
      <c r="BC73" s="845"/>
      <c r="BD73" s="846"/>
      <c r="BE73" s="224"/>
      <c r="BF73" s="224"/>
      <c r="BG73" s="224"/>
      <c r="BH73" s="224"/>
      <c r="BI73" s="224"/>
      <c r="BJ73" s="224"/>
      <c r="BK73" s="224"/>
      <c r="BL73" s="224"/>
      <c r="BM73" s="224"/>
      <c r="BN73" s="224"/>
      <c r="BO73" s="224"/>
      <c r="BP73" s="224"/>
      <c r="BQ73" s="221">
        <v>67</v>
      </c>
      <c r="BR73" s="226"/>
      <c r="BS73" s="872"/>
      <c r="BT73" s="873"/>
      <c r="BU73" s="873"/>
      <c r="BV73" s="873"/>
      <c r="BW73" s="873"/>
      <c r="BX73" s="873"/>
      <c r="BY73" s="873"/>
      <c r="BZ73" s="873"/>
      <c r="CA73" s="873"/>
      <c r="CB73" s="873"/>
      <c r="CC73" s="873"/>
      <c r="CD73" s="873"/>
      <c r="CE73" s="873"/>
      <c r="CF73" s="873"/>
      <c r="CG73" s="878"/>
      <c r="CH73" s="875"/>
      <c r="CI73" s="876"/>
      <c r="CJ73" s="876"/>
      <c r="CK73" s="876"/>
      <c r="CL73" s="877"/>
      <c r="CM73" s="875"/>
      <c r="CN73" s="876"/>
      <c r="CO73" s="876"/>
      <c r="CP73" s="876"/>
      <c r="CQ73" s="877"/>
      <c r="CR73" s="875"/>
      <c r="CS73" s="876"/>
      <c r="CT73" s="876"/>
      <c r="CU73" s="876"/>
      <c r="CV73" s="877"/>
      <c r="CW73" s="875"/>
      <c r="CX73" s="876"/>
      <c r="CY73" s="876"/>
      <c r="CZ73" s="876"/>
      <c r="DA73" s="877"/>
      <c r="DB73" s="875"/>
      <c r="DC73" s="876"/>
      <c r="DD73" s="876"/>
      <c r="DE73" s="876"/>
      <c r="DF73" s="877"/>
      <c r="DG73" s="875"/>
      <c r="DH73" s="876"/>
      <c r="DI73" s="876"/>
      <c r="DJ73" s="876"/>
      <c r="DK73" s="877"/>
      <c r="DL73" s="875"/>
      <c r="DM73" s="876"/>
      <c r="DN73" s="876"/>
      <c r="DO73" s="876"/>
      <c r="DP73" s="877"/>
      <c r="DQ73" s="875"/>
      <c r="DR73" s="876"/>
      <c r="DS73" s="876"/>
      <c r="DT73" s="876"/>
      <c r="DU73" s="877"/>
      <c r="DV73" s="872"/>
      <c r="DW73" s="873"/>
      <c r="DX73" s="873"/>
      <c r="DY73" s="873"/>
      <c r="DZ73" s="874"/>
      <c r="EA73" s="212"/>
    </row>
    <row r="74" spans="1:131" ht="26.25" customHeight="1" x14ac:dyDescent="0.2">
      <c r="A74" s="221">
        <v>7</v>
      </c>
      <c r="B74" s="886"/>
      <c r="C74" s="887"/>
      <c r="D74" s="887"/>
      <c r="E74" s="887"/>
      <c r="F74" s="887"/>
      <c r="G74" s="887"/>
      <c r="H74" s="887"/>
      <c r="I74" s="887"/>
      <c r="J74" s="887"/>
      <c r="K74" s="887"/>
      <c r="L74" s="887"/>
      <c r="M74" s="887"/>
      <c r="N74" s="887"/>
      <c r="O74" s="887"/>
      <c r="P74" s="888"/>
      <c r="Q74" s="889"/>
      <c r="R74" s="843"/>
      <c r="S74" s="843"/>
      <c r="T74" s="843"/>
      <c r="U74" s="843"/>
      <c r="V74" s="843"/>
      <c r="W74" s="843"/>
      <c r="X74" s="843"/>
      <c r="Y74" s="843"/>
      <c r="Z74" s="843"/>
      <c r="AA74" s="843"/>
      <c r="AB74" s="843"/>
      <c r="AC74" s="843"/>
      <c r="AD74" s="843"/>
      <c r="AE74" s="843"/>
      <c r="AF74" s="843"/>
      <c r="AG74" s="843"/>
      <c r="AH74" s="843"/>
      <c r="AI74" s="843"/>
      <c r="AJ74" s="843"/>
      <c r="AK74" s="843"/>
      <c r="AL74" s="843"/>
      <c r="AM74" s="843"/>
      <c r="AN74" s="843"/>
      <c r="AO74" s="843"/>
      <c r="AP74" s="843"/>
      <c r="AQ74" s="843"/>
      <c r="AR74" s="843"/>
      <c r="AS74" s="843"/>
      <c r="AT74" s="843"/>
      <c r="AU74" s="843"/>
      <c r="AV74" s="843"/>
      <c r="AW74" s="843"/>
      <c r="AX74" s="843"/>
      <c r="AY74" s="843"/>
      <c r="AZ74" s="845"/>
      <c r="BA74" s="845"/>
      <c r="BB74" s="845"/>
      <c r="BC74" s="845"/>
      <c r="BD74" s="846"/>
      <c r="BE74" s="224"/>
      <c r="BF74" s="224"/>
      <c r="BG74" s="224"/>
      <c r="BH74" s="224"/>
      <c r="BI74" s="224"/>
      <c r="BJ74" s="224"/>
      <c r="BK74" s="224"/>
      <c r="BL74" s="224"/>
      <c r="BM74" s="224"/>
      <c r="BN74" s="224"/>
      <c r="BO74" s="224"/>
      <c r="BP74" s="224"/>
      <c r="BQ74" s="221">
        <v>68</v>
      </c>
      <c r="BR74" s="226"/>
      <c r="BS74" s="872"/>
      <c r="BT74" s="873"/>
      <c r="BU74" s="873"/>
      <c r="BV74" s="873"/>
      <c r="BW74" s="873"/>
      <c r="BX74" s="873"/>
      <c r="BY74" s="873"/>
      <c r="BZ74" s="873"/>
      <c r="CA74" s="873"/>
      <c r="CB74" s="873"/>
      <c r="CC74" s="873"/>
      <c r="CD74" s="873"/>
      <c r="CE74" s="873"/>
      <c r="CF74" s="873"/>
      <c r="CG74" s="878"/>
      <c r="CH74" s="875"/>
      <c r="CI74" s="876"/>
      <c r="CJ74" s="876"/>
      <c r="CK74" s="876"/>
      <c r="CL74" s="877"/>
      <c r="CM74" s="875"/>
      <c r="CN74" s="876"/>
      <c r="CO74" s="876"/>
      <c r="CP74" s="876"/>
      <c r="CQ74" s="877"/>
      <c r="CR74" s="875"/>
      <c r="CS74" s="876"/>
      <c r="CT74" s="876"/>
      <c r="CU74" s="876"/>
      <c r="CV74" s="877"/>
      <c r="CW74" s="875"/>
      <c r="CX74" s="876"/>
      <c r="CY74" s="876"/>
      <c r="CZ74" s="876"/>
      <c r="DA74" s="877"/>
      <c r="DB74" s="875"/>
      <c r="DC74" s="876"/>
      <c r="DD74" s="876"/>
      <c r="DE74" s="876"/>
      <c r="DF74" s="877"/>
      <c r="DG74" s="875"/>
      <c r="DH74" s="876"/>
      <c r="DI74" s="876"/>
      <c r="DJ74" s="876"/>
      <c r="DK74" s="877"/>
      <c r="DL74" s="875"/>
      <c r="DM74" s="876"/>
      <c r="DN74" s="876"/>
      <c r="DO74" s="876"/>
      <c r="DP74" s="877"/>
      <c r="DQ74" s="875"/>
      <c r="DR74" s="876"/>
      <c r="DS74" s="876"/>
      <c r="DT74" s="876"/>
      <c r="DU74" s="877"/>
      <c r="DV74" s="872"/>
      <c r="DW74" s="873"/>
      <c r="DX74" s="873"/>
      <c r="DY74" s="873"/>
      <c r="DZ74" s="874"/>
      <c r="EA74" s="212"/>
    </row>
    <row r="75" spans="1:131" ht="26.25" customHeight="1" x14ac:dyDescent="0.2">
      <c r="A75" s="221">
        <v>8</v>
      </c>
      <c r="B75" s="886"/>
      <c r="C75" s="887"/>
      <c r="D75" s="887"/>
      <c r="E75" s="887"/>
      <c r="F75" s="887"/>
      <c r="G75" s="887"/>
      <c r="H75" s="887"/>
      <c r="I75" s="887"/>
      <c r="J75" s="887"/>
      <c r="K75" s="887"/>
      <c r="L75" s="887"/>
      <c r="M75" s="887"/>
      <c r="N75" s="887"/>
      <c r="O75" s="887"/>
      <c r="P75" s="888"/>
      <c r="Q75" s="890"/>
      <c r="R75" s="891"/>
      <c r="S75" s="891"/>
      <c r="T75" s="891"/>
      <c r="U75" s="847"/>
      <c r="V75" s="892"/>
      <c r="W75" s="891"/>
      <c r="X75" s="891"/>
      <c r="Y75" s="891"/>
      <c r="Z75" s="847"/>
      <c r="AA75" s="892"/>
      <c r="AB75" s="891"/>
      <c r="AC75" s="891"/>
      <c r="AD75" s="891"/>
      <c r="AE75" s="847"/>
      <c r="AF75" s="892"/>
      <c r="AG75" s="891"/>
      <c r="AH75" s="891"/>
      <c r="AI75" s="891"/>
      <c r="AJ75" s="847"/>
      <c r="AK75" s="892"/>
      <c r="AL75" s="891"/>
      <c r="AM75" s="891"/>
      <c r="AN75" s="891"/>
      <c r="AO75" s="847"/>
      <c r="AP75" s="892"/>
      <c r="AQ75" s="891"/>
      <c r="AR75" s="891"/>
      <c r="AS75" s="891"/>
      <c r="AT75" s="847"/>
      <c r="AU75" s="892"/>
      <c r="AV75" s="891"/>
      <c r="AW75" s="891"/>
      <c r="AX75" s="891"/>
      <c r="AY75" s="847"/>
      <c r="AZ75" s="845"/>
      <c r="BA75" s="845"/>
      <c r="BB75" s="845"/>
      <c r="BC75" s="845"/>
      <c r="BD75" s="846"/>
      <c r="BE75" s="224"/>
      <c r="BF75" s="224"/>
      <c r="BG75" s="224"/>
      <c r="BH75" s="224"/>
      <c r="BI75" s="224"/>
      <c r="BJ75" s="224"/>
      <c r="BK75" s="224"/>
      <c r="BL75" s="224"/>
      <c r="BM75" s="224"/>
      <c r="BN75" s="224"/>
      <c r="BO75" s="224"/>
      <c r="BP75" s="224"/>
      <c r="BQ75" s="221">
        <v>69</v>
      </c>
      <c r="BR75" s="226"/>
      <c r="BS75" s="872"/>
      <c r="BT75" s="873"/>
      <c r="BU75" s="873"/>
      <c r="BV75" s="873"/>
      <c r="BW75" s="873"/>
      <c r="BX75" s="873"/>
      <c r="BY75" s="873"/>
      <c r="BZ75" s="873"/>
      <c r="CA75" s="873"/>
      <c r="CB75" s="873"/>
      <c r="CC75" s="873"/>
      <c r="CD75" s="873"/>
      <c r="CE75" s="873"/>
      <c r="CF75" s="873"/>
      <c r="CG75" s="878"/>
      <c r="CH75" s="875"/>
      <c r="CI75" s="876"/>
      <c r="CJ75" s="876"/>
      <c r="CK75" s="876"/>
      <c r="CL75" s="877"/>
      <c r="CM75" s="875"/>
      <c r="CN75" s="876"/>
      <c r="CO75" s="876"/>
      <c r="CP75" s="876"/>
      <c r="CQ75" s="877"/>
      <c r="CR75" s="875"/>
      <c r="CS75" s="876"/>
      <c r="CT75" s="876"/>
      <c r="CU75" s="876"/>
      <c r="CV75" s="877"/>
      <c r="CW75" s="875"/>
      <c r="CX75" s="876"/>
      <c r="CY75" s="876"/>
      <c r="CZ75" s="876"/>
      <c r="DA75" s="877"/>
      <c r="DB75" s="875"/>
      <c r="DC75" s="876"/>
      <c r="DD75" s="876"/>
      <c r="DE75" s="876"/>
      <c r="DF75" s="877"/>
      <c r="DG75" s="875"/>
      <c r="DH75" s="876"/>
      <c r="DI75" s="876"/>
      <c r="DJ75" s="876"/>
      <c r="DK75" s="877"/>
      <c r="DL75" s="875"/>
      <c r="DM75" s="876"/>
      <c r="DN75" s="876"/>
      <c r="DO75" s="876"/>
      <c r="DP75" s="877"/>
      <c r="DQ75" s="875"/>
      <c r="DR75" s="876"/>
      <c r="DS75" s="876"/>
      <c r="DT75" s="876"/>
      <c r="DU75" s="877"/>
      <c r="DV75" s="872"/>
      <c r="DW75" s="873"/>
      <c r="DX75" s="873"/>
      <c r="DY75" s="873"/>
      <c r="DZ75" s="874"/>
      <c r="EA75" s="212"/>
    </row>
    <row r="76" spans="1:131" ht="26.25" customHeight="1" x14ac:dyDescent="0.2">
      <c r="A76" s="221">
        <v>9</v>
      </c>
      <c r="B76" s="886"/>
      <c r="C76" s="887"/>
      <c r="D76" s="887"/>
      <c r="E76" s="887"/>
      <c r="F76" s="887"/>
      <c r="G76" s="887"/>
      <c r="H76" s="887"/>
      <c r="I76" s="887"/>
      <c r="J76" s="887"/>
      <c r="K76" s="887"/>
      <c r="L76" s="887"/>
      <c r="M76" s="887"/>
      <c r="N76" s="887"/>
      <c r="O76" s="887"/>
      <c r="P76" s="888"/>
      <c r="Q76" s="890"/>
      <c r="R76" s="891"/>
      <c r="S76" s="891"/>
      <c r="T76" s="891"/>
      <c r="U76" s="847"/>
      <c r="V76" s="892"/>
      <c r="W76" s="891"/>
      <c r="X76" s="891"/>
      <c r="Y76" s="891"/>
      <c r="Z76" s="847"/>
      <c r="AA76" s="892"/>
      <c r="AB76" s="891"/>
      <c r="AC76" s="891"/>
      <c r="AD76" s="891"/>
      <c r="AE76" s="847"/>
      <c r="AF76" s="892"/>
      <c r="AG76" s="891"/>
      <c r="AH76" s="891"/>
      <c r="AI76" s="891"/>
      <c r="AJ76" s="847"/>
      <c r="AK76" s="892"/>
      <c r="AL76" s="891"/>
      <c r="AM76" s="891"/>
      <c r="AN76" s="891"/>
      <c r="AO76" s="847"/>
      <c r="AP76" s="892"/>
      <c r="AQ76" s="891"/>
      <c r="AR76" s="891"/>
      <c r="AS76" s="891"/>
      <c r="AT76" s="847"/>
      <c r="AU76" s="892"/>
      <c r="AV76" s="891"/>
      <c r="AW76" s="891"/>
      <c r="AX76" s="891"/>
      <c r="AY76" s="847"/>
      <c r="AZ76" s="845"/>
      <c r="BA76" s="845"/>
      <c r="BB76" s="845"/>
      <c r="BC76" s="845"/>
      <c r="BD76" s="846"/>
      <c r="BE76" s="224"/>
      <c r="BF76" s="224"/>
      <c r="BG76" s="224"/>
      <c r="BH76" s="224"/>
      <c r="BI76" s="224"/>
      <c r="BJ76" s="224"/>
      <c r="BK76" s="224"/>
      <c r="BL76" s="224"/>
      <c r="BM76" s="224"/>
      <c r="BN76" s="224"/>
      <c r="BO76" s="224"/>
      <c r="BP76" s="224"/>
      <c r="BQ76" s="221">
        <v>70</v>
      </c>
      <c r="BR76" s="226"/>
      <c r="BS76" s="872"/>
      <c r="BT76" s="873"/>
      <c r="BU76" s="873"/>
      <c r="BV76" s="873"/>
      <c r="BW76" s="873"/>
      <c r="BX76" s="873"/>
      <c r="BY76" s="873"/>
      <c r="BZ76" s="873"/>
      <c r="CA76" s="873"/>
      <c r="CB76" s="873"/>
      <c r="CC76" s="873"/>
      <c r="CD76" s="873"/>
      <c r="CE76" s="873"/>
      <c r="CF76" s="873"/>
      <c r="CG76" s="878"/>
      <c r="CH76" s="875"/>
      <c r="CI76" s="876"/>
      <c r="CJ76" s="876"/>
      <c r="CK76" s="876"/>
      <c r="CL76" s="877"/>
      <c r="CM76" s="875"/>
      <c r="CN76" s="876"/>
      <c r="CO76" s="876"/>
      <c r="CP76" s="876"/>
      <c r="CQ76" s="877"/>
      <c r="CR76" s="875"/>
      <c r="CS76" s="876"/>
      <c r="CT76" s="876"/>
      <c r="CU76" s="876"/>
      <c r="CV76" s="877"/>
      <c r="CW76" s="875"/>
      <c r="CX76" s="876"/>
      <c r="CY76" s="876"/>
      <c r="CZ76" s="876"/>
      <c r="DA76" s="877"/>
      <c r="DB76" s="875"/>
      <c r="DC76" s="876"/>
      <c r="DD76" s="876"/>
      <c r="DE76" s="876"/>
      <c r="DF76" s="877"/>
      <c r="DG76" s="875"/>
      <c r="DH76" s="876"/>
      <c r="DI76" s="876"/>
      <c r="DJ76" s="876"/>
      <c r="DK76" s="877"/>
      <c r="DL76" s="875"/>
      <c r="DM76" s="876"/>
      <c r="DN76" s="876"/>
      <c r="DO76" s="876"/>
      <c r="DP76" s="877"/>
      <c r="DQ76" s="875"/>
      <c r="DR76" s="876"/>
      <c r="DS76" s="876"/>
      <c r="DT76" s="876"/>
      <c r="DU76" s="877"/>
      <c r="DV76" s="872"/>
      <c r="DW76" s="873"/>
      <c r="DX76" s="873"/>
      <c r="DY76" s="873"/>
      <c r="DZ76" s="874"/>
      <c r="EA76" s="212"/>
    </row>
    <row r="77" spans="1:131" ht="26.25" customHeight="1" x14ac:dyDescent="0.2">
      <c r="A77" s="221">
        <v>10</v>
      </c>
      <c r="B77" s="886"/>
      <c r="C77" s="887"/>
      <c r="D77" s="887"/>
      <c r="E77" s="887"/>
      <c r="F77" s="887"/>
      <c r="G77" s="887"/>
      <c r="H77" s="887"/>
      <c r="I77" s="887"/>
      <c r="J77" s="887"/>
      <c r="K77" s="887"/>
      <c r="L77" s="887"/>
      <c r="M77" s="887"/>
      <c r="N77" s="887"/>
      <c r="O77" s="887"/>
      <c r="P77" s="888"/>
      <c r="Q77" s="890"/>
      <c r="R77" s="891"/>
      <c r="S77" s="891"/>
      <c r="T77" s="891"/>
      <c r="U77" s="847"/>
      <c r="V77" s="892"/>
      <c r="W77" s="891"/>
      <c r="X77" s="891"/>
      <c r="Y77" s="891"/>
      <c r="Z77" s="847"/>
      <c r="AA77" s="892"/>
      <c r="AB77" s="891"/>
      <c r="AC77" s="891"/>
      <c r="AD77" s="891"/>
      <c r="AE77" s="847"/>
      <c r="AF77" s="892"/>
      <c r="AG77" s="891"/>
      <c r="AH77" s="891"/>
      <c r="AI77" s="891"/>
      <c r="AJ77" s="847"/>
      <c r="AK77" s="892"/>
      <c r="AL77" s="891"/>
      <c r="AM77" s="891"/>
      <c r="AN77" s="891"/>
      <c r="AO77" s="847"/>
      <c r="AP77" s="892"/>
      <c r="AQ77" s="891"/>
      <c r="AR77" s="891"/>
      <c r="AS77" s="891"/>
      <c r="AT77" s="847"/>
      <c r="AU77" s="892"/>
      <c r="AV77" s="891"/>
      <c r="AW77" s="891"/>
      <c r="AX77" s="891"/>
      <c r="AY77" s="847"/>
      <c r="AZ77" s="845"/>
      <c r="BA77" s="845"/>
      <c r="BB77" s="845"/>
      <c r="BC77" s="845"/>
      <c r="BD77" s="846"/>
      <c r="BE77" s="224"/>
      <c r="BF77" s="224"/>
      <c r="BG77" s="224"/>
      <c r="BH77" s="224"/>
      <c r="BI77" s="224"/>
      <c r="BJ77" s="224"/>
      <c r="BK77" s="224"/>
      <c r="BL77" s="224"/>
      <c r="BM77" s="224"/>
      <c r="BN77" s="224"/>
      <c r="BO77" s="224"/>
      <c r="BP77" s="224"/>
      <c r="BQ77" s="221">
        <v>71</v>
      </c>
      <c r="BR77" s="226"/>
      <c r="BS77" s="872"/>
      <c r="BT77" s="873"/>
      <c r="BU77" s="873"/>
      <c r="BV77" s="873"/>
      <c r="BW77" s="873"/>
      <c r="BX77" s="873"/>
      <c r="BY77" s="873"/>
      <c r="BZ77" s="873"/>
      <c r="CA77" s="873"/>
      <c r="CB77" s="873"/>
      <c r="CC77" s="873"/>
      <c r="CD77" s="873"/>
      <c r="CE77" s="873"/>
      <c r="CF77" s="873"/>
      <c r="CG77" s="878"/>
      <c r="CH77" s="875"/>
      <c r="CI77" s="876"/>
      <c r="CJ77" s="876"/>
      <c r="CK77" s="876"/>
      <c r="CL77" s="877"/>
      <c r="CM77" s="875"/>
      <c r="CN77" s="876"/>
      <c r="CO77" s="876"/>
      <c r="CP77" s="876"/>
      <c r="CQ77" s="877"/>
      <c r="CR77" s="875"/>
      <c r="CS77" s="876"/>
      <c r="CT77" s="876"/>
      <c r="CU77" s="876"/>
      <c r="CV77" s="877"/>
      <c r="CW77" s="875"/>
      <c r="CX77" s="876"/>
      <c r="CY77" s="876"/>
      <c r="CZ77" s="876"/>
      <c r="DA77" s="877"/>
      <c r="DB77" s="875"/>
      <c r="DC77" s="876"/>
      <c r="DD77" s="876"/>
      <c r="DE77" s="876"/>
      <c r="DF77" s="877"/>
      <c r="DG77" s="875"/>
      <c r="DH77" s="876"/>
      <c r="DI77" s="876"/>
      <c r="DJ77" s="876"/>
      <c r="DK77" s="877"/>
      <c r="DL77" s="875"/>
      <c r="DM77" s="876"/>
      <c r="DN77" s="876"/>
      <c r="DO77" s="876"/>
      <c r="DP77" s="877"/>
      <c r="DQ77" s="875"/>
      <c r="DR77" s="876"/>
      <c r="DS77" s="876"/>
      <c r="DT77" s="876"/>
      <c r="DU77" s="877"/>
      <c r="DV77" s="872"/>
      <c r="DW77" s="873"/>
      <c r="DX77" s="873"/>
      <c r="DY77" s="873"/>
      <c r="DZ77" s="874"/>
      <c r="EA77" s="212"/>
    </row>
    <row r="78" spans="1:131" ht="26.25" customHeight="1" x14ac:dyDescent="0.2">
      <c r="A78" s="221">
        <v>11</v>
      </c>
      <c r="B78" s="886"/>
      <c r="C78" s="887"/>
      <c r="D78" s="887"/>
      <c r="E78" s="887"/>
      <c r="F78" s="887"/>
      <c r="G78" s="887"/>
      <c r="H78" s="887"/>
      <c r="I78" s="887"/>
      <c r="J78" s="887"/>
      <c r="K78" s="887"/>
      <c r="L78" s="887"/>
      <c r="M78" s="887"/>
      <c r="N78" s="887"/>
      <c r="O78" s="887"/>
      <c r="P78" s="888"/>
      <c r="Q78" s="889"/>
      <c r="R78" s="843"/>
      <c r="S78" s="843"/>
      <c r="T78" s="843"/>
      <c r="U78" s="843"/>
      <c r="V78" s="843"/>
      <c r="W78" s="843"/>
      <c r="X78" s="843"/>
      <c r="Y78" s="843"/>
      <c r="Z78" s="843"/>
      <c r="AA78" s="843"/>
      <c r="AB78" s="843"/>
      <c r="AC78" s="843"/>
      <c r="AD78" s="843"/>
      <c r="AE78" s="843"/>
      <c r="AF78" s="843"/>
      <c r="AG78" s="843"/>
      <c r="AH78" s="843"/>
      <c r="AI78" s="843"/>
      <c r="AJ78" s="843"/>
      <c r="AK78" s="843"/>
      <c r="AL78" s="843"/>
      <c r="AM78" s="843"/>
      <c r="AN78" s="843"/>
      <c r="AO78" s="843"/>
      <c r="AP78" s="843"/>
      <c r="AQ78" s="843"/>
      <c r="AR78" s="843"/>
      <c r="AS78" s="843"/>
      <c r="AT78" s="843"/>
      <c r="AU78" s="843"/>
      <c r="AV78" s="843"/>
      <c r="AW78" s="843"/>
      <c r="AX78" s="843"/>
      <c r="AY78" s="843"/>
      <c r="AZ78" s="845"/>
      <c r="BA78" s="845"/>
      <c r="BB78" s="845"/>
      <c r="BC78" s="845"/>
      <c r="BD78" s="846"/>
      <c r="BE78" s="224"/>
      <c r="BF78" s="224"/>
      <c r="BG78" s="224"/>
      <c r="BH78" s="224"/>
      <c r="BI78" s="224"/>
      <c r="BJ78" s="212"/>
      <c r="BK78" s="212"/>
      <c r="BL78" s="212"/>
      <c r="BM78" s="212"/>
      <c r="BN78" s="212"/>
      <c r="BO78" s="224"/>
      <c r="BP78" s="224"/>
      <c r="BQ78" s="221">
        <v>72</v>
      </c>
      <c r="BR78" s="226"/>
      <c r="BS78" s="872"/>
      <c r="BT78" s="873"/>
      <c r="BU78" s="873"/>
      <c r="BV78" s="873"/>
      <c r="BW78" s="873"/>
      <c r="BX78" s="873"/>
      <c r="BY78" s="873"/>
      <c r="BZ78" s="873"/>
      <c r="CA78" s="873"/>
      <c r="CB78" s="873"/>
      <c r="CC78" s="873"/>
      <c r="CD78" s="873"/>
      <c r="CE78" s="873"/>
      <c r="CF78" s="873"/>
      <c r="CG78" s="878"/>
      <c r="CH78" s="875"/>
      <c r="CI78" s="876"/>
      <c r="CJ78" s="876"/>
      <c r="CK78" s="876"/>
      <c r="CL78" s="877"/>
      <c r="CM78" s="875"/>
      <c r="CN78" s="876"/>
      <c r="CO78" s="876"/>
      <c r="CP78" s="876"/>
      <c r="CQ78" s="877"/>
      <c r="CR78" s="875"/>
      <c r="CS78" s="876"/>
      <c r="CT78" s="876"/>
      <c r="CU78" s="876"/>
      <c r="CV78" s="877"/>
      <c r="CW78" s="875"/>
      <c r="CX78" s="876"/>
      <c r="CY78" s="876"/>
      <c r="CZ78" s="876"/>
      <c r="DA78" s="877"/>
      <c r="DB78" s="875"/>
      <c r="DC78" s="876"/>
      <c r="DD78" s="876"/>
      <c r="DE78" s="876"/>
      <c r="DF78" s="877"/>
      <c r="DG78" s="875"/>
      <c r="DH78" s="876"/>
      <c r="DI78" s="876"/>
      <c r="DJ78" s="876"/>
      <c r="DK78" s="877"/>
      <c r="DL78" s="875"/>
      <c r="DM78" s="876"/>
      <c r="DN78" s="876"/>
      <c r="DO78" s="876"/>
      <c r="DP78" s="877"/>
      <c r="DQ78" s="875"/>
      <c r="DR78" s="876"/>
      <c r="DS78" s="876"/>
      <c r="DT78" s="876"/>
      <c r="DU78" s="877"/>
      <c r="DV78" s="872"/>
      <c r="DW78" s="873"/>
      <c r="DX78" s="873"/>
      <c r="DY78" s="873"/>
      <c r="DZ78" s="874"/>
      <c r="EA78" s="212"/>
    </row>
    <row r="79" spans="1:131" ht="26.25" customHeight="1" x14ac:dyDescent="0.2">
      <c r="A79" s="221">
        <v>12</v>
      </c>
      <c r="B79" s="886"/>
      <c r="C79" s="887"/>
      <c r="D79" s="887"/>
      <c r="E79" s="887"/>
      <c r="F79" s="887"/>
      <c r="G79" s="887"/>
      <c r="H79" s="887"/>
      <c r="I79" s="887"/>
      <c r="J79" s="887"/>
      <c r="K79" s="887"/>
      <c r="L79" s="887"/>
      <c r="M79" s="887"/>
      <c r="N79" s="887"/>
      <c r="O79" s="887"/>
      <c r="P79" s="888"/>
      <c r="Q79" s="889"/>
      <c r="R79" s="843"/>
      <c r="S79" s="843"/>
      <c r="T79" s="843"/>
      <c r="U79" s="843"/>
      <c r="V79" s="843"/>
      <c r="W79" s="843"/>
      <c r="X79" s="843"/>
      <c r="Y79" s="843"/>
      <c r="Z79" s="843"/>
      <c r="AA79" s="843"/>
      <c r="AB79" s="843"/>
      <c r="AC79" s="843"/>
      <c r="AD79" s="843"/>
      <c r="AE79" s="843"/>
      <c r="AF79" s="843"/>
      <c r="AG79" s="843"/>
      <c r="AH79" s="843"/>
      <c r="AI79" s="843"/>
      <c r="AJ79" s="843"/>
      <c r="AK79" s="843"/>
      <c r="AL79" s="843"/>
      <c r="AM79" s="843"/>
      <c r="AN79" s="843"/>
      <c r="AO79" s="843"/>
      <c r="AP79" s="843"/>
      <c r="AQ79" s="843"/>
      <c r="AR79" s="843"/>
      <c r="AS79" s="843"/>
      <c r="AT79" s="843"/>
      <c r="AU79" s="843"/>
      <c r="AV79" s="843"/>
      <c r="AW79" s="843"/>
      <c r="AX79" s="843"/>
      <c r="AY79" s="843"/>
      <c r="AZ79" s="845"/>
      <c r="BA79" s="845"/>
      <c r="BB79" s="845"/>
      <c r="BC79" s="845"/>
      <c r="BD79" s="846"/>
      <c r="BE79" s="224"/>
      <c r="BF79" s="224"/>
      <c r="BG79" s="224"/>
      <c r="BH79" s="224"/>
      <c r="BI79" s="224"/>
      <c r="BJ79" s="212"/>
      <c r="BK79" s="212"/>
      <c r="BL79" s="212"/>
      <c r="BM79" s="212"/>
      <c r="BN79" s="212"/>
      <c r="BO79" s="224"/>
      <c r="BP79" s="224"/>
      <c r="BQ79" s="221">
        <v>73</v>
      </c>
      <c r="BR79" s="226"/>
      <c r="BS79" s="872"/>
      <c r="BT79" s="873"/>
      <c r="BU79" s="873"/>
      <c r="BV79" s="873"/>
      <c r="BW79" s="873"/>
      <c r="BX79" s="873"/>
      <c r="BY79" s="873"/>
      <c r="BZ79" s="873"/>
      <c r="CA79" s="873"/>
      <c r="CB79" s="873"/>
      <c r="CC79" s="873"/>
      <c r="CD79" s="873"/>
      <c r="CE79" s="873"/>
      <c r="CF79" s="873"/>
      <c r="CG79" s="878"/>
      <c r="CH79" s="875"/>
      <c r="CI79" s="876"/>
      <c r="CJ79" s="876"/>
      <c r="CK79" s="876"/>
      <c r="CL79" s="877"/>
      <c r="CM79" s="875"/>
      <c r="CN79" s="876"/>
      <c r="CO79" s="876"/>
      <c r="CP79" s="876"/>
      <c r="CQ79" s="877"/>
      <c r="CR79" s="875"/>
      <c r="CS79" s="876"/>
      <c r="CT79" s="876"/>
      <c r="CU79" s="876"/>
      <c r="CV79" s="877"/>
      <c r="CW79" s="875"/>
      <c r="CX79" s="876"/>
      <c r="CY79" s="876"/>
      <c r="CZ79" s="876"/>
      <c r="DA79" s="877"/>
      <c r="DB79" s="875"/>
      <c r="DC79" s="876"/>
      <c r="DD79" s="876"/>
      <c r="DE79" s="876"/>
      <c r="DF79" s="877"/>
      <c r="DG79" s="875"/>
      <c r="DH79" s="876"/>
      <c r="DI79" s="876"/>
      <c r="DJ79" s="876"/>
      <c r="DK79" s="877"/>
      <c r="DL79" s="875"/>
      <c r="DM79" s="876"/>
      <c r="DN79" s="876"/>
      <c r="DO79" s="876"/>
      <c r="DP79" s="877"/>
      <c r="DQ79" s="875"/>
      <c r="DR79" s="876"/>
      <c r="DS79" s="876"/>
      <c r="DT79" s="876"/>
      <c r="DU79" s="877"/>
      <c r="DV79" s="872"/>
      <c r="DW79" s="873"/>
      <c r="DX79" s="873"/>
      <c r="DY79" s="873"/>
      <c r="DZ79" s="874"/>
      <c r="EA79" s="212"/>
    </row>
    <row r="80" spans="1:131" ht="26.25" customHeight="1" x14ac:dyDescent="0.2">
      <c r="A80" s="221">
        <v>13</v>
      </c>
      <c r="B80" s="886"/>
      <c r="C80" s="887"/>
      <c r="D80" s="887"/>
      <c r="E80" s="887"/>
      <c r="F80" s="887"/>
      <c r="G80" s="887"/>
      <c r="H80" s="887"/>
      <c r="I80" s="887"/>
      <c r="J80" s="887"/>
      <c r="K80" s="887"/>
      <c r="L80" s="887"/>
      <c r="M80" s="887"/>
      <c r="N80" s="887"/>
      <c r="O80" s="887"/>
      <c r="P80" s="888"/>
      <c r="Q80" s="889"/>
      <c r="R80" s="843"/>
      <c r="S80" s="843"/>
      <c r="T80" s="843"/>
      <c r="U80" s="843"/>
      <c r="V80" s="843"/>
      <c r="W80" s="843"/>
      <c r="X80" s="843"/>
      <c r="Y80" s="843"/>
      <c r="Z80" s="843"/>
      <c r="AA80" s="843"/>
      <c r="AB80" s="843"/>
      <c r="AC80" s="843"/>
      <c r="AD80" s="843"/>
      <c r="AE80" s="843"/>
      <c r="AF80" s="843"/>
      <c r="AG80" s="843"/>
      <c r="AH80" s="843"/>
      <c r="AI80" s="843"/>
      <c r="AJ80" s="843"/>
      <c r="AK80" s="843"/>
      <c r="AL80" s="843"/>
      <c r="AM80" s="843"/>
      <c r="AN80" s="843"/>
      <c r="AO80" s="843"/>
      <c r="AP80" s="843"/>
      <c r="AQ80" s="843"/>
      <c r="AR80" s="843"/>
      <c r="AS80" s="843"/>
      <c r="AT80" s="843"/>
      <c r="AU80" s="843"/>
      <c r="AV80" s="843"/>
      <c r="AW80" s="843"/>
      <c r="AX80" s="843"/>
      <c r="AY80" s="843"/>
      <c r="AZ80" s="845"/>
      <c r="BA80" s="845"/>
      <c r="BB80" s="845"/>
      <c r="BC80" s="845"/>
      <c r="BD80" s="846"/>
      <c r="BE80" s="224"/>
      <c r="BF80" s="224"/>
      <c r="BG80" s="224"/>
      <c r="BH80" s="224"/>
      <c r="BI80" s="224"/>
      <c r="BJ80" s="224"/>
      <c r="BK80" s="224"/>
      <c r="BL80" s="224"/>
      <c r="BM80" s="224"/>
      <c r="BN80" s="224"/>
      <c r="BO80" s="224"/>
      <c r="BP80" s="224"/>
      <c r="BQ80" s="221">
        <v>74</v>
      </c>
      <c r="BR80" s="226"/>
      <c r="BS80" s="872"/>
      <c r="BT80" s="873"/>
      <c r="BU80" s="873"/>
      <c r="BV80" s="873"/>
      <c r="BW80" s="873"/>
      <c r="BX80" s="873"/>
      <c r="BY80" s="873"/>
      <c r="BZ80" s="873"/>
      <c r="CA80" s="873"/>
      <c r="CB80" s="873"/>
      <c r="CC80" s="873"/>
      <c r="CD80" s="873"/>
      <c r="CE80" s="873"/>
      <c r="CF80" s="873"/>
      <c r="CG80" s="878"/>
      <c r="CH80" s="875"/>
      <c r="CI80" s="876"/>
      <c r="CJ80" s="876"/>
      <c r="CK80" s="876"/>
      <c r="CL80" s="877"/>
      <c r="CM80" s="875"/>
      <c r="CN80" s="876"/>
      <c r="CO80" s="876"/>
      <c r="CP80" s="876"/>
      <c r="CQ80" s="877"/>
      <c r="CR80" s="875"/>
      <c r="CS80" s="876"/>
      <c r="CT80" s="876"/>
      <c r="CU80" s="876"/>
      <c r="CV80" s="877"/>
      <c r="CW80" s="875"/>
      <c r="CX80" s="876"/>
      <c r="CY80" s="876"/>
      <c r="CZ80" s="876"/>
      <c r="DA80" s="877"/>
      <c r="DB80" s="875"/>
      <c r="DC80" s="876"/>
      <c r="DD80" s="876"/>
      <c r="DE80" s="876"/>
      <c r="DF80" s="877"/>
      <c r="DG80" s="875"/>
      <c r="DH80" s="876"/>
      <c r="DI80" s="876"/>
      <c r="DJ80" s="876"/>
      <c r="DK80" s="877"/>
      <c r="DL80" s="875"/>
      <c r="DM80" s="876"/>
      <c r="DN80" s="876"/>
      <c r="DO80" s="876"/>
      <c r="DP80" s="877"/>
      <c r="DQ80" s="875"/>
      <c r="DR80" s="876"/>
      <c r="DS80" s="876"/>
      <c r="DT80" s="876"/>
      <c r="DU80" s="877"/>
      <c r="DV80" s="872"/>
      <c r="DW80" s="873"/>
      <c r="DX80" s="873"/>
      <c r="DY80" s="873"/>
      <c r="DZ80" s="874"/>
      <c r="EA80" s="212"/>
    </row>
    <row r="81" spans="1:131" ht="26.25" customHeight="1" x14ac:dyDescent="0.2">
      <c r="A81" s="221">
        <v>14</v>
      </c>
      <c r="B81" s="886"/>
      <c r="C81" s="887"/>
      <c r="D81" s="887"/>
      <c r="E81" s="887"/>
      <c r="F81" s="887"/>
      <c r="G81" s="887"/>
      <c r="H81" s="887"/>
      <c r="I81" s="887"/>
      <c r="J81" s="887"/>
      <c r="K81" s="887"/>
      <c r="L81" s="887"/>
      <c r="M81" s="887"/>
      <c r="N81" s="887"/>
      <c r="O81" s="887"/>
      <c r="P81" s="888"/>
      <c r="Q81" s="889"/>
      <c r="R81" s="843"/>
      <c r="S81" s="843"/>
      <c r="T81" s="843"/>
      <c r="U81" s="843"/>
      <c r="V81" s="843"/>
      <c r="W81" s="843"/>
      <c r="X81" s="843"/>
      <c r="Y81" s="843"/>
      <c r="Z81" s="843"/>
      <c r="AA81" s="843"/>
      <c r="AB81" s="843"/>
      <c r="AC81" s="843"/>
      <c r="AD81" s="843"/>
      <c r="AE81" s="843"/>
      <c r="AF81" s="843"/>
      <c r="AG81" s="843"/>
      <c r="AH81" s="843"/>
      <c r="AI81" s="843"/>
      <c r="AJ81" s="843"/>
      <c r="AK81" s="843"/>
      <c r="AL81" s="843"/>
      <c r="AM81" s="843"/>
      <c r="AN81" s="843"/>
      <c r="AO81" s="843"/>
      <c r="AP81" s="843"/>
      <c r="AQ81" s="843"/>
      <c r="AR81" s="843"/>
      <c r="AS81" s="843"/>
      <c r="AT81" s="843"/>
      <c r="AU81" s="843"/>
      <c r="AV81" s="843"/>
      <c r="AW81" s="843"/>
      <c r="AX81" s="843"/>
      <c r="AY81" s="843"/>
      <c r="AZ81" s="845"/>
      <c r="BA81" s="845"/>
      <c r="BB81" s="845"/>
      <c r="BC81" s="845"/>
      <c r="BD81" s="846"/>
      <c r="BE81" s="224"/>
      <c r="BF81" s="224"/>
      <c r="BG81" s="224"/>
      <c r="BH81" s="224"/>
      <c r="BI81" s="224"/>
      <c r="BJ81" s="224"/>
      <c r="BK81" s="224"/>
      <c r="BL81" s="224"/>
      <c r="BM81" s="224"/>
      <c r="BN81" s="224"/>
      <c r="BO81" s="224"/>
      <c r="BP81" s="224"/>
      <c r="BQ81" s="221">
        <v>75</v>
      </c>
      <c r="BR81" s="226"/>
      <c r="BS81" s="872"/>
      <c r="BT81" s="873"/>
      <c r="BU81" s="873"/>
      <c r="BV81" s="873"/>
      <c r="BW81" s="873"/>
      <c r="BX81" s="873"/>
      <c r="BY81" s="873"/>
      <c r="BZ81" s="873"/>
      <c r="CA81" s="873"/>
      <c r="CB81" s="873"/>
      <c r="CC81" s="873"/>
      <c r="CD81" s="873"/>
      <c r="CE81" s="873"/>
      <c r="CF81" s="873"/>
      <c r="CG81" s="878"/>
      <c r="CH81" s="875"/>
      <c r="CI81" s="876"/>
      <c r="CJ81" s="876"/>
      <c r="CK81" s="876"/>
      <c r="CL81" s="877"/>
      <c r="CM81" s="875"/>
      <c r="CN81" s="876"/>
      <c r="CO81" s="876"/>
      <c r="CP81" s="876"/>
      <c r="CQ81" s="877"/>
      <c r="CR81" s="875"/>
      <c r="CS81" s="876"/>
      <c r="CT81" s="876"/>
      <c r="CU81" s="876"/>
      <c r="CV81" s="877"/>
      <c r="CW81" s="875"/>
      <c r="CX81" s="876"/>
      <c r="CY81" s="876"/>
      <c r="CZ81" s="876"/>
      <c r="DA81" s="877"/>
      <c r="DB81" s="875"/>
      <c r="DC81" s="876"/>
      <c r="DD81" s="876"/>
      <c r="DE81" s="876"/>
      <c r="DF81" s="877"/>
      <c r="DG81" s="875"/>
      <c r="DH81" s="876"/>
      <c r="DI81" s="876"/>
      <c r="DJ81" s="876"/>
      <c r="DK81" s="877"/>
      <c r="DL81" s="875"/>
      <c r="DM81" s="876"/>
      <c r="DN81" s="876"/>
      <c r="DO81" s="876"/>
      <c r="DP81" s="877"/>
      <c r="DQ81" s="875"/>
      <c r="DR81" s="876"/>
      <c r="DS81" s="876"/>
      <c r="DT81" s="876"/>
      <c r="DU81" s="877"/>
      <c r="DV81" s="872"/>
      <c r="DW81" s="873"/>
      <c r="DX81" s="873"/>
      <c r="DY81" s="873"/>
      <c r="DZ81" s="874"/>
      <c r="EA81" s="212"/>
    </row>
    <row r="82" spans="1:131" ht="26.25" customHeight="1" x14ac:dyDescent="0.2">
      <c r="A82" s="221">
        <v>15</v>
      </c>
      <c r="B82" s="886"/>
      <c r="C82" s="887"/>
      <c r="D82" s="887"/>
      <c r="E82" s="887"/>
      <c r="F82" s="887"/>
      <c r="G82" s="887"/>
      <c r="H82" s="887"/>
      <c r="I82" s="887"/>
      <c r="J82" s="887"/>
      <c r="K82" s="887"/>
      <c r="L82" s="887"/>
      <c r="M82" s="887"/>
      <c r="N82" s="887"/>
      <c r="O82" s="887"/>
      <c r="P82" s="888"/>
      <c r="Q82" s="889"/>
      <c r="R82" s="843"/>
      <c r="S82" s="843"/>
      <c r="T82" s="843"/>
      <c r="U82" s="843"/>
      <c r="V82" s="843"/>
      <c r="W82" s="843"/>
      <c r="X82" s="843"/>
      <c r="Y82" s="843"/>
      <c r="Z82" s="843"/>
      <c r="AA82" s="843"/>
      <c r="AB82" s="843"/>
      <c r="AC82" s="843"/>
      <c r="AD82" s="843"/>
      <c r="AE82" s="843"/>
      <c r="AF82" s="843"/>
      <c r="AG82" s="843"/>
      <c r="AH82" s="843"/>
      <c r="AI82" s="843"/>
      <c r="AJ82" s="843"/>
      <c r="AK82" s="843"/>
      <c r="AL82" s="843"/>
      <c r="AM82" s="843"/>
      <c r="AN82" s="843"/>
      <c r="AO82" s="843"/>
      <c r="AP82" s="843"/>
      <c r="AQ82" s="843"/>
      <c r="AR82" s="843"/>
      <c r="AS82" s="843"/>
      <c r="AT82" s="843"/>
      <c r="AU82" s="843"/>
      <c r="AV82" s="843"/>
      <c r="AW82" s="843"/>
      <c r="AX82" s="843"/>
      <c r="AY82" s="843"/>
      <c r="AZ82" s="845"/>
      <c r="BA82" s="845"/>
      <c r="BB82" s="845"/>
      <c r="BC82" s="845"/>
      <c r="BD82" s="846"/>
      <c r="BE82" s="224"/>
      <c r="BF82" s="224"/>
      <c r="BG82" s="224"/>
      <c r="BH82" s="224"/>
      <c r="BI82" s="224"/>
      <c r="BJ82" s="224"/>
      <c r="BK82" s="224"/>
      <c r="BL82" s="224"/>
      <c r="BM82" s="224"/>
      <c r="BN82" s="224"/>
      <c r="BO82" s="224"/>
      <c r="BP82" s="224"/>
      <c r="BQ82" s="221">
        <v>76</v>
      </c>
      <c r="BR82" s="226"/>
      <c r="BS82" s="872"/>
      <c r="BT82" s="873"/>
      <c r="BU82" s="873"/>
      <c r="BV82" s="873"/>
      <c r="BW82" s="873"/>
      <c r="BX82" s="873"/>
      <c r="BY82" s="873"/>
      <c r="BZ82" s="873"/>
      <c r="CA82" s="873"/>
      <c r="CB82" s="873"/>
      <c r="CC82" s="873"/>
      <c r="CD82" s="873"/>
      <c r="CE82" s="873"/>
      <c r="CF82" s="873"/>
      <c r="CG82" s="878"/>
      <c r="CH82" s="875"/>
      <c r="CI82" s="876"/>
      <c r="CJ82" s="876"/>
      <c r="CK82" s="876"/>
      <c r="CL82" s="877"/>
      <c r="CM82" s="875"/>
      <c r="CN82" s="876"/>
      <c r="CO82" s="876"/>
      <c r="CP82" s="876"/>
      <c r="CQ82" s="877"/>
      <c r="CR82" s="875"/>
      <c r="CS82" s="876"/>
      <c r="CT82" s="876"/>
      <c r="CU82" s="876"/>
      <c r="CV82" s="877"/>
      <c r="CW82" s="875"/>
      <c r="CX82" s="876"/>
      <c r="CY82" s="876"/>
      <c r="CZ82" s="876"/>
      <c r="DA82" s="877"/>
      <c r="DB82" s="875"/>
      <c r="DC82" s="876"/>
      <c r="DD82" s="876"/>
      <c r="DE82" s="876"/>
      <c r="DF82" s="877"/>
      <c r="DG82" s="875"/>
      <c r="DH82" s="876"/>
      <c r="DI82" s="876"/>
      <c r="DJ82" s="876"/>
      <c r="DK82" s="877"/>
      <c r="DL82" s="875"/>
      <c r="DM82" s="876"/>
      <c r="DN82" s="876"/>
      <c r="DO82" s="876"/>
      <c r="DP82" s="877"/>
      <c r="DQ82" s="875"/>
      <c r="DR82" s="876"/>
      <c r="DS82" s="876"/>
      <c r="DT82" s="876"/>
      <c r="DU82" s="877"/>
      <c r="DV82" s="872"/>
      <c r="DW82" s="873"/>
      <c r="DX82" s="873"/>
      <c r="DY82" s="873"/>
      <c r="DZ82" s="874"/>
      <c r="EA82" s="212"/>
    </row>
    <row r="83" spans="1:131" ht="26.25" customHeight="1" x14ac:dyDescent="0.2">
      <c r="A83" s="221">
        <v>16</v>
      </c>
      <c r="B83" s="886"/>
      <c r="C83" s="887"/>
      <c r="D83" s="887"/>
      <c r="E83" s="887"/>
      <c r="F83" s="887"/>
      <c r="G83" s="887"/>
      <c r="H83" s="887"/>
      <c r="I83" s="887"/>
      <c r="J83" s="887"/>
      <c r="K83" s="887"/>
      <c r="L83" s="887"/>
      <c r="M83" s="887"/>
      <c r="N83" s="887"/>
      <c r="O83" s="887"/>
      <c r="P83" s="888"/>
      <c r="Q83" s="889"/>
      <c r="R83" s="843"/>
      <c r="S83" s="843"/>
      <c r="T83" s="843"/>
      <c r="U83" s="843"/>
      <c r="V83" s="843"/>
      <c r="W83" s="843"/>
      <c r="X83" s="843"/>
      <c r="Y83" s="843"/>
      <c r="Z83" s="843"/>
      <c r="AA83" s="843"/>
      <c r="AB83" s="843"/>
      <c r="AC83" s="843"/>
      <c r="AD83" s="843"/>
      <c r="AE83" s="843"/>
      <c r="AF83" s="843"/>
      <c r="AG83" s="843"/>
      <c r="AH83" s="843"/>
      <c r="AI83" s="843"/>
      <c r="AJ83" s="843"/>
      <c r="AK83" s="843"/>
      <c r="AL83" s="843"/>
      <c r="AM83" s="843"/>
      <c r="AN83" s="843"/>
      <c r="AO83" s="843"/>
      <c r="AP83" s="843"/>
      <c r="AQ83" s="843"/>
      <c r="AR83" s="843"/>
      <c r="AS83" s="843"/>
      <c r="AT83" s="843"/>
      <c r="AU83" s="843"/>
      <c r="AV83" s="843"/>
      <c r="AW83" s="843"/>
      <c r="AX83" s="843"/>
      <c r="AY83" s="843"/>
      <c r="AZ83" s="845"/>
      <c r="BA83" s="845"/>
      <c r="BB83" s="845"/>
      <c r="BC83" s="845"/>
      <c r="BD83" s="846"/>
      <c r="BE83" s="224"/>
      <c r="BF83" s="224"/>
      <c r="BG83" s="224"/>
      <c r="BH83" s="224"/>
      <c r="BI83" s="224"/>
      <c r="BJ83" s="224"/>
      <c r="BK83" s="224"/>
      <c r="BL83" s="224"/>
      <c r="BM83" s="224"/>
      <c r="BN83" s="224"/>
      <c r="BO83" s="224"/>
      <c r="BP83" s="224"/>
      <c r="BQ83" s="221">
        <v>77</v>
      </c>
      <c r="BR83" s="226"/>
      <c r="BS83" s="872"/>
      <c r="BT83" s="873"/>
      <c r="BU83" s="873"/>
      <c r="BV83" s="873"/>
      <c r="BW83" s="873"/>
      <c r="BX83" s="873"/>
      <c r="BY83" s="873"/>
      <c r="BZ83" s="873"/>
      <c r="CA83" s="873"/>
      <c r="CB83" s="873"/>
      <c r="CC83" s="873"/>
      <c r="CD83" s="873"/>
      <c r="CE83" s="873"/>
      <c r="CF83" s="873"/>
      <c r="CG83" s="878"/>
      <c r="CH83" s="875"/>
      <c r="CI83" s="876"/>
      <c r="CJ83" s="876"/>
      <c r="CK83" s="876"/>
      <c r="CL83" s="877"/>
      <c r="CM83" s="875"/>
      <c r="CN83" s="876"/>
      <c r="CO83" s="876"/>
      <c r="CP83" s="876"/>
      <c r="CQ83" s="877"/>
      <c r="CR83" s="875"/>
      <c r="CS83" s="876"/>
      <c r="CT83" s="876"/>
      <c r="CU83" s="876"/>
      <c r="CV83" s="877"/>
      <c r="CW83" s="875"/>
      <c r="CX83" s="876"/>
      <c r="CY83" s="876"/>
      <c r="CZ83" s="876"/>
      <c r="DA83" s="877"/>
      <c r="DB83" s="875"/>
      <c r="DC83" s="876"/>
      <c r="DD83" s="876"/>
      <c r="DE83" s="876"/>
      <c r="DF83" s="877"/>
      <c r="DG83" s="875"/>
      <c r="DH83" s="876"/>
      <c r="DI83" s="876"/>
      <c r="DJ83" s="876"/>
      <c r="DK83" s="877"/>
      <c r="DL83" s="875"/>
      <c r="DM83" s="876"/>
      <c r="DN83" s="876"/>
      <c r="DO83" s="876"/>
      <c r="DP83" s="877"/>
      <c r="DQ83" s="875"/>
      <c r="DR83" s="876"/>
      <c r="DS83" s="876"/>
      <c r="DT83" s="876"/>
      <c r="DU83" s="877"/>
      <c r="DV83" s="872"/>
      <c r="DW83" s="873"/>
      <c r="DX83" s="873"/>
      <c r="DY83" s="873"/>
      <c r="DZ83" s="874"/>
      <c r="EA83" s="212"/>
    </row>
    <row r="84" spans="1:131" ht="26.25" customHeight="1" x14ac:dyDescent="0.2">
      <c r="A84" s="221">
        <v>17</v>
      </c>
      <c r="B84" s="886"/>
      <c r="C84" s="887"/>
      <c r="D84" s="887"/>
      <c r="E84" s="887"/>
      <c r="F84" s="887"/>
      <c r="G84" s="887"/>
      <c r="H84" s="887"/>
      <c r="I84" s="887"/>
      <c r="J84" s="887"/>
      <c r="K84" s="887"/>
      <c r="L84" s="887"/>
      <c r="M84" s="887"/>
      <c r="N84" s="887"/>
      <c r="O84" s="887"/>
      <c r="P84" s="888"/>
      <c r="Q84" s="889"/>
      <c r="R84" s="843"/>
      <c r="S84" s="843"/>
      <c r="T84" s="843"/>
      <c r="U84" s="843"/>
      <c r="V84" s="843"/>
      <c r="W84" s="843"/>
      <c r="X84" s="843"/>
      <c r="Y84" s="843"/>
      <c r="Z84" s="843"/>
      <c r="AA84" s="843"/>
      <c r="AB84" s="843"/>
      <c r="AC84" s="843"/>
      <c r="AD84" s="843"/>
      <c r="AE84" s="843"/>
      <c r="AF84" s="843"/>
      <c r="AG84" s="843"/>
      <c r="AH84" s="843"/>
      <c r="AI84" s="843"/>
      <c r="AJ84" s="843"/>
      <c r="AK84" s="843"/>
      <c r="AL84" s="843"/>
      <c r="AM84" s="843"/>
      <c r="AN84" s="843"/>
      <c r="AO84" s="843"/>
      <c r="AP84" s="843"/>
      <c r="AQ84" s="843"/>
      <c r="AR84" s="843"/>
      <c r="AS84" s="843"/>
      <c r="AT84" s="843"/>
      <c r="AU84" s="843"/>
      <c r="AV84" s="843"/>
      <c r="AW84" s="843"/>
      <c r="AX84" s="843"/>
      <c r="AY84" s="843"/>
      <c r="AZ84" s="845"/>
      <c r="BA84" s="845"/>
      <c r="BB84" s="845"/>
      <c r="BC84" s="845"/>
      <c r="BD84" s="846"/>
      <c r="BE84" s="224"/>
      <c r="BF84" s="224"/>
      <c r="BG84" s="224"/>
      <c r="BH84" s="224"/>
      <c r="BI84" s="224"/>
      <c r="BJ84" s="224"/>
      <c r="BK84" s="224"/>
      <c r="BL84" s="224"/>
      <c r="BM84" s="224"/>
      <c r="BN84" s="224"/>
      <c r="BO84" s="224"/>
      <c r="BP84" s="224"/>
      <c r="BQ84" s="221">
        <v>78</v>
      </c>
      <c r="BR84" s="226"/>
      <c r="BS84" s="872"/>
      <c r="BT84" s="873"/>
      <c r="BU84" s="873"/>
      <c r="BV84" s="873"/>
      <c r="BW84" s="873"/>
      <c r="BX84" s="873"/>
      <c r="BY84" s="873"/>
      <c r="BZ84" s="873"/>
      <c r="CA84" s="873"/>
      <c r="CB84" s="873"/>
      <c r="CC84" s="873"/>
      <c r="CD84" s="873"/>
      <c r="CE84" s="873"/>
      <c r="CF84" s="873"/>
      <c r="CG84" s="878"/>
      <c r="CH84" s="875"/>
      <c r="CI84" s="876"/>
      <c r="CJ84" s="876"/>
      <c r="CK84" s="876"/>
      <c r="CL84" s="877"/>
      <c r="CM84" s="875"/>
      <c r="CN84" s="876"/>
      <c r="CO84" s="876"/>
      <c r="CP84" s="876"/>
      <c r="CQ84" s="877"/>
      <c r="CR84" s="875"/>
      <c r="CS84" s="876"/>
      <c r="CT84" s="876"/>
      <c r="CU84" s="876"/>
      <c r="CV84" s="877"/>
      <c r="CW84" s="875"/>
      <c r="CX84" s="876"/>
      <c r="CY84" s="876"/>
      <c r="CZ84" s="876"/>
      <c r="DA84" s="877"/>
      <c r="DB84" s="875"/>
      <c r="DC84" s="876"/>
      <c r="DD84" s="876"/>
      <c r="DE84" s="876"/>
      <c r="DF84" s="877"/>
      <c r="DG84" s="875"/>
      <c r="DH84" s="876"/>
      <c r="DI84" s="876"/>
      <c r="DJ84" s="876"/>
      <c r="DK84" s="877"/>
      <c r="DL84" s="875"/>
      <c r="DM84" s="876"/>
      <c r="DN84" s="876"/>
      <c r="DO84" s="876"/>
      <c r="DP84" s="877"/>
      <c r="DQ84" s="875"/>
      <c r="DR84" s="876"/>
      <c r="DS84" s="876"/>
      <c r="DT84" s="876"/>
      <c r="DU84" s="877"/>
      <c r="DV84" s="872"/>
      <c r="DW84" s="873"/>
      <c r="DX84" s="873"/>
      <c r="DY84" s="873"/>
      <c r="DZ84" s="874"/>
      <c r="EA84" s="212"/>
    </row>
    <row r="85" spans="1:131" ht="26.25" customHeight="1" x14ac:dyDescent="0.2">
      <c r="A85" s="221">
        <v>18</v>
      </c>
      <c r="B85" s="886"/>
      <c r="C85" s="887"/>
      <c r="D85" s="887"/>
      <c r="E85" s="887"/>
      <c r="F85" s="887"/>
      <c r="G85" s="887"/>
      <c r="H85" s="887"/>
      <c r="I85" s="887"/>
      <c r="J85" s="887"/>
      <c r="K85" s="887"/>
      <c r="L85" s="887"/>
      <c r="M85" s="887"/>
      <c r="N85" s="887"/>
      <c r="O85" s="887"/>
      <c r="P85" s="888"/>
      <c r="Q85" s="889"/>
      <c r="R85" s="843"/>
      <c r="S85" s="843"/>
      <c r="T85" s="843"/>
      <c r="U85" s="843"/>
      <c r="V85" s="843"/>
      <c r="W85" s="843"/>
      <c r="X85" s="843"/>
      <c r="Y85" s="843"/>
      <c r="Z85" s="843"/>
      <c r="AA85" s="843"/>
      <c r="AB85" s="843"/>
      <c r="AC85" s="843"/>
      <c r="AD85" s="843"/>
      <c r="AE85" s="843"/>
      <c r="AF85" s="843"/>
      <c r="AG85" s="843"/>
      <c r="AH85" s="843"/>
      <c r="AI85" s="843"/>
      <c r="AJ85" s="843"/>
      <c r="AK85" s="843"/>
      <c r="AL85" s="843"/>
      <c r="AM85" s="843"/>
      <c r="AN85" s="843"/>
      <c r="AO85" s="843"/>
      <c r="AP85" s="843"/>
      <c r="AQ85" s="843"/>
      <c r="AR85" s="843"/>
      <c r="AS85" s="843"/>
      <c r="AT85" s="843"/>
      <c r="AU85" s="843"/>
      <c r="AV85" s="843"/>
      <c r="AW85" s="843"/>
      <c r="AX85" s="843"/>
      <c r="AY85" s="843"/>
      <c r="AZ85" s="845"/>
      <c r="BA85" s="845"/>
      <c r="BB85" s="845"/>
      <c r="BC85" s="845"/>
      <c r="BD85" s="846"/>
      <c r="BE85" s="224"/>
      <c r="BF85" s="224"/>
      <c r="BG85" s="224"/>
      <c r="BH85" s="224"/>
      <c r="BI85" s="224"/>
      <c r="BJ85" s="224"/>
      <c r="BK85" s="224"/>
      <c r="BL85" s="224"/>
      <c r="BM85" s="224"/>
      <c r="BN85" s="224"/>
      <c r="BO85" s="224"/>
      <c r="BP85" s="224"/>
      <c r="BQ85" s="221">
        <v>79</v>
      </c>
      <c r="BR85" s="226"/>
      <c r="BS85" s="872"/>
      <c r="BT85" s="873"/>
      <c r="BU85" s="873"/>
      <c r="BV85" s="873"/>
      <c r="BW85" s="873"/>
      <c r="BX85" s="873"/>
      <c r="BY85" s="873"/>
      <c r="BZ85" s="873"/>
      <c r="CA85" s="873"/>
      <c r="CB85" s="873"/>
      <c r="CC85" s="873"/>
      <c r="CD85" s="873"/>
      <c r="CE85" s="873"/>
      <c r="CF85" s="873"/>
      <c r="CG85" s="878"/>
      <c r="CH85" s="875"/>
      <c r="CI85" s="876"/>
      <c r="CJ85" s="876"/>
      <c r="CK85" s="876"/>
      <c r="CL85" s="877"/>
      <c r="CM85" s="875"/>
      <c r="CN85" s="876"/>
      <c r="CO85" s="876"/>
      <c r="CP85" s="876"/>
      <c r="CQ85" s="877"/>
      <c r="CR85" s="875"/>
      <c r="CS85" s="876"/>
      <c r="CT85" s="876"/>
      <c r="CU85" s="876"/>
      <c r="CV85" s="877"/>
      <c r="CW85" s="875"/>
      <c r="CX85" s="876"/>
      <c r="CY85" s="876"/>
      <c r="CZ85" s="876"/>
      <c r="DA85" s="877"/>
      <c r="DB85" s="875"/>
      <c r="DC85" s="876"/>
      <c r="DD85" s="876"/>
      <c r="DE85" s="876"/>
      <c r="DF85" s="877"/>
      <c r="DG85" s="875"/>
      <c r="DH85" s="876"/>
      <c r="DI85" s="876"/>
      <c r="DJ85" s="876"/>
      <c r="DK85" s="877"/>
      <c r="DL85" s="875"/>
      <c r="DM85" s="876"/>
      <c r="DN85" s="876"/>
      <c r="DO85" s="876"/>
      <c r="DP85" s="877"/>
      <c r="DQ85" s="875"/>
      <c r="DR85" s="876"/>
      <c r="DS85" s="876"/>
      <c r="DT85" s="876"/>
      <c r="DU85" s="877"/>
      <c r="DV85" s="872"/>
      <c r="DW85" s="873"/>
      <c r="DX85" s="873"/>
      <c r="DY85" s="873"/>
      <c r="DZ85" s="874"/>
      <c r="EA85" s="212"/>
    </row>
    <row r="86" spans="1:131" ht="26.25" customHeight="1" x14ac:dyDescent="0.2">
      <c r="A86" s="221">
        <v>19</v>
      </c>
      <c r="B86" s="886"/>
      <c r="C86" s="887"/>
      <c r="D86" s="887"/>
      <c r="E86" s="887"/>
      <c r="F86" s="887"/>
      <c r="G86" s="887"/>
      <c r="H86" s="887"/>
      <c r="I86" s="887"/>
      <c r="J86" s="887"/>
      <c r="K86" s="887"/>
      <c r="L86" s="887"/>
      <c r="M86" s="887"/>
      <c r="N86" s="887"/>
      <c r="O86" s="887"/>
      <c r="P86" s="888"/>
      <c r="Q86" s="889"/>
      <c r="R86" s="843"/>
      <c r="S86" s="843"/>
      <c r="T86" s="843"/>
      <c r="U86" s="843"/>
      <c r="V86" s="843"/>
      <c r="W86" s="843"/>
      <c r="X86" s="843"/>
      <c r="Y86" s="843"/>
      <c r="Z86" s="843"/>
      <c r="AA86" s="843"/>
      <c r="AB86" s="843"/>
      <c r="AC86" s="843"/>
      <c r="AD86" s="843"/>
      <c r="AE86" s="843"/>
      <c r="AF86" s="843"/>
      <c r="AG86" s="843"/>
      <c r="AH86" s="843"/>
      <c r="AI86" s="843"/>
      <c r="AJ86" s="843"/>
      <c r="AK86" s="843"/>
      <c r="AL86" s="843"/>
      <c r="AM86" s="843"/>
      <c r="AN86" s="843"/>
      <c r="AO86" s="843"/>
      <c r="AP86" s="843"/>
      <c r="AQ86" s="843"/>
      <c r="AR86" s="843"/>
      <c r="AS86" s="843"/>
      <c r="AT86" s="843"/>
      <c r="AU86" s="843"/>
      <c r="AV86" s="843"/>
      <c r="AW86" s="843"/>
      <c r="AX86" s="843"/>
      <c r="AY86" s="843"/>
      <c r="AZ86" s="845"/>
      <c r="BA86" s="845"/>
      <c r="BB86" s="845"/>
      <c r="BC86" s="845"/>
      <c r="BD86" s="846"/>
      <c r="BE86" s="224"/>
      <c r="BF86" s="224"/>
      <c r="BG86" s="224"/>
      <c r="BH86" s="224"/>
      <c r="BI86" s="224"/>
      <c r="BJ86" s="224"/>
      <c r="BK86" s="224"/>
      <c r="BL86" s="224"/>
      <c r="BM86" s="224"/>
      <c r="BN86" s="224"/>
      <c r="BO86" s="224"/>
      <c r="BP86" s="224"/>
      <c r="BQ86" s="221">
        <v>80</v>
      </c>
      <c r="BR86" s="226"/>
      <c r="BS86" s="872"/>
      <c r="BT86" s="873"/>
      <c r="BU86" s="873"/>
      <c r="BV86" s="873"/>
      <c r="BW86" s="873"/>
      <c r="BX86" s="873"/>
      <c r="BY86" s="873"/>
      <c r="BZ86" s="873"/>
      <c r="CA86" s="873"/>
      <c r="CB86" s="873"/>
      <c r="CC86" s="873"/>
      <c r="CD86" s="873"/>
      <c r="CE86" s="873"/>
      <c r="CF86" s="873"/>
      <c r="CG86" s="878"/>
      <c r="CH86" s="875"/>
      <c r="CI86" s="876"/>
      <c r="CJ86" s="876"/>
      <c r="CK86" s="876"/>
      <c r="CL86" s="877"/>
      <c r="CM86" s="875"/>
      <c r="CN86" s="876"/>
      <c r="CO86" s="876"/>
      <c r="CP86" s="876"/>
      <c r="CQ86" s="877"/>
      <c r="CR86" s="875"/>
      <c r="CS86" s="876"/>
      <c r="CT86" s="876"/>
      <c r="CU86" s="876"/>
      <c r="CV86" s="877"/>
      <c r="CW86" s="875"/>
      <c r="CX86" s="876"/>
      <c r="CY86" s="876"/>
      <c r="CZ86" s="876"/>
      <c r="DA86" s="877"/>
      <c r="DB86" s="875"/>
      <c r="DC86" s="876"/>
      <c r="DD86" s="876"/>
      <c r="DE86" s="876"/>
      <c r="DF86" s="877"/>
      <c r="DG86" s="875"/>
      <c r="DH86" s="876"/>
      <c r="DI86" s="876"/>
      <c r="DJ86" s="876"/>
      <c r="DK86" s="877"/>
      <c r="DL86" s="875"/>
      <c r="DM86" s="876"/>
      <c r="DN86" s="876"/>
      <c r="DO86" s="876"/>
      <c r="DP86" s="877"/>
      <c r="DQ86" s="875"/>
      <c r="DR86" s="876"/>
      <c r="DS86" s="876"/>
      <c r="DT86" s="876"/>
      <c r="DU86" s="877"/>
      <c r="DV86" s="872"/>
      <c r="DW86" s="873"/>
      <c r="DX86" s="873"/>
      <c r="DY86" s="873"/>
      <c r="DZ86" s="874"/>
      <c r="EA86" s="212"/>
    </row>
    <row r="87" spans="1:131" ht="26.25" customHeight="1" x14ac:dyDescent="0.2">
      <c r="A87" s="227">
        <v>20</v>
      </c>
      <c r="B87" s="893"/>
      <c r="C87" s="894"/>
      <c r="D87" s="894"/>
      <c r="E87" s="894"/>
      <c r="F87" s="894"/>
      <c r="G87" s="894"/>
      <c r="H87" s="894"/>
      <c r="I87" s="894"/>
      <c r="J87" s="894"/>
      <c r="K87" s="894"/>
      <c r="L87" s="894"/>
      <c r="M87" s="894"/>
      <c r="N87" s="894"/>
      <c r="O87" s="894"/>
      <c r="P87" s="895"/>
      <c r="Q87" s="896"/>
      <c r="R87" s="897"/>
      <c r="S87" s="897"/>
      <c r="T87" s="897"/>
      <c r="U87" s="897"/>
      <c r="V87" s="897"/>
      <c r="W87" s="897"/>
      <c r="X87" s="897"/>
      <c r="Y87" s="897"/>
      <c r="Z87" s="897"/>
      <c r="AA87" s="897"/>
      <c r="AB87" s="897"/>
      <c r="AC87" s="897"/>
      <c r="AD87" s="897"/>
      <c r="AE87" s="897"/>
      <c r="AF87" s="897"/>
      <c r="AG87" s="897"/>
      <c r="AH87" s="897"/>
      <c r="AI87" s="897"/>
      <c r="AJ87" s="897"/>
      <c r="AK87" s="897"/>
      <c r="AL87" s="897"/>
      <c r="AM87" s="897"/>
      <c r="AN87" s="897"/>
      <c r="AO87" s="897"/>
      <c r="AP87" s="897"/>
      <c r="AQ87" s="897"/>
      <c r="AR87" s="897"/>
      <c r="AS87" s="897"/>
      <c r="AT87" s="897"/>
      <c r="AU87" s="897"/>
      <c r="AV87" s="897"/>
      <c r="AW87" s="897"/>
      <c r="AX87" s="897"/>
      <c r="AY87" s="897"/>
      <c r="AZ87" s="898"/>
      <c r="BA87" s="898"/>
      <c r="BB87" s="898"/>
      <c r="BC87" s="898"/>
      <c r="BD87" s="899"/>
      <c r="BE87" s="224"/>
      <c r="BF87" s="224"/>
      <c r="BG87" s="224"/>
      <c r="BH87" s="224"/>
      <c r="BI87" s="224"/>
      <c r="BJ87" s="224"/>
      <c r="BK87" s="224"/>
      <c r="BL87" s="224"/>
      <c r="BM87" s="224"/>
      <c r="BN87" s="224"/>
      <c r="BO87" s="224"/>
      <c r="BP87" s="224"/>
      <c r="BQ87" s="221">
        <v>81</v>
      </c>
      <c r="BR87" s="226"/>
      <c r="BS87" s="872"/>
      <c r="BT87" s="873"/>
      <c r="BU87" s="873"/>
      <c r="BV87" s="873"/>
      <c r="BW87" s="873"/>
      <c r="BX87" s="873"/>
      <c r="BY87" s="873"/>
      <c r="BZ87" s="873"/>
      <c r="CA87" s="873"/>
      <c r="CB87" s="873"/>
      <c r="CC87" s="873"/>
      <c r="CD87" s="873"/>
      <c r="CE87" s="873"/>
      <c r="CF87" s="873"/>
      <c r="CG87" s="878"/>
      <c r="CH87" s="875"/>
      <c r="CI87" s="876"/>
      <c r="CJ87" s="876"/>
      <c r="CK87" s="876"/>
      <c r="CL87" s="877"/>
      <c r="CM87" s="875"/>
      <c r="CN87" s="876"/>
      <c r="CO87" s="876"/>
      <c r="CP87" s="876"/>
      <c r="CQ87" s="877"/>
      <c r="CR87" s="875"/>
      <c r="CS87" s="876"/>
      <c r="CT87" s="876"/>
      <c r="CU87" s="876"/>
      <c r="CV87" s="877"/>
      <c r="CW87" s="875"/>
      <c r="CX87" s="876"/>
      <c r="CY87" s="876"/>
      <c r="CZ87" s="876"/>
      <c r="DA87" s="877"/>
      <c r="DB87" s="875"/>
      <c r="DC87" s="876"/>
      <c r="DD87" s="876"/>
      <c r="DE87" s="876"/>
      <c r="DF87" s="877"/>
      <c r="DG87" s="875"/>
      <c r="DH87" s="876"/>
      <c r="DI87" s="876"/>
      <c r="DJ87" s="876"/>
      <c r="DK87" s="877"/>
      <c r="DL87" s="875"/>
      <c r="DM87" s="876"/>
      <c r="DN87" s="876"/>
      <c r="DO87" s="876"/>
      <c r="DP87" s="877"/>
      <c r="DQ87" s="875"/>
      <c r="DR87" s="876"/>
      <c r="DS87" s="876"/>
      <c r="DT87" s="876"/>
      <c r="DU87" s="877"/>
      <c r="DV87" s="872"/>
      <c r="DW87" s="873"/>
      <c r="DX87" s="873"/>
      <c r="DY87" s="873"/>
      <c r="DZ87" s="874"/>
      <c r="EA87" s="212"/>
    </row>
    <row r="88" spans="1:131" ht="26.25" customHeight="1" thickBot="1" x14ac:dyDescent="0.25">
      <c r="A88" s="223" t="s">
        <v>379</v>
      </c>
      <c r="B88" s="802" t="s">
        <v>405</v>
      </c>
      <c r="C88" s="803"/>
      <c r="D88" s="803"/>
      <c r="E88" s="803"/>
      <c r="F88" s="803"/>
      <c r="G88" s="803"/>
      <c r="H88" s="803"/>
      <c r="I88" s="803"/>
      <c r="J88" s="803"/>
      <c r="K88" s="803"/>
      <c r="L88" s="803"/>
      <c r="M88" s="803"/>
      <c r="N88" s="803"/>
      <c r="O88" s="803"/>
      <c r="P88" s="804"/>
      <c r="Q88" s="853"/>
      <c r="R88" s="854"/>
      <c r="S88" s="854"/>
      <c r="T88" s="854"/>
      <c r="U88" s="854"/>
      <c r="V88" s="854"/>
      <c r="W88" s="854"/>
      <c r="X88" s="854"/>
      <c r="Y88" s="854"/>
      <c r="Z88" s="854"/>
      <c r="AA88" s="854"/>
      <c r="AB88" s="854"/>
      <c r="AC88" s="854"/>
      <c r="AD88" s="854"/>
      <c r="AE88" s="854"/>
      <c r="AF88" s="857">
        <v>31628</v>
      </c>
      <c r="AG88" s="857"/>
      <c r="AH88" s="857"/>
      <c r="AI88" s="857"/>
      <c r="AJ88" s="857"/>
      <c r="AK88" s="854"/>
      <c r="AL88" s="854"/>
      <c r="AM88" s="854"/>
      <c r="AN88" s="854"/>
      <c r="AO88" s="854"/>
      <c r="AP88" s="857">
        <v>36</v>
      </c>
      <c r="AQ88" s="857"/>
      <c r="AR88" s="857"/>
      <c r="AS88" s="857"/>
      <c r="AT88" s="857"/>
      <c r="AU88" s="857">
        <v>22</v>
      </c>
      <c r="AV88" s="857"/>
      <c r="AW88" s="857"/>
      <c r="AX88" s="857"/>
      <c r="AY88" s="857"/>
      <c r="AZ88" s="862"/>
      <c r="BA88" s="862"/>
      <c r="BB88" s="862"/>
      <c r="BC88" s="862"/>
      <c r="BD88" s="863"/>
      <c r="BE88" s="224"/>
      <c r="BF88" s="224"/>
      <c r="BG88" s="224"/>
      <c r="BH88" s="224"/>
      <c r="BI88" s="224"/>
      <c r="BJ88" s="224"/>
      <c r="BK88" s="224"/>
      <c r="BL88" s="224"/>
      <c r="BM88" s="224"/>
      <c r="BN88" s="224"/>
      <c r="BO88" s="224"/>
      <c r="BP88" s="224"/>
      <c r="BQ88" s="221">
        <v>82</v>
      </c>
      <c r="BR88" s="226"/>
      <c r="BS88" s="872"/>
      <c r="BT88" s="873"/>
      <c r="BU88" s="873"/>
      <c r="BV88" s="873"/>
      <c r="BW88" s="873"/>
      <c r="BX88" s="873"/>
      <c r="BY88" s="873"/>
      <c r="BZ88" s="873"/>
      <c r="CA88" s="873"/>
      <c r="CB88" s="873"/>
      <c r="CC88" s="873"/>
      <c r="CD88" s="873"/>
      <c r="CE88" s="873"/>
      <c r="CF88" s="873"/>
      <c r="CG88" s="878"/>
      <c r="CH88" s="875"/>
      <c r="CI88" s="876"/>
      <c r="CJ88" s="876"/>
      <c r="CK88" s="876"/>
      <c r="CL88" s="877"/>
      <c r="CM88" s="875"/>
      <c r="CN88" s="876"/>
      <c r="CO88" s="876"/>
      <c r="CP88" s="876"/>
      <c r="CQ88" s="877"/>
      <c r="CR88" s="875"/>
      <c r="CS88" s="876"/>
      <c r="CT88" s="876"/>
      <c r="CU88" s="876"/>
      <c r="CV88" s="877"/>
      <c r="CW88" s="875"/>
      <c r="CX88" s="876"/>
      <c r="CY88" s="876"/>
      <c r="CZ88" s="876"/>
      <c r="DA88" s="877"/>
      <c r="DB88" s="875"/>
      <c r="DC88" s="876"/>
      <c r="DD88" s="876"/>
      <c r="DE88" s="876"/>
      <c r="DF88" s="877"/>
      <c r="DG88" s="875"/>
      <c r="DH88" s="876"/>
      <c r="DI88" s="876"/>
      <c r="DJ88" s="876"/>
      <c r="DK88" s="877"/>
      <c r="DL88" s="875"/>
      <c r="DM88" s="876"/>
      <c r="DN88" s="876"/>
      <c r="DO88" s="876"/>
      <c r="DP88" s="877"/>
      <c r="DQ88" s="875"/>
      <c r="DR88" s="876"/>
      <c r="DS88" s="876"/>
      <c r="DT88" s="876"/>
      <c r="DU88" s="877"/>
      <c r="DV88" s="872"/>
      <c r="DW88" s="873"/>
      <c r="DX88" s="873"/>
      <c r="DY88" s="873"/>
      <c r="DZ88" s="874"/>
      <c r="EA88" s="212"/>
    </row>
    <row r="89" spans="1:131" ht="26.25" hidden="1" customHeight="1" x14ac:dyDescent="0.2">
      <c r="A89" s="228"/>
      <c r="B89" s="229"/>
      <c r="C89" s="229"/>
      <c r="D89" s="229"/>
      <c r="E89" s="229"/>
      <c r="F89" s="229"/>
      <c r="G89" s="229"/>
      <c r="H89" s="229"/>
      <c r="I89" s="229"/>
      <c r="J89" s="229"/>
      <c r="K89" s="229"/>
      <c r="L89" s="229"/>
      <c r="M89" s="229"/>
      <c r="N89" s="229"/>
      <c r="O89" s="229"/>
      <c r="P89" s="229"/>
      <c r="Q89" s="230"/>
      <c r="R89" s="230"/>
      <c r="S89" s="230"/>
      <c r="T89" s="230"/>
      <c r="U89" s="230"/>
      <c r="V89" s="230"/>
      <c r="W89" s="230"/>
      <c r="X89" s="230"/>
      <c r="Y89" s="230"/>
      <c r="Z89" s="230"/>
      <c r="AA89" s="230"/>
      <c r="AB89" s="230"/>
      <c r="AC89" s="230"/>
      <c r="AD89" s="230"/>
      <c r="AE89" s="230"/>
      <c r="AF89" s="230"/>
      <c r="AG89" s="230"/>
      <c r="AH89" s="230"/>
      <c r="AI89" s="230"/>
      <c r="AJ89" s="230"/>
      <c r="AK89" s="230"/>
      <c r="AL89" s="230"/>
      <c r="AM89" s="230"/>
      <c r="AN89" s="230"/>
      <c r="AO89" s="230"/>
      <c r="AP89" s="230"/>
      <c r="AQ89" s="230"/>
      <c r="AR89" s="230"/>
      <c r="AS89" s="230"/>
      <c r="AT89" s="230"/>
      <c r="AU89" s="230"/>
      <c r="AV89" s="230"/>
      <c r="AW89" s="230"/>
      <c r="AX89" s="230"/>
      <c r="AY89" s="230"/>
      <c r="AZ89" s="231"/>
      <c r="BA89" s="231"/>
      <c r="BB89" s="231"/>
      <c r="BC89" s="231"/>
      <c r="BD89" s="231"/>
      <c r="BE89" s="224"/>
      <c r="BF89" s="224"/>
      <c r="BG89" s="224"/>
      <c r="BH89" s="224"/>
      <c r="BI89" s="224"/>
      <c r="BJ89" s="224"/>
      <c r="BK89" s="224"/>
      <c r="BL89" s="224"/>
      <c r="BM89" s="224"/>
      <c r="BN89" s="224"/>
      <c r="BO89" s="224"/>
      <c r="BP89" s="224"/>
      <c r="BQ89" s="221">
        <v>83</v>
      </c>
      <c r="BR89" s="226"/>
      <c r="BS89" s="872"/>
      <c r="BT89" s="873"/>
      <c r="BU89" s="873"/>
      <c r="BV89" s="873"/>
      <c r="BW89" s="873"/>
      <c r="BX89" s="873"/>
      <c r="BY89" s="873"/>
      <c r="BZ89" s="873"/>
      <c r="CA89" s="873"/>
      <c r="CB89" s="873"/>
      <c r="CC89" s="873"/>
      <c r="CD89" s="873"/>
      <c r="CE89" s="873"/>
      <c r="CF89" s="873"/>
      <c r="CG89" s="878"/>
      <c r="CH89" s="875"/>
      <c r="CI89" s="876"/>
      <c r="CJ89" s="876"/>
      <c r="CK89" s="876"/>
      <c r="CL89" s="877"/>
      <c r="CM89" s="875"/>
      <c r="CN89" s="876"/>
      <c r="CO89" s="876"/>
      <c r="CP89" s="876"/>
      <c r="CQ89" s="877"/>
      <c r="CR89" s="875"/>
      <c r="CS89" s="876"/>
      <c r="CT89" s="876"/>
      <c r="CU89" s="876"/>
      <c r="CV89" s="877"/>
      <c r="CW89" s="875"/>
      <c r="CX89" s="876"/>
      <c r="CY89" s="876"/>
      <c r="CZ89" s="876"/>
      <c r="DA89" s="877"/>
      <c r="DB89" s="875"/>
      <c r="DC89" s="876"/>
      <c r="DD89" s="876"/>
      <c r="DE89" s="876"/>
      <c r="DF89" s="877"/>
      <c r="DG89" s="875"/>
      <c r="DH89" s="876"/>
      <c r="DI89" s="876"/>
      <c r="DJ89" s="876"/>
      <c r="DK89" s="877"/>
      <c r="DL89" s="875"/>
      <c r="DM89" s="876"/>
      <c r="DN89" s="876"/>
      <c r="DO89" s="876"/>
      <c r="DP89" s="877"/>
      <c r="DQ89" s="875"/>
      <c r="DR89" s="876"/>
      <c r="DS89" s="876"/>
      <c r="DT89" s="876"/>
      <c r="DU89" s="877"/>
      <c r="DV89" s="872"/>
      <c r="DW89" s="873"/>
      <c r="DX89" s="873"/>
      <c r="DY89" s="873"/>
      <c r="DZ89" s="874"/>
      <c r="EA89" s="212"/>
    </row>
    <row r="90" spans="1:131" ht="26.25" hidden="1" customHeight="1" x14ac:dyDescent="0.2">
      <c r="A90" s="228"/>
      <c r="B90" s="229"/>
      <c r="C90" s="229"/>
      <c r="D90" s="229"/>
      <c r="E90" s="229"/>
      <c r="F90" s="229"/>
      <c r="G90" s="229"/>
      <c r="H90" s="229"/>
      <c r="I90" s="229"/>
      <c r="J90" s="229"/>
      <c r="K90" s="229"/>
      <c r="L90" s="229"/>
      <c r="M90" s="229"/>
      <c r="N90" s="229"/>
      <c r="O90" s="229"/>
      <c r="P90" s="229"/>
      <c r="Q90" s="230"/>
      <c r="R90" s="230"/>
      <c r="S90" s="230"/>
      <c r="T90" s="230"/>
      <c r="U90" s="230"/>
      <c r="V90" s="230"/>
      <c r="W90" s="230"/>
      <c r="X90" s="230"/>
      <c r="Y90" s="230"/>
      <c r="Z90" s="230"/>
      <c r="AA90" s="230"/>
      <c r="AB90" s="230"/>
      <c r="AC90" s="230"/>
      <c r="AD90" s="230"/>
      <c r="AE90" s="230"/>
      <c r="AF90" s="230"/>
      <c r="AG90" s="230"/>
      <c r="AH90" s="230"/>
      <c r="AI90" s="230"/>
      <c r="AJ90" s="230"/>
      <c r="AK90" s="230"/>
      <c r="AL90" s="230"/>
      <c r="AM90" s="230"/>
      <c r="AN90" s="230"/>
      <c r="AO90" s="230"/>
      <c r="AP90" s="230"/>
      <c r="AQ90" s="230"/>
      <c r="AR90" s="230"/>
      <c r="AS90" s="230"/>
      <c r="AT90" s="230"/>
      <c r="AU90" s="230"/>
      <c r="AV90" s="230"/>
      <c r="AW90" s="230"/>
      <c r="AX90" s="230"/>
      <c r="AY90" s="230"/>
      <c r="AZ90" s="231"/>
      <c r="BA90" s="231"/>
      <c r="BB90" s="231"/>
      <c r="BC90" s="231"/>
      <c r="BD90" s="231"/>
      <c r="BE90" s="224"/>
      <c r="BF90" s="224"/>
      <c r="BG90" s="224"/>
      <c r="BH90" s="224"/>
      <c r="BI90" s="224"/>
      <c r="BJ90" s="224"/>
      <c r="BK90" s="224"/>
      <c r="BL90" s="224"/>
      <c r="BM90" s="224"/>
      <c r="BN90" s="224"/>
      <c r="BO90" s="224"/>
      <c r="BP90" s="224"/>
      <c r="BQ90" s="221">
        <v>84</v>
      </c>
      <c r="BR90" s="226"/>
      <c r="BS90" s="872"/>
      <c r="BT90" s="873"/>
      <c r="BU90" s="873"/>
      <c r="BV90" s="873"/>
      <c r="BW90" s="873"/>
      <c r="BX90" s="873"/>
      <c r="BY90" s="873"/>
      <c r="BZ90" s="873"/>
      <c r="CA90" s="873"/>
      <c r="CB90" s="873"/>
      <c r="CC90" s="873"/>
      <c r="CD90" s="873"/>
      <c r="CE90" s="873"/>
      <c r="CF90" s="873"/>
      <c r="CG90" s="878"/>
      <c r="CH90" s="875"/>
      <c r="CI90" s="876"/>
      <c r="CJ90" s="876"/>
      <c r="CK90" s="876"/>
      <c r="CL90" s="877"/>
      <c r="CM90" s="875"/>
      <c r="CN90" s="876"/>
      <c r="CO90" s="876"/>
      <c r="CP90" s="876"/>
      <c r="CQ90" s="877"/>
      <c r="CR90" s="875"/>
      <c r="CS90" s="876"/>
      <c r="CT90" s="876"/>
      <c r="CU90" s="876"/>
      <c r="CV90" s="877"/>
      <c r="CW90" s="875"/>
      <c r="CX90" s="876"/>
      <c r="CY90" s="876"/>
      <c r="CZ90" s="876"/>
      <c r="DA90" s="877"/>
      <c r="DB90" s="875"/>
      <c r="DC90" s="876"/>
      <c r="DD90" s="876"/>
      <c r="DE90" s="876"/>
      <c r="DF90" s="877"/>
      <c r="DG90" s="875"/>
      <c r="DH90" s="876"/>
      <c r="DI90" s="876"/>
      <c r="DJ90" s="876"/>
      <c r="DK90" s="877"/>
      <c r="DL90" s="875"/>
      <c r="DM90" s="876"/>
      <c r="DN90" s="876"/>
      <c r="DO90" s="876"/>
      <c r="DP90" s="877"/>
      <c r="DQ90" s="875"/>
      <c r="DR90" s="876"/>
      <c r="DS90" s="876"/>
      <c r="DT90" s="876"/>
      <c r="DU90" s="877"/>
      <c r="DV90" s="872"/>
      <c r="DW90" s="873"/>
      <c r="DX90" s="873"/>
      <c r="DY90" s="873"/>
      <c r="DZ90" s="874"/>
      <c r="EA90" s="212"/>
    </row>
    <row r="91" spans="1:131" ht="26.25" hidden="1" customHeight="1" x14ac:dyDescent="0.2">
      <c r="A91" s="228"/>
      <c r="B91" s="229"/>
      <c r="C91" s="229"/>
      <c r="D91" s="229"/>
      <c r="E91" s="229"/>
      <c r="F91" s="229"/>
      <c r="G91" s="229"/>
      <c r="H91" s="229"/>
      <c r="I91" s="229"/>
      <c r="J91" s="229"/>
      <c r="K91" s="229"/>
      <c r="L91" s="229"/>
      <c r="M91" s="229"/>
      <c r="N91" s="229"/>
      <c r="O91" s="229"/>
      <c r="P91" s="229"/>
      <c r="Q91" s="230"/>
      <c r="R91" s="230"/>
      <c r="S91" s="230"/>
      <c r="T91" s="230"/>
      <c r="U91" s="230"/>
      <c r="V91" s="230"/>
      <c r="W91" s="230"/>
      <c r="X91" s="230"/>
      <c r="Y91" s="230"/>
      <c r="Z91" s="230"/>
      <c r="AA91" s="230"/>
      <c r="AB91" s="230"/>
      <c r="AC91" s="230"/>
      <c r="AD91" s="230"/>
      <c r="AE91" s="230"/>
      <c r="AF91" s="230"/>
      <c r="AG91" s="230"/>
      <c r="AH91" s="230"/>
      <c r="AI91" s="230"/>
      <c r="AJ91" s="230"/>
      <c r="AK91" s="230"/>
      <c r="AL91" s="230"/>
      <c r="AM91" s="230"/>
      <c r="AN91" s="230"/>
      <c r="AO91" s="230"/>
      <c r="AP91" s="230"/>
      <c r="AQ91" s="230"/>
      <c r="AR91" s="230"/>
      <c r="AS91" s="230"/>
      <c r="AT91" s="230"/>
      <c r="AU91" s="230"/>
      <c r="AV91" s="230"/>
      <c r="AW91" s="230"/>
      <c r="AX91" s="230"/>
      <c r="AY91" s="230"/>
      <c r="AZ91" s="231"/>
      <c r="BA91" s="231"/>
      <c r="BB91" s="231"/>
      <c r="BC91" s="231"/>
      <c r="BD91" s="231"/>
      <c r="BE91" s="224"/>
      <c r="BF91" s="224"/>
      <c r="BG91" s="224"/>
      <c r="BH91" s="224"/>
      <c r="BI91" s="224"/>
      <c r="BJ91" s="224"/>
      <c r="BK91" s="224"/>
      <c r="BL91" s="224"/>
      <c r="BM91" s="224"/>
      <c r="BN91" s="224"/>
      <c r="BO91" s="224"/>
      <c r="BP91" s="224"/>
      <c r="BQ91" s="221">
        <v>85</v>
      </c>
      <c r="BR91" s="226"/>
      <c r="BS91" s="872"/>
      <c r="BT91" s="873"/>
      <c r="BU91" s="873"/>
      <c r="BV91" s="873"/>
      <c r="BW91" s="873"/>
      <c r="BX91" s="873"/>
      <c r="BY91" s="873"/>
      <c r="BZ91" s="873"/>
      <c r="CA91" s="873"/>
      <c r="CB91" s="873"/>
      <c r="CC91" s="873"/>
      <c r="CD91" s="873"/>
      <c r="CE91" s="873"/>
      <c r="CF91" s="873"/>
      <c r="CG91" s="878"/>
      <c r="CH91" s="875"/>
      <c r="CI91" s="876"/>
      <c r="CJ91" s="876"/>
      <c r="CK91" s="876"/>
      <c r="CL91" s="877"/>
      <c r="CM91" s="875"/>
      <c r="CN91" s="876"/>
      <c r="CO91" s="876"/>
      <c r="CP91" s="876"/>
      <c r="CQ91" s="877"/>
      <c r="CR91" s="875"/>
      <c r="CS91" s="876"/>
      <c r="CT91" s="876"/>
      <c r="CU91" s="876"/>
      <c r="CV91" s="877"/>
      <c r="CW91" s="875"/>
      <c r="CX91" s="876"/>
      <c r="CY91" s="876"/>
      <c r="CZ91" s="876"/>
      <c r="DA91" s="877"/>
      <c r="DB91" s="875"/>
      <c r="DC91" s="876"/>
      <c r="DD91" s="876"/>
      <c r="DE91" s="876"/>
      <c r="DF91" s="877"/>
      <c r="DG91" s="875"/>
      <c r="DH91" s="876"/>
      <c r="DI91" s="876"/>
      <c r="DJ91" s="876"/>
      <c r="DK91" s="877"/>
      <c r="DL91" s="875"/>
      <c r="DM91" s="876"/>
      <c r="DN91" s="876"/>
      <c r="DO91" s="876"/>
      <c r="DP91" s="877"/>
      <c r="DQ91" s="875"/>
      <c r="DR91" s="876"/>
      <c r="DS91" s="876"/>
      <c r="DT91" s="876"/>
      <c r="DU91" s="877"/>
      <c r="DV91" s="872"/>
      <c r="DW91" s="873"/>
      <c r="DX91" s="873"/>
      <c r="DY91" s="873"/>
      <c r="DZ91" s="874"/>
      <c r="EA91" s="212"/>
    </row>
    <row r="92" spans="1:131" ht="26.25" hidden="1" customHeight="1" x14ac:dyDescent="0.2">
      <c r="A92" s="228"/>
      <c r="B92" s="229"/>
      <c r="C92" s="229"/>
      <c r="D92" s="229"/>
      <c r="E92" s="229"/>
      <c r="F92" s="229"/>
      <c r="G92" s="229"/>
      <c r="H92" s="229"/>
      <c r="I92" s="229"/>
      <c r="J92" s="229"/>
      <c r="K92" s="229"/>
      <c r="L92" s="229"/>
      <c r="M92" s="229"/>
      <c r="N92" s="229"/>
      <c r="O92" s="229"/>
      <c r="P92" s="229"/>
      <c r="Q92" s="230"/>
      <c r="R92" s="230"/>
      <c r="S92" s="230"/>
      <c r="T92" s="230"/>
      <c r="U92" s="230"/>
      <c r="V92" s="230"/>
      <c r="W92" s="230"/>
      <c r="X92" s="230"/>
      <c r="Y92" s="230"/>
      <c r="Z92" s="230"/>
      <c r="AA92" s="230"/>
      <c r="AB92" s="230"/>
      <c r="AC92" s="230"/>
      <c r="AD92" s="230"/>
      <c r="AE92" s="230"/>
      <c r="AF92" s="230"/>
      <c r="AG92" s="230"/>
      <c r="AH92" s="230"/>
      <c r="AI92" s="230"/>
      <c r="AJ92" s="230"/>
      <c r="AK92" s="230"/>
      <c r="AL92" s="230"/>
      <c r="AM92" s="230"/>
      <c r="AN92" s="230"/>
      <c r="AO92" s="230"/>
      <c r="AP92" s="230"/>
      <c r="AQ92" s="230"/>
      <c r="AR92" s="230"/>
      <c r="AS92" s="230"/>
      <c r="AT92" s="230"/>
      <c r="AU92" s="230"/>
      <c r="AV92" s="230"/>
      <c r="AW92" s="230"/>
      <c r="AX92" s="230"/>
      <c r="AY92" s="230"/>
      <c r="AZ92" s="231"/>
      <c r="BA92" s="231"/>
      <c r="BB92" s="231"/>
      <c r="BC92" s="231"/>
      <c r="BD92" s="231"/>
      <c r="BE92" s="224"/>
      <c r="BF92" s="224"/>
      <c r="BG92" s="224"/>
      <c r="BH92" s="224"/>
      <c r="BI92" s="224"/>
      <c r="BJ92" s="224"/>
      <c r="BK92" s="224"/>
      <c r="BL92" s="224"/>
      <c r="BM92" s="224"/>
      <c r="BN92" s="224"/>
      <c r="BO92" s="224"/>
      <c r="BP92" s="224"/>
      <c r="BQ92" s="221">
        <v>86</v>
      </c>
      <c r="BR92" s="226"/>
      <c r="BS92" s="872"/>
      <c r="BT92" s="873"/>
      <c r="BU92" s="873"/>
      <c r="BV92" s="873"/>
      <c r="BW92" s="873"/>
      <c r="BX92" s="873"/>
      <c r="BY92" s="873"/>
      <c r="BZ92" s="873"/>
      <c r="CA92" s="873"/>
      <c r="CB92" s="873"/>
      <c r="CC92" s="873"/>
      <c r="CD92" s="873"/>
      <c r="CE92" s="873"/>
      <c r="CF92" s="873"/>
      <c r="CG92" s="878"/>
      <c r="CH92" s="875"/>
      <c r="CI92" s="876"/>
      <c r="CJ92" s="876"/>
      <c r="CK92" s="876"/>
      <c r="CL92" s="877"/>
      <c r="CM92" s="875"/>
      <c r="CN92" s="876"/>
      <c r="CO92" s="876"/>
      <c r="CP92" s="876"/>
      <c r="CQ92" s="877"/>
      <c r="CR92" s="875"/>
      <c r="CS92" s="876"/>
      <c r="CT92" s="876"/>
      <c r="CU92" s="876"/>
      <c r="CV92" s="877"/>
      <c r="CW92" s="875"/>
      <c r="CX92" s="876"/>
      <c r="CY92" s="876"/>
      <c r="CZ92" s="876"/>
      <c r="DA92" s="877"/>
      <c r="DB92" s="875"/>
      <c r="DC92" s="876"/>
      <c r="DD92" s="876"/>
      <c r="DE92" s="876"/>
      <c r="DF92" s="877"/>
      <c r="DG92" s="875"/>
      <c r="DH92" s="876"/>
      <c r="DI92" s="876"/>
      <c r="DJ92" s="876"/>
      <c r="DK92" s="877"/>
      <c r="DL92" s="875"/>
      <c r="DM92" s="876"/>
      <c r="DN92" s="876"/>
      <c r="DO92" s="876"/>
      <c r="DP92" s="877"/>
      <c r="DQ92" s="875"/>
      <c r="DR92" s="876"/>
      <c r="DS92" s="876"/>
      <c r="DT92" s="876"/>
      <c r="DU92" s="877"/>
      <c r="DV92" s="872"/>
      <c r="DW92" s="873"/>
      <c r="DX92" s="873"/>
      <c r="DY92" s="873"/>
      <c r="DZ92" s="874"/>
      <c r="EA92" s="212"/>
    </row>
    <row r="93" spans="1:131" ht="26.25" hidden="1" customHeight="1" x14ac:dyDescent="0.2">
      <c r="A93" s="228"/>
      <c r="B93" s="229"/>
      <c r="C93" s="229"/>
      <c r="D93" s="229"/>
      <c r="E93" s="229"/>
      <c r="F93" s="229"/>
      <c r="G93" s="229"/>
      <c r="H93" s="229"/>
      <c r="I93" s="229"/>
      <c r="J93" s="229"/>
      <c r="K93" s="229"/>
      <c r="L93" s="229"/>
      <c r="M93" s="229"/>
      <c r="N93" s="229"/>
      <c r="O93" s="229"/>
      <c r="P93" s="229"/>
      <c r="Q93" s="230"/>
      <c r="R93" s="230"/>
      <c r="S93" s="230"/>
      <c r="T93" s="230"/>
      <c r="U93" s="230"/>
      <c r="V93" s="230"/>
      <c r="W93" s="230"/>
      <c r="X93" s="230"/>
      <c r="Y93" s="230"/>
      <c r="Z93" s="230"/>
      <c r="AA93" s="230"/>
      <c r="AB93" s="230"/>
      <c r="AC93" s="230"/>
      <c r="AD93" s="230"/>
      <c r="AE93" s="230"/>
      <c r="AF93" s="230"/>
      <c r="AG93" s="230"/>
      <c r="AH93" s="230"/>
      <c r="AI93" s="230"/>
      <c r="AJ93" s="230"/>
      <c r="AK93" s="230"/>
      <c r="AL93" s="230"/>
      <c r="AM93" s="230"/>
      <c r="AN93" s="230"/>
      <c r="AO93" s="230"/>
      <c r="AP93" s="230"/>
      <c r="AQ93" s="230"/>
      <c r="AR93" s="230"/>
      <c r="AS93" s="230"/>
      <c r="AT93" s="230"/>
      <c r="AU93" s="230"/>
      <c r="AV93" s="230"/>
      <c r="AW93" s="230"/>
      <c r="AX93" s="230"/>
      <c r="AY93" s="230"/>
      <c r="AZ93" s="231"/>
      <c r="BA93" s="231"/>
      <c r="BB93" s="231"/>
      <c r="BC93" s="231"/>
      <c r="BD93" s="231"/>
      <c r="BE93" s="224"/>
      <c r="BF93" s="224"/>
      <c r="BG93" s="224"/>
      <c r="BH93" s="224"/>
      <c r="BI93" s="224"/>
      <c r="BJ93" s="224"/>
      <c r="BK93" s="224"/>
      <c r="BL93" s="224"/>
      <c r="BM93" s="224"/>
      <c r="BN93" s="224"/>
      <c r="BO93" s="224"/>
      <c r="BP93" s="224"/>
      <c r="BQ93" s="221">
        <v>87</v>
      </c>
      <c r="BR93" s="226"/>
      <c r="BS93" s="872"/>
      <c r="BT93" s="873"/>
      <c r="BU93" s="873"/>
      <c r="BV93" s="873"/>
      <c r="BW93" s="873"/>
      <c r="BX93" s="873"/>
      <c r="BY93" s="873"/>
      <c r="BZ93" s="873"/>
      <c r="CA93" s="873"/>
      <c r="CB93" s="873"/>
      <c r="CC93" s="873"/>
      <c r="CD93" s="873"/>
      <c r="CE93" s="873"/>
      <c r="CF93" s="873"/>
      <c r="CG93" s="878"/>
      <c r="CH93" s="875"/>
      <c r="CI93" s="876"/>
      <c r="CJ93" s="876"/>
      <c r="CK93" s="876"/>
      <c r="CL93" s="877"/>
      <c r="CM93" s="875"/>
      <c r="CN93" s="876"/>
      <c r="CO93" s="876"/>
      <c r="CP93" s="876"/>
      <c r="CQ93" s="877"/>
      <c r="CR93" s="875"/>
      <c r="CS93" s="876"/>
      <c r="CT93" s="876"/>
      <c r="CU93" s="876"/>
      <c r="CV93" s="877"/>
      <c r="CW93" s="875"/>
      <c r="CX93" s="876"/>
      <c r="CY93" s="876"/>
      <c r="CZ93" s="876"/>
      <c r="DA93" s="877"/>
      <c r="DB93" s="875"/>
      <c r="DC93" s="876"/>
      <c r="DD93" s="876"/>
      <c r="DE93" s="876"/>
      <c r="DF93" s="877"/>
      <c r="DG93" s="875"/>
      <c r="DH93" s="876"/>
      <c r="DI93" s="876"/>
      <c r="DJ93" s="876"/>
      <c r="DK93" s="877"/>
      <c r="DL93" s="875"/>
      <c r="DM93" s="876"/>
      <c r="DN93" s="876"/>
      <c r="DO93" s="876"/>
      <c r="DP93" s="877"/>
      <c r="DQ93" s="875"/>
      <c r="DR93" s="876"/>
      <c r="DS93" s="876"/>
      <c r="DT93" s="876"/>
      <c r="DU93" s="877"/>
      <c r="DV93" s="872"/>
      <c r="DW93" s="873"/>
      <c r="DX93" s="873"/>
      <c r="DY93" s="873"/>
      <c r="DZ93" s="874"/>
      <c r="EA93" s="212"/>
    </row>
    <row r="94" spans="1:131" ht="26.25" hidden="1" customHeight="1" x14ac:dyDescent="0.2">
      <c r="A94" s="228"/>
      <c r="B94" s="229"/>
      <c r="C94" s="229"/>
      <c r="D94" s="229"/>
      <c r="E94" s="229"/>
      <c r="F94" s="229"/>
      <c r="G94" s="229"/>
      <c r="H94" s="229"/>
      <c r="I94" s="229"/>
      <c r="J94" s="229"/>
      <c r="K94" s="229"/>
      <c r="L94" s="229"/>
      <c r="M94" s="229"/>
      <c r="N94" s="229"/>
      <c r="O94" s="229"/>
      <c r="P94" s="229"/>
      <c r="Q94" s="230"/>
      <c r="R94" s="230"/>
      <c r="S94" s="230"/>
      <c r="T94" s="230"/>
      <c r="U94" s="230"/>
      <c r="V94" s="230"/>
      <c r="W94" s="230"/>
      <c r="X94" s="230"/>
      <c r="Y94" s="230"/>
      <c r="Z94" s="230"/>
      <c r="AA94" s="230"/>
      <c r="AB94" s="230"/>
      <c r="AC94" s="230"/>
      <c r="AD94" s="230"/>
      <c r="AE94" s="230"/>
      <c r="AF94" s="230"/>
      <c r="AG94" s="230"/>
      <c r="AH94" s="230"/>
      <c r="AI94" s="230"/>
      <c r="AJ94" s="230"/>
      <c r="AK94" s="230"/>
      <c r="AL94" s="230"/>
      <c r="AM94" s="230"/>
      <c r="AN94" s="230"/>
      <c r="AO94" s="230"/>
      <c r="AP94" s="230"/>
      <c r="AQ94" s="230"/>
      <c r="AR94" s="230"/>
      <c r="AS94" s="230"/>
      <c r="AT94" s="230"/>
      <c r="AU94" s="230"/>
      <c r="AV94" s="230"/>
      <c r="AW94" s="230"/>
      <c r="AX94" s="230"/>
      <c r="AY94" s="230"/>
      <c r="AZ94" s="231"/>
      <c r="BA94" s="231"/>
      <c r="BB94" s="231"/>
      <c r="BC94" s="231"/>
      <c r="BD94" s="231"/>
      <c r="BE94" s="224"/>
      <c r="BF94" s="224"/>
      <c r="BG94" s="224"/>
      <c r="BH94" s="224"/>
      <c r="BI94" s="224"/>
      <c r="BJ94" s="224"/>
      <c r="BK94" s="224"/>
      <c r="BL94" s="224"/>
      <c r="BM94" s="224"/>
      <c r="BN94" s="224"/>
      <c r="BO94" s="224"/>
      <c r="BP94" s="224"/>
      <c r="BQ94" s="221">
        <v>88</v>
      </c>
      <c r="BR94" s="226"/>
      <c r="BS94" s="872"/>
      <c r="BT94" s="873"/>
      <c r="BU94" s="873"/>
      <c r="BV94" s="873"/>
      <c r="BW94" s="873"/>
      <c r="BX94" s="873"/>
      <c r="BY94" s="873"/>
      <c r="BZ94" s="873"/>
      <c r="CA94" s="873"/>
      <c r="CB94" s="873"/>
      <c r="CC94" s="873"/>
      <c r="CD94" s="873"/>
      <c r="CE94" s="873"/>
      <c r="CF94" s="873"/>
      <c r="CG94" s="878"/>
      <c r="CH94" s="875"/>
      <c r="CI94" s="876"/>
      <c r="CJ94" s="876"/>
      <c r="CK94" s="876"/>
      <c r="CL94" s="877"/>
      <c r="CM94" s="875"/>
      <c r="CN94" s="876"/>
      <c r="CO94" s="876"/>
      <c r="CP94" s="876"/>
      <c r="CQ94" s="877"/>
      <c r="CR94" s="875"/>
      <c r="CS94" s="876"/>
      <c r="CT94" s="876"/>
      <c r="CU94" s="876"/>
      <c r="CV94" s="877"/>
      <c r="CW94" s="875"/>
      <c r="CX94" s="876"/>
      <c r="CY94" s="876"/>
      <c r="CZ94" s="876"/>
      <c r="DA94" s="877"/>
      <c r="DB94" s="875"/>
      <c r="DC94" s="876"/>
      <c r="DD94" s="876"/>
      <c r="DE94" s="876"/>
      <c r="DF94" s="877"/>
      <c r="DG94" s="875"/>
      <c r="DH94" s="876"/>
      <c r="DI94" s="876"/>
      <c r="DJ94" s="876"/>
      <c r="DK94" s="877"/>
      <c r="DL94" s="875"/>
      <c r="DM94" s="876"/>
      <c r="DN94" s="876"/>
      <c r="DO94" s="876"/>
      <c r="DP94" s="877"/>
      <c r="DQ94" s="875"/>
      <c r="DR94" s="876"/>
      <c r="DS94" s="876"/>
      <c r="DT94" s="876"/>
      <c r="DU94" s="877"/>
      <c r="DV94" s="872"/>
      <c r="DW94" s="873"/>
      <c r="DX94" s="873"/>
      <c r="DY94" s="873"/>
      <c r="DZ94" s="874"/>
      <c r="EA94" s="212"/>
    </row>
    <row r="95" spans="1:131" ht="26.25" hidden="1" customHeight="1" x14ac:dyDescent="0.2">
      <c r="A95" s="228"/>
      <c r="B95" s="229"/>
      <c r="C95" s="229"/>
      <c r="D95" s="229"/>
      <c r="E95" s="229"/>
      <c r="F95" s="229"/>
      <c r="G95" s="229"/>
      <c r="H95" s="229"/>
      <c r="I95" s="229"/>
      <c r="J95" s="229"/>
      <c r="K95" s="229"/>
      <c r="L95" s="229"/>
      <c r="M95" s="229"/>
      <c r="N95" s="229"/>
      <c r="O95" s="229"/>
      <c r="P95" s="229"/>
      <c r="Q95" s="230"/>
      <c r="R95" s="230"/>
      <c r="S95" s="230"/>
      <c r="T95" s="230"/>
      <c r="U95" s="230"/>
      <c r="V95" s="230"/>
      <c r="W95" s="230"/>
      <c r="X95" s="230"/>
      <c r="Y95" s="230"/>
      <c r="Z95" s="230"/>
      <c r="AA95" s="230"/>
      <c r="AB95" s="230"/>
      <c r="AC95" s="230"/>
      <c r="AD95" s="230"/>
      <c r="AE95" s="230"/>
      <c r="AF95" s="230"/>
      <c r="AG95" s="230"/>
      <c r="AH95" s="230"/>
      <c r="AI95" s="230"/>
      <c r="AJ95" s="230"/>
      <c r="AK95" s="230"/>
      <c r="AL95" s="230"/>
      <c r="AM95" s="230"/>
      <c r="AN95" s="230"/>
      <c r="AO95" s="230"/>
      <c r="AP95" s="230"/>
      <c r="AQ95" s="230"/>
      <c r="AR95" s="230"/>
      <c r="AS95" s="230"/>
      <c r="AT95" s="230"/>
      <c r="AU95" s="230"/>
      <c r="AV95" s="230"/>
      <c r="AW95" s="230"/>
      <c r="AX95" s="230"/>
      <c r="AY95" s="230"/>
      <c r="AZ95" s="231"/>
      <c r="BA95" s="231"/>
      <c r="BB95" s="231"/>
      <c r="BC95" s="231"/>
      <c r="BD95" s="231"/>
      <c r="BE95" s="224"/>
      <c r="BF95" s="224"/>
      <c r="BG95" s="224"/>
      <c r="BH95" s="224"/>
      <c r="BI95" s="224"/>
      <c r="BJ95" s="224"/>
      <c r="BK95" s="224"/>
      <c r="BL95" s="224"/>
      <c r="BM95" s="224"/>
      <c r="BN95" s="224"/>
      <c r="BO95" s="224"/>
      <c r="BP95" s="224"/>
      <c r="BQ95" s="221">
        <v>89</v>
      </c>
      <c r="BR95" s="226"/>
      <c r="BS95" s="872"/>
      <c r="BT95" s="873"/>
      <c r="BU95" s="873"/>
      <c r="BV95" s="873"/>
      <c r="BW95" s="873"/>
      <c r="BX95" s="873"/>
      <c r="BY95" s="873"/>
      <c r="BZ95" s="873"/>
      <c r="CA95" s="873"/>
      <c r="CB95" s="873"/>
      <c r="CC95" s="873"/>
      <c r="CD95" s="873"/>
      <c r="CE95" s="873"/>
      <c r="CF95" s="873"/>
      <c r="CG95" s="878"/>
      <c r="CH95" s="875"/>
      <c r="CI95" s="876"/>
      <c r="CJ95" s="876"/>
      <c r="CK95" s="876"/>
      <c r="CL95" s="877"/>
      <c r="CM95" s="875"/>
      <c r="CN95" s="876"/>
      <c r="CO95" s="876"/>
      <c r="CP95" s="876"/>
      <c r="CQ95" s="877"/>
      <c r="CR95" s="875"/>
      <c r="CS95" s="876"/>
      <c r="CT95" s="876"/>
      <c r="CU95" s="876"/>
      <c r="CV95" s="877"/>
      <c r="CW95" s="875"/>
      <c r="CX95" s="876"/>
      <c r="CY95" s="876"/>
      <c r="CZ95" s="876"/>
      <c r="DA95" s="877"/>
      <c r="DB95" s="875"/>
      <c r="DC95" s="876"/>
      <c r="DD95" s="876"/>
      <c r="DE95" s="876"/>
      <c r="DF95" s="877"/>
      <c r="DG95" s="875"/>
      <c r="DH95" s="876"/>
      <c r="DI95" s="876"/>
      <c r="DJ95" s="876"/>
      <c r="DK95" s="877"/>
      <c r="DL95" s="875"/>
      <c r="DM95" s="876"/>
      <c r="DN95" s="876"/>
      <c r="DO95" s="876"/>
      <c r="DP95" s="877"/>
      <c r="DQ95" s="875"/>
      <c r="DR95" s="876"/>
      <c r="DS95" s="876"/>
      <c r="DT95" s="876"/>
      <c r="DU95" s="877"/>
      <c r="DV95" s="872"/>
      <c r="DW95" s="873"/>
      <c r="DX95" s="873"/>
      <c r="DY95" s="873"/>
      <c r="DZ95" s="874"/>
      <c r="EA95" s="212"/>
    </row>
    <row r="96" spans="1:131" ht="26.25" hidden="1" customHeight="1" x14ac:dyDescent="0.2">
      <c r="A96" s="228"/>
      <c r="B96" s="229"/>
      <c r="C96" s="229"/>
      <c r="D96" s="229"/>
      <c r="E96" s="229"/>
      <c r="F96" s="229"/>
      <c r="G96" s="229"/>
      <c r="H96" s="229"/>
      <c r="I96" s="229"/>
      <c r="J96" s="229"/>
      <c r="K96" s="229"/>
      <c r="L96" s="229"/>
      <c r="M96" s="229"/>
      <c r="N96" s="229"/>
      <c r="O96" s="229"/>
      <c r="P96" s="229"/>
      <c r="Q96" s="230"/>
      <c r="R96" s="230"/>
      <c r="S96" s="230"/>
      <c r="T96" s="230"/>
      <c r="U96" s="230"/>
      <c r="V96" s="230"/>
      <c r="W96" s="230"/>
      <c r="X96" s="230"/>
      <c r="Y96" s="230"/>
      <c r="Z96" s="230"/>
      <c r="AA96" s="230"/>
      <c r="AB96" s="230"/>
      <c r="AC96" s="230"/>
      <c r="AD96" s="230"/>
      <c r="AE96" s="230"/>
      <c r="AF96" s="230"/>
      <c r="AG96" s="230"/>
      <c r="AH96" s="230"/>
      <c r="AI96" s="230"/>
      <c r="AJ96" s="230"/>
      <c r="AK96" s="230"/>
      <c r="AL96" s="230"/>
      <c r="AM96" s="230"/>
      <c r="AN96" s="230"/>
      <c r="AO96" s="230"/>
      <c r="AP96" s="230"/>
      <c r="AQ96" s="230"/>
      <c r="AR96" s="230"/>
      <c r="AS96" s="230"/>
      <c r="AT96" s="230"/>
      <c r="AU96" s="230"/>
      <c r="AV96" s="230"/>
      <c r="AW96" s="230"/>
      <c r="AX96" s="230"/>
      <c r="AY96" s="230"/>
      <c r="AZ96" s="231"/>
      <c r="BA96" s="231"/>
      <c r="BB96" s="231"/>
      <c r="BC96" s="231"/>
      <c r="BD96" s="231"/>
      <c r="BE96" s="224"/>
      <c r="BF96" s="224"/>
      <c r="BG96" s="224"/>
      <c r="BH96" s="224"/>
      <c r="BI96" s="224"/>
      <c r="BJ96" s="224"/>
      <c r="BK96" s="224"/>
      <c r="BL96" s="224"/>
      <c r="BM96" s="224"/>
      <c r="BN96" s="224"/>
      <c r="BO96" s="224"/>
      <c r="BP96" s="224"/>
      <c r="BQ96" s="221">
        <v>90</v>
      </c>
      <c r="BR96" s="226"/>
      <c r="BS96" s="872"/>
      <c r="BT96" s="873"/>
      <c r="BU96" s="873"/>
      <c r="BV96" s="873"/>
      <c r="BW96" s="873"/>
      <c r="BX96" s="873"/>
      <c r="BY96" s="873"/>
      <c r="BZ96" s="873"/>
      <c r="CA96" s="873"/>
      <c r="CB96" s="873"/>
      <c r="CC96" s="873"/>
      <c r="CD96" s="873"/>
      <c r="CE96" s="873"/>
      <c r="CF96" s="873"/>
      <c r="CG96" s="878"/>
      <c r="CH96" s="875"/>
      <c r="CI96" s="876"/>
      <c r="CJ96" s="876"/>
      <c r="CK96" s="876"/>
      <c r="CL96" s="877"/>
      <c r="CM96" s="875"/>
      <c r="CN96" s="876"/>
      <c r="CO96" s="876"/>
      <c r="CP96" s="876"/>
      <c r="CQ96" s="877"/>
      <c r="CR96" s="875"/>
      <c r="CS96" s="876"/>
      <c r="CT96" s="876"/>
      <c r="CU96" s="876"/>
      <c r="CV96" s="877"/>
      <c r="CW96" s="875"/>
      <c r="CX96" s="876"/>
      <c r="CY96" s="876"/>
      <c r="CZ96" s="876"/>
      <c r="DA96" s="877"/>
      <c r="DB96" s="875"/>
      <c r="DC96" s="876"/>
      <c r="DD96" s="876"/>
      <c r="DE96" s="876"/>
      <c r="DF96" s="877"/>
      <c r="DG96" s="875"/>
      <c r="DH96" s="876"/>
      <c r="DI96" s="876"/>
      <c r="DJ96" s="876"/>
      <c r="DK96" s="877"/>
      <c r="DL96" s="875"/>
      <c r="DM96" s="876"/>
      <c r="DN96" s="876"/>
      <c r="DO96" s="876"/>
      <c r="DP96" s="877"/>
      <c r="DQ96" s="875"/>
      <c r="DR96" s="876"/>
      <c r="DS96" s="876"/>
      <c r="DT96" s="876"/>
      <c r="DU96" s="877"/>
      <c r="DV96" s="872"/>
      <c r="DW96" s="873"/>
      <c r="DX96" s="873"/>
      <c r="DY96" s="873"/>
      <c r="DZ96" s="874"/>
      <c r="EA96" s="212"/>
    </row>
    <row r="97" spans="1:131" ht="26.25" hidden="1" customHeight="1" x14ac:dyDescent="0.2">
      <c r="A97" s="228"/>
      <c r="B97" s="229"/>
      <c r="C97" s="229"/>
      <c r="D97" s="229"/>
      <c r="E97" s="229"/>
      <c r="F97" s="229"/>
      <c r="G97" s="229"/>
      <c r="H97" s="229"/>
      <c r="I97" s="229"/>
      <c r="J97" s="229"/>
      <c r="K97" s="229"/>
      <c r="L97" s="229"/>
      <c r="M97" s="229"/>
      <c r="N97" s="229"/>
      <c r="O97" s="229"/>
      <c r="P97" s="229"/>
      <c r="Q97" s="230"/>
      <c r="R97" s="230"/>
      <c r="S97" s="230"/>
      <c r="T97" s="230"/>
      <c r="U97" s="230"/>
      <c r="V97" s="230"/>
      <c r="W97" s="230"/>
      <c r="X97" s="230"/>
      <c r="Y97" s="230"/>
      <c r="Z97" s="230"/>
      <c r="AA97" s="230"/>
      <c r="AB97" s="230"/>
      <c r="AC97" s="230"/>
      <c r="AD97" s="230"/>
      <c r="AE97" s="230"/>
      <c r="AF97" s="230"/>
      <c r="AG97" s="230"/>
      <c r="AH97" s="230"/>
      <c r="AI97" s="230"/>
      <c r="AJ97" s="230"/>
      <c r="AK97" s="230"/>
      <c r="AL97" s="230"/>
      <c r="AM97" s="230"/>
      <c r="AN97" s="230"/>
      <c r="AO97" s="230"/>
      <c r="AP97" s="230"/>
      <c r="AQ97" s="230"/>
      <c r="AR97" s="230"/>
      <c r="AS97" s="230"/>
      <c r="AT97" s="230"/>
      <c r="AU97" s="230"/>
      <c r="AV97" s="230"/>
      <c r="AW97" s="230"/>
      <c r="AX97" s="230"/>
      <c r="AY97" s="230"/>
      <c r="AZ97" s="231"/>
      <c r="BA97" s="231"/>
      <c r="BB97" s="231"/>
      <c r="BC97" s="231"/>
      <c r="BD97" s="231"/>
      <c r="BE97" s="224"/>
      <c r="BF97" s="224"/>
      <c r="BG97" s="224"/>
      <c r="BH97" s="224"/>
      <c r="BI97" s="224"/>
      <c r="BJ97" s="224"/>
      <c r="BK97" s="224"/>
      <c r="BL97" s="224"/>
      <c r="BM97" s="224"/>
      <c r="BN97" s="224"/>
      <c r="BO97" s="224"/>
      <c r="BP97" s="224"/>
      <c r="BQ97" s="221">
        <v>91</v>
      </c>
      <c r="BR97" s="226"/>
      <c r="BS97" s="872"/>
      <c r="BT97" s="873"/>
      <c r="BU97" s="873"/>
      <c r="BV97" s="873"/>
      <c r="BW97" s="873"/>
      <c r="BX97" s="873"/>
      <c r="BY97" s="873"/>
      <c r="BZ97" s="873"/>
      <c r="CA97" s="873"/>
      <c r="CB97" s="873"/>
      <c r="CC97" s="873"/>
      <c r="CD97" s="873"/>
      <c r="CE97" s="873"/>
      <c r="CF97" s="873"/>
      <c r="CG97" s="878"/>
      <c r="CH97" s="875"/>
      <c r="CI97" s="876"/>
      <c r="CJ97" s="876"/>
      <c r="CK97" s="876"/>
      <c r="CL97" s="877"/>
      <c r="CM97" s="875"/>
      <c r="CN97" s="876"/>
      <c r="CO97" s="876"/>
      <c r="CP97" s="876"/>
      <c r="CQ97" s="877"/>
      <c r="CR97" s="875"/>
      <c r="CS97" s="876"/>
      <c r="CT97" s="876"/>
      <c r="CU97" s="876"/>
      <c r="CV97" s="877"/>
      <c r="CW97" s="875"/>
      <c r="CX97" s="876"/>
      <c r="CY97" s="876"/>
      <c r="CZ97" s="876"/>
      <c r="DA97" s="877"/>
      <c r="DB97" s="875"/>
      <c r="DC97" s="876"/>
      <c r="DD97" s="876"/>
      <c r="DE97" s="876"/>
      <c r="DF97" s="877"/>
      <c r="DG97" s="875"/>
      <c r="DH97" s="876"/>
      <c r="DI97" s="876"/>
      <c r="DJ97" s="876"/>
      <c r="DK97" s="877"/>
      <c r="DL97" s="875"/>
      <c r="DM97" s="876"/>
      <c r="DN97" s="876"/>
      <c r="DO97" s="876"/>
      <c r="DP97" s="877"/>
      <c r="DQ97" s="875"/>
      <c r="DR97" s="876"/>
      <c r="DS97" s="876"/>
      <c r="DT97" s="876"/>
      <c r="DU97" s="877"/>
      <c r="DV97" s="872"/>
      <c r="DW97" s="873"/>
      <c r="DX97" s="873"/>
      <c r="DY97" s="873"/>
      <c r="DZ97" s="874"/>
      <c r="EA97" s="212"/>
    </row>
    <row r="98" spans="1:131" ht="26.25" hidden="1" customHeight="1" x14ac:dyDescent="0.2">
      <c r="A98" s="228"/>
      <c r="B98" s="229"/>
      <c r="C98" s="229"/>
      <c r="D98" s="229"/>
      <c r="E98" s="229"/>
      <c r="F98" s="229"/>
      <c r="G98" s="229"/>
      <c r="H98" s="229"/>
      <c r="I98" s="229"/>
      <c r="J98" s="229"/>
      <c r="K98" s="229"/>
      <c r="L98" s="229"/>
      <c r="M98" s="229"/>
      <c r="N98" s="229"/>
      <c r="O98" s="229"/>
      <c r="P98" s="229"/>
      <c r="Q98" s="230"/>
      <c r="R98" s="230"/>
      <c r="S98" s="230"/>
      <c r="T98" s="230"/>
      <c r="U98" s="230"/>
      <c r="V98" s="230"/>
      <c r="W98" s="230"/>
      <c r="X98" s="230"/>
      <c r="Y98" s="230"/>
      <c r="Z98" s="230"/>
      <c r="AA98" s="230"/>
      <c r="AB98" s="230"/>
      <c r="AC98" s="230"/>
      <c r="AD98" s="230"/>
      <c r="AE98" s="230"/>
      <c r="AF98" s="230"/>
      <c r="AG98" s="230"/>
      <c r="AH98" s="230"/>
      <c r="AI98" s="230"/>
      <c r="AJ98" s="230"/>
      <c r="AK98" s="230"/>
      <c r="AL98" s="230"/>
      <c r="AM98" s="230"/>
      <c r="AN98" s="230"/>
      <c r="AO98" s="230"/>
      <c r="AP98" s="230"/>
      <c r="AQ98" s="230"/>
      <c r="AR98" s="230"/>
      <c r="AS98" s="230"/>
      <c r="AT98" s="230"/>
      <c r="AU98" s="230"/>
      <c r="AV98" s="230"/>
      <c r="AW98" s="230"/>
      <c r="AX98" s="230"/>
      <c r="AY98" s="230"/>
      <c r="AZ98" s="231"/>
      <c r="BA98" s="231"/>
      <c r="BB98" s="231"/>
      <c r="BC98" s="231"/>
      <c r="BD98" s="231"/>
      <c r="BE98" s="224"/>
      <c r="BF98" s="224"/>
      <c r="BG98" s="224"/>
      <c r="BH98" s="224"/>
      <c r="BI98" s="224"/>
      <c r="BJ98" s="224"/>
      <c r="BK98" s="224"/>
      <c r="BL98" s="224"/>
      <c r="BM98" s="224"/>
      <c r="BN98" s="224"/>
      <c r="BO98" s="224"/>
      <c r="BP98" s="224"/>
      <c r="BQ98" s="221">
        <v>92</v>
      </c>
      <c r="BR98" s="226"/>
      <c r="BS98" s="872"/>
      <c r="BT98" s="873"/>
      <c r="BU98" s="873"/>
      <c r="BV98" s="873"/>
      <c r="BW98" s="873"/>
      <c r="BX98" s="873"/>
      <c r="BY98" s="873"/>
      <c r="BZ98" s="873"/>
      <c r="CA98" s="873"/>
      <c r="CB98" s="873"/>
      <c r="CC98" s="873"/>
      <c r="CD98" s="873"/>
      <c r="CE98" s="873"/>
      <c r="CF98" s="873"/>
      <c r="CG98" s="878"/>
      <c r="CH98" s="875"/>
      <c r="CI98" s="876"/>
      <c r="CJ98" s="876"/>
      <c r="CK98" s="876"/>
      <c r="CL98" s="877"/>
      <c r="CM98" s="875"/>
      <c r="CN98" s="876"/>
      <c r="CO98" s="876"/>
      <c r="CP98" s="876"/>
      <c r="CQ98" s="877"/>
      <c r="CR98" s="875"/>
      <c r="CS98" s="876"/>
      <c r="CT98" s="876"/>
      <c r="CU98" s="876"/>
      <c r="CV98" s="877"/>
      <c r="CW98" s="875"/>
      <c r="CX98" s="876"/>
      <c r="CY98" s="876"/>
      <c r="CZ98" s="876"/>
      <c r="DA98" s="877"/>
      <c r="DB98" s="875"/>
      <c r="DC98" s="876"/>
      <c r="DD98" s="876"/>
      <c r="DE98" s="876"/>
      <c r="DF98" s="877"/>
      <c r="DG98" s="875"/>
      <c r="DH98" s="876"/>
      <c r="DI98" s="876"/>
      <c r="DJ98" s="876"/>
      <c r="DK98" s="877"/>
      <c r="DL98" s="875"/>
      <c r="DM98" s="876"/>
      <c r="DN98" s="876"/>
      <c r="DO98" s="876"/>
      <c r="DP98" s="877"/>
      <c r="DQ98" s="875"/>
      <c r="DR98" s="876"/>
      <c r="DS98" s="876"/>
      <c r="DT98" s="876"/>
      <c r="DU98" s="877"/>
      <c r="DV98" s="872"/>
      <c r="DW98" s="873"/>
      <c r="DX98" s="873"/>
      <c r="DY98" s="873"/>
      <c r="DZ98" s="874"/>
      <c r="EA98" s="212"/>
    </row>
    <row r="99" spans="1:131" ht="26.25" hidden="1" customHeight="1" x14ac:dyDescent="0.2">
      <c r="A99" s="228"/>
      <c r="B99" s="229"/>
      <c r="C99" s="229"/>
      <c r="D99" s="229"/>
      <c r="E99" s="229"/>
      <c r="F99" s="229"/>
      <c r="G99" s="229"/>
      <c r="H99" s="229"/>
      <c r="I99" s="229"/>
      <c r="J99" s="229"/>
      <c r="K99" s="229"/>
      <c r="L99" s="229"/>
      <c r="M99" s="229"/>
      <c r="N99" s="229"/>
      <c r="O99" s="229"/>
      <c r="P99" s="229"/>
      <c r="Q99" s="230"/>
      <c r="R99" s="230"/>
      <c r="S99" s="230"/>
      <c r="T99" s="230"/>
      <c r="U99" s="230"/>
      <c r="V99" s="230"/>
      <c r="W99" s="230"/>
      <c r="X99" s="230"/>
      <c r="Y99" s="230"/>
      <c r="Z99" s="230"/>
      <c r="AA99" s="230"/>
      <c r="AB99" s="230"/>
      <c r="AC99" s="230"/>
      <c r="AD99" s="230"/>
      <c r="AE99" s="230"/>
      <c r="AF99" s="230"/>
      <c r="AG99" s="230"/>
      <c r="AH99" s="230"/>
      <c r="AI99" s="230"/>
      <c r="AJ99" s="230"/>
      <c r="AK99" s="230"/>
      <c r="AL99" s="230"/>
      <c r="AM99" s="230"/>
      <c r="AN99" s="230"/>
      <c r="AO99" s="230"/>
      <c r="AP99" s="230"/>
      <c r="AQ99" s="230"/>
      <c r="AR99" s="230"/>
      <c r="AS99" s="230"/>
      <c r="AT99" s="230"/>
      <c r="AU99" s="230"/>
      <c r="AV99" s="230"/>
      <c r="AW99" s="230"/>
      <c r="AX99" s="230"/>
      <c r="AY99" s="230"/>
      <c r="AZ99" s="231"/>
      <c r="BA99" s="231"/>
      <c r="BB99" s="231"/>
      <c r="BC99" s="231"/>
      <c r="BD99" s="231"/>
      <c r="BE99" s="224"/>
      <c r="BF99" s="224"/>
      <c r="BG99" s="224"/>
      <c r="BH99" s="224"/>
      <c r="BI99" s="224"/>
      <c r="BJ99" s="224"/>
      <c r="BK99" s="224"/>
      <c r="BL99" s="224"/>
      <c r="BM99" s="224"/>
      <c r="BN99" s="224"/>
      <c r="BO99" s="224"/>
      <c r="BP99" s="224"/>
      <c r="BQ99" s="221">
        <v>93</v>
      </c>
      <c r="BR99" s="226"/>
      <c r="BS99" s="872"/>
      <c r="BT99" s="873"/>
      <c r="BU99" s="873"/>
      <c r="BV99" s="873"/>
      <c r="BW99" s="873"/>
      <c r="BX99" s="873"/>
      <c r="BY99" s="873"/>
      <c r="BZ99" s="873"/>
      <c r="CA99" s="873"/>
      <c r="CB99" s="873"/>
      <c r="CC99" s="873"/>
      <c r="CD99" s="873"/>
      <c r="CE99" s="873"/>
      <c r="CF99" s="873"/>
      <c r="CG99" s="878"/>
      <c r="CH99" s="875"/>
      <c r="CI99" s="876"/>
      <c r="CJ99" s="876"/>
      <c r="CK99" s="876"/>
      <c r="CL99" s="877"/>
      <c r="CM99" s="875"/>
      <c r="CN99" s="876"/>
      <c r="CO99" s="876"/>
      <c r="CP99" s="876"/>
      <c r="CQ99" s="877"/>
      <c r="CR99" s="875"/>
      <c r="CS99" s="876"/>
      <c r="CT99" s="876"/>
      <c r="CU99" s="876"/>
      <c r="CV99" s="877"/>
      <c r="CW99" s="875"/>
      <c r="CX99" s="876"/>
      <c r="CY99" s="876"/>
      <c r="CZ99" s="876"/>
      <c r="DA99" s="877"/>
      <c r="DB99" s="875"/>
      <c r="DC99" s="876"/>
      <c r="DD99" s="876"/>
      <c r="DE99" s="876"/>
      <c r="DF99" s="877"/>
      <c r="DG99" s="875"/>
      <c r="DH99" s="876"/>
      <c r="DI99" s="876"/>
      <c r="DJ99" s="876"/>
      <c r="DK99" s="877"/>
      <c r="DL99" s="875"/>
      <c r="DM99" s="876"/>
      <c r="DN99" s="876"/>
      <c r="DO99" s="876"/>
      <c r="DP99" s="877"/>
      <c r="DQ99" s="875"/>
      <c r="DR99" s="876"/>
      <c r="DS99" s="876"/>
      <c r="DT99" s="876"/>
      <c r="DU99" s="877"/>
      <c r="DV99" s="872"/>
      <c r="DW99" s="873"/>
      <c r="DX99" s="873"/>
      <c r="DY99" s="873"/>
      <c r="DZ99" s="874"/>
      <c r="EA99" s="212"/>
    </row>
    <row r="100" spans="1:131" ht="26.25" hidden="1" customHeight="1" x14ac:dyDescent="0.2">
      <c r="A100" s="228"/>
      <c r="B100" s="229"/>
      <c r="C100" s="229"/>
      <c r="D100" s="229"/>
      <c r="E100" s="229"/>
      <c r="F100" s="229"/>
      <c r="G100" s="229"/>
      <c r="H100" s="229"/>
      <c r="I100" s="229"/>
      <c r="J100" s="229"/>
      <c r="K100" s="229"/>
      <c r="L100" s="229"/>
      <c r="M100" s="229"/>
      <c r="N100" s="229"/>
      <c r="O100" s="229"/>
      <c r="P100" s="229"/>
      <c r="Q100" s="230"/>
      <c r="R100" s="230"/>
      <c r="S100" s="230"/>
      <c r="T100" s="230"/>
      <c r="U100" s="230"/>
      <c r="V100" s="230"/>
      <c r="W100" s="230"/>
      <c r="X100" s="230"/>
      <c r="Y100" s="230"/>
      <c r="Z100" s="230"/>
      <c r="AA100" s="230"/>
      <c r="AB100" s="230"/>
      <c r="AC100" s="230"/>
      <c r="AD100" s="230"/>
      <c r="AE100" s="230"/>
      <c r="AF100" s="230"/>
      <c r="AG100" s="230"/>
      <c r="AH100" s="230"/>
      <c r="AI100" s="230"/>
      <c r="AJ100" s="230"/>
      <c r="AK100" s="230"/>
      <c r="AL100" s="230"/>
      <c r="AM100" s="230"/>
      <c r="AN100" s="230"/>
      <c r="AO100" s="230"/>
      <c r="AP100" s="230"/>
      <c r="AQ100" s="230"/>
      <c r="AR100" s="230"/>
      <c r="AS100" s="230"/>
      <c r="AT100" s="230"/>
      <c r="AU100" s="230"/>
      <c r="AV100" s="230"/>
      <c r="AW100" s="230"/>
      <c r="AX100" s="230"/>
      <c r="AY100" s="230"/>
      <c r="AZ100" s="231"/>
      <c r="BA100" s="231"/>
      <c r="BB100" s="231"/>
      <c r="BC100" s="231"/>
      <c r="BD100" s="231"/>
      <c r="BE100" s="224"/>
      <c r="BF100" s="224"/>
      <c r="BG100" s="224"/>
      <c r="BH100" s="224"/>
      <c r="BI100" s="224"/>
      <c r="BJ100" s="224"/>
      <c r="BK100" s="224"/>
      <c r="BL100" s="224"/>
      <c r="BM100" s="224"/>
      <c r="BN100" s="224"/>
      <c r="BO100" s="224"/>
      <c r="BP100" s="224"/>
      <c r="BQ100" s="221">
        <v>94</v>
      </c>
      <c r="BR100" s="226"/>
      <c r="BS100" s="872"/>
      <c r="BT100" s="873"/>
      <c r="BU100" s="873"/>
      <c r="BV100" s="873"/>
      <c r="BW100" s="873"/>
      <c r="BX100" s="873"/>
      <c r="BY100" s="873"/>
      <c r="BZ100" s="873"/>
      <c r="CA100" s="873"/>
      <c r="CB100" s="873"/>
      <c r="CC100" s="873"/>
      <c r="CD100" s="873"/>
      <c r="CE100" s="873"/>
      <c r="CF100" s="873"/>
      <c r="CG100" s="878"/>
      <c r="CH100" s="875"/>
      <c r="CI100" s="876"/>
      <c r="CJ100" s="876"/>
      <c r="CK100" s="876"/>
      <c r="CL100" s="877"/>
      <c r="CM100" s="875"/>
      <c r="CN100" s="876"/>
      <c r="CO100" s="876"/>
      <c r="CP100" s="876"/>
      <c r="CQ100" s="877"/>
      <c r="CR100" s="875"/>
      <c r="CS100" s="876"/>
      <c r="CT100" s="876"/>
      <c r="CU100" s="876"/>
      <c r="CV100" s="877"/>
      <c r="CW100" s="875"/>
      <c r="CX100" s="876"/>
      <c r="CY100" s="876"/>
      <c r="CZ100" s="876"/>
      <c r="DA100" s="877"/>
      <c r="DB100" s="875"/>
      <c r="DC100" s="876"/>
      <c r="DD100" s="876"/>
      <c r="DE100" s="876"/>
      <c r="DF100" s="877"/>
      <c r="DG100" s="875"/>
      <c r="DH100" s="876"/>
      <c r="DI100" s="876"/>
      <c r="DJ100" s="876"/>
      <c r="DK100" s="877"/>
      <c r="DL100" s="875"/>
      <c r="DM100" s="876"/>
      <c r="DN100" s="876"/>
      <c r="DO100" s="876"/>
      <c r="DP100" s="877"/>
      <c r="DQ100" s="875"/>
      <c r="DR100" s="876"/>
      <c r="DS100" s="876"/>
      <c r="DT100" s="876"/>
      <c r="DU100" s="877"/>
      <c r="DV100" s="872"/>
      <c r="DW100" s="873"/>
      <c r="DX100" s="873"/>
      <c r="DY100" s="873"/>
      <c r="DZ100" s="874"/>
      <c r="EA100" s="212"/>
    </row>
    <row r="101" spans="1:131" ht="26.25" hidden="1" customHeight="1" x14ac:dyDescent="0.2">
      <c r="A101" s="228"/>
      <c r="B101" s="229"/>
      <c r="C101" s="229"/>
      <c r="D101" s="229"/>
      <c r="E101" s="229"/>
      <c r="F101" s="229"/>
      <c r="G101" s="229"/>
      <c r="H101" s="229"/>
      <c r="I101" s="229"/>
      <c r="J101" s="229"/>
      <c r="K101" s="229"/>
      <c r="L101" s="229"/>
      <c r="M101" s="229"/>
      <c r="N101" s="229"/>
      <c r="O101" s="229"/>
      <c r="P101" s="229"/>
      <c r="Q101" s="230"/>
      <c r="R101" s="230"/>
      <c r="S101" s="230"/>
      <c r="T101" s="230"/>
      <c r="U101" s="230"/>
      <c r="V101" s="230"/>
      <c r="W101" s="230"/>
      <c r="X101" s="230"/>
      <c r="Y101" s="230"/>
      <c r="Z101" s="230"/>
      <c r="AA101" s="230"/>
      <c r="AB101" s="230"/>
      <c r="AC101" s="230"/>
      <c r="AD101" s="230"/>
      <c r="AE101" s="230"/>
      <c r="AF101" s="230"/>
      <c r="AG101" s="230"/>
      <c r="AH101" s="230"/>
      <c r="AI101" s="230"/>
      <c r="AJ101" s="230"/>
      <c r="AK101" s="230"/>
      <c r="AL101" s="230"/>
      <c r="AM101" s="230"/>
      <c r="AN101" s="230"/>
      <c r="AO101" s="230"/>
      <c r="AP101" s="230"/>
      <c r="AQ101" s="230"/>
      <c r="AR101" s="230"/>
      <c r="AS101" s="230"/>
      <c r="AT101" s="230"/>
      <c r="AU101" s="230"/>
      <c r="AV101" s="230"/>
      <c r="AW101" s="230"/>
      <c r="AX101" s="230"/>
      <c r="AY101" s="230"/>
      <c r="AZ101" s="231"/>
      <c r="BA101" s="231"/>
      <c r="BB101" s="231"/>
      <c r="BC101" s="231"/>
      <c r="BD101" s="231"/>
      <c r="BE101" s="224"/>
      <c r="BF101" s="224"/>
      <c r="BG101" s="224"/>
      <c r="BH101" s="224"/>
      <c r="BI101" s="224"/>
      <c r="BJ101" s="224"/>
      <c r="BK101" s="224"/>
      <c r="BL101" s="224"/>
      <c r="BM101" s="224"/>
      <c r="BN101" s="224"/>
      <c r="BO101" s="224"/>
      <c r="BP101" s="224"/>
      <c r="BQ101" s="221">
        <v>95</v>
      </c>
      <c r="BR101" s="226"/>
      <c r="BS101" s="872"/>
      <c r="BT101" s="873"/>
      <c r="BU101" s="873"/>
      <c r="BV101" s="873"/>
      <c r="BW101" s="873"/>
      <c r="BX101" s="873"/>
      <c r="BY101" s="873"/>
      <c r="BZ101" s="873"/>
      <c r="CA101" s="873"/>
      <c r="CB101" s="873"/>
      <c r="CC101" s="873"/>
      <c r="CD101" s="873"/>
      <c r="CE101" s="873"/>
      <c r="CF101" s="873"/>
      <c r="CG101" s="878"/>
      <c r="CH101" s="875"/>
      <c r="CI101" s="876"/>
      <c r="CJ101" s="876"/>
      <c r="CK101" s="876"/>
      <c r="CL101" s="877"/>
      <c r="CM101" s="875"/>
      <c r="CN101" s="876"/>
      <c r="CO101" s="876"/>
      <c r="CP101" s="876"/>
      <c r="CQ101" s="877"/>
      <c r="CR101" s="875"/>
      <c r="CS101" s="876"/>
      <c r="CT101" s="876"/>
      <c r="CU101" s="876"/>
      <c r="CV101" s="877"/>
      <c r="CW101" s="875"/>
      <c r="CX101" s="876"/>
      <c r="CY101" s="876"/>
      <c r="CZ101" s="876"/>
      <c r="DA101" s="877"/>
      <c r="DB101" s="875"/>
      <c r="DC101" s="876"/>
      <c r="DD101" s="876"/>
      <c r="DE101" s="876"/>
      <c r="DF101" s="877"/>
      <c r="DG101" s="875"/>
      <c r="DH101" s="876"/>
      <c r="DI101" s="876"/>
      <c r="DJ101" s="876"/>
      <c r="DK101" s="877"/>
      <c r="DL101" s="875"/>
      <c r="DM101" s="876"/>
      <c r="DN101" s="876"/>
      <c r="DO101" s="876"/>
      <c r="DP101" s="877"/>
      <c r="DQ101" s="875"/>
      <c r="DR101" s="876"/>
      <c r="DS101" s="876"/>
      <c r="DT101" s="876"/>
      <c r="DU101" s="877"/>
      <c r="DV101" s="872"/>
      <c r="DW101" s="873"/>
      <c r="DX101" s="873"/>
      <c r="DY101" s="873"/>
      <c r="DZ101" s="874"/>
      <c r="EA101" s="212"/>
    </row>
    <row r="102" spans="1:131" ht="26.25" customHeight="1" thickBot="1" x14ac:dyDescent="0.25">
      <c r="A102" s="228"/>
      <c r="B102" s="229"/>
      <c r="C102" s="229"/>
      <c r="D102" s="229"/>
      <c r="E102" s="229"/>
      <c r="F102" s="229"/>
      <c r="G102" s="229"/>
      <c r="H102" s="229"/>
      <c r="I102" s="229"/>
      <c r="J102" s="229"/>
      <c r="K102" s="229"/>
      <c r="L102" s="229"/>
      <c r="M102" s="229"/>
      <c r="N102" s="229"/>
      <c r="O102" s="229"/>
      <c r="P102" s="229"/>
      <c r="Q102" s="230"/>
      <c r="R102" s="230"/>
      <c r="S102" s="230"/>
      <c r="T102" s="230"/>
      <c r="U102" s="230"/>
      <c r="V102" s="230"/>
      <c r="W102" s="230"/>
      <c r="X102" s="230"/>
      <c r="Y102" s="230"/>
      <c r="Z102" s="230"/>
      <c r="AA102" s="230"/>
      <c r="AB102" s="230"/>
      <c r="AC102" s="230"/>
      <c r="AD102" s="230"/>
      <c r="AE102" s="230"/>
      <c r="AF102" s="230"/>
      <c r="AG102" s="230"/>
      <c r="AH102" s="230"/>
      <c r="AI102" s="230"/>
      <c r="AJ102" s="230"/>
      <c r="AK102" s="230"/>
      <c r="AL102" s="230"/>
      <c r="AM102" s="230"/>
      <c r="AN102" s="230"/>
      <c r="AO102" s="230"/>
      <c r="AP102" s="230"/>
      <c r="AQ102" s="230"/>
      <c r="AR102" s="230"/>
      <c r="AS102" s="230"/>
      <c r="AT102" s="230"/>
      <c r="AU102" s="230"/>
      <c r="AV102" s="230"/>
      <c r="AW102" s="230"/>
      <c r="AX102" s="230"/>
      <c r="AY102" s="230"/>
      <c r="AZ102" s="231"/>
      <c r="BA102" s="231"/>
      <c r="BB102" s="231"/>
      <c r="BC102" s="231"/>
      <c r="BD102" s="231"/>
      <c r="BE102" s="224"/>
      <c r="BF102" s="224"/>
      <c r="BG102" s="224"/>
      <c r="BH102" s="224"/>
      <c r="BI102" s="224"/>
      <c r="BJ102" s="224"/>
      <c r="BK102" s="224"/>
      <c r="BL102" s="224"/>
      <c r="BM102" s="224"/>
      <c r="BN102" s="224"/>
      <c r="BO102" s="224"/>
      <c r="BP102" s="224"/>
      <c r="BQ102" s="223" t="s">
        <v>379</v>
      </c>
      <c r="BR102" s="802" t="s">
        <v>406</v>
      </c>
      <c r="BS102" s="803"/>
      <c r="BT102" s="803"/>
      <c r="BU102" s="803"/>
      <c r="BV102" s="803"/>
      <c r="BW102" s="803"/>
      <c r="BX102" s="803"/>
      <c r="BY102" s="803"/>
      <c r="BZ102" s="803"/>
      <c r="CA102" s="803"/>
      <c r="CB102" s="803"/>
      <c r="CC102" s="803"/>
      <c r="CD102" s="803"/>
      <c r="CE102" s="803"/>
      <c r="CF102" s="803"/>
      <c r="CG102" s="804"/>
      <c r="CH102" s="900"/>
      <c r="CI102" s="901"/>
      <c r="CJ102" s="901"/>
      <c r="CK102" s="901"/>
      <c r="CL102" s="902"/>
      <c r="CM102" s="900"/>
      <c r="CN102" s="901"/>
      <c r="CO102" s="901"/>
      <c r="CP102" s="901"/>
      <c r="CQ102" s="902"/>
      <c r="CR102" s="903">
        <v>349</v>
      </c>
      <c r="CS102" s="865"/>
      <c r="CT102" s="865"/>
      <c r="CU102" s="865"/>
      <c r="CV102" s="904"/>
      <c r="CW102" s="903">
        <v>2185</v>
      </c>
      <c r="CX102" s="865"/>
      <c r="CY102" s="865"/>
      <c r="CZ102" s="865"/>
      <c r="DA102" s="904"/>
      <c r="DB102" s="903">
        <v>1607</v>
      </c>
      <c r="DC102" s="865"/>
      <c r="DD102" s="865"/>
      <c r="DE102" s="865"/>
      <c r="DF102" s="904"/>
      <c r="DG102" s="903">
        <v>430</v>
      </c>
      <c r="DH102" s="865"/>
      <c r="DI102" s="865"/>
      <c r="DJ102" s="865"/>
      <c r="DK102" s="904"/>
      <c r="DL102" s="903" t="s">
        <v>564</v>
      </c>
      <c r="DM102" s="865"/>
      <c r="DN102" s="865"/>
      <c r="DO102" s="865"/>
      <c r="DP102" s="904"/>
      <c r="DQ102" s="903">
        <v>381</v>
      </c>
      <c r="DR102" s="865"/>
      <c r="DS102" s="865"/>
      <c r="DT102" s="865"/>
      <c r="DU102" s="904"/>
      <c r="DV102" s="802"/>
      <c r="DW102" s="803"/>
      <c r="DX102" s="803"/>
      <c r="DY102" s="803"/>
      <c r="DZ102" s="927"/>
      <c r="EA102" s="212"/>
    </row>
    <row r="103" spans="1:131" ht="26.25" customHeight="1" x14ac:dyDescent="0.2">
      <c r="A103" s="228"/>
      <c r="B103" s="229"/>
      <c r="C103" s="229"/>
      <c r="D103" s="229"/>
      <c r="E103" s="229"/>
      <c r="F103" s="229"/>
      <c r="G103" s="229"/>
      <c r="H103" s="229"/>
      <c r="I103" s="229"/>
      <c r="J103" s="229"/>
      <c r="K103" s="229"/>
      <c r="L103" s="229"/>
      <c r="M103" s="229"/>
      <c r="N103" s="229"/>
      <c r="O103" s="229"/>
      <c r="P103" s="229"/>
      <c r="Q103" s="230"/>
      <c r="R103" s="230"/>
      <c r="S103" s="230"/>
      <c r="T103" s="230"/>
      <c r="U103" s="230"/>
      <c r="V103" s="230"/>
      <c r="W103" s="230"/>
      <c r="X103" s="230"/>
      <c r="Y103" s="230"/>
      <c r="Z103" s="230"/>
      <c r="AA103" s="230"/>
      <c r="AB103" s="230"/>
      <c r="AC103" s="230"/>
      <c r="AD103" s="230"/>
      <c r="AE103" s="230"/>
      <c r="AF103" s="230"/>
      <c r="AG103" s="230"/>
      <c r="AH103" s="230"/>
      <c r="AI103" s="230"/>
      <c r="AJ103" s="230"/>
      <c r="AK103" s="230"/>
      <c r="AL103" s="230"/>
      <c r="AM103" s="230"/>
      <c r="AN103" s="230"/>
      <c r="AO103" s="230"/>
      <c r="AP103" s="230"/>
      <c r="AQ103" s="230"/>
      <c r="AR103" s="230"/>
      <c r="AS103" s="230"/>
      <c r="AT103" s="230"/>
      <c r="AU103" s="230"/>
      <c r="AV103" s="230"/>
      <c r="AW103" s="230"/>
      <c r="AX103" s="230"/>
      <c r="AY103" s="230"/>
      <c r="AZ103" s="231"/>
      <c r="BA103" s="231"/>
      <c r="BB103" s="231"/>
      <c r="BC103" s="231"/>
      <c r="BD103" s="231"/>
      <c r="BE103" s="224"/>
      <c r="BF103" s="224"/>
      <c r="BG103" s="224"/>
      <c r="BH103" s="224"/>
      <c r="BI103" s="224"/>
      <c r="BJ103" s="224"/>
      <c r="BK103" s="224"/>
      <c r="BL103" s="224"/>
      <c r="BM103" s="224"/>
      <c r="BN103" s="224"/>
      <c r="BO103" s="224"/>
      <c r="BP103" s="224"/>
      <c r="BQ103" s="928" t="s">
        <v>407</v>
      </c>
      <c r="BR103" s="928"/>
      <c r="BS103" s="928"/>
      <c r="BT103" s="928"/>
      <c r="BU103" s="928"/>
      <c r="BV103" s="928"/>
      <c r="BW103" s="928"/>
      <c r="BX103" s="928"/>
      <c r="BY103" s="928"/>
      <c r="BZ103" s="928"/>
      <c r="CA103" s="928"/>
      <c r="CB103" s="928"/>
      <c r="CC103" s="928"/>
      <c r="CD103" s="928"/>
      <c r="CE103" s="928"/>
      <c r="CF103" s="928"/>
      <c r="CG103" s="928"/>
      <c r="CH103" s="928"/>
      <c r="CI103" s="928"/>
      <c r="CJ103" s="928"/>
      <c r="CK103" s="928"/>
      <c r="CL103" s="928"/>
      <c r="CM103" s="928"/>
      <c r="CN103" s="928"/>
      <c r="CO103" s="928"/>
      <c r="CP103" s="928"/>
      <c r="CQ103" s="928"/>
      <c r="CR103" s="928"/>
      <c r="CS103" s="928"/>
      <c r="CT103" s="928"/>
      <c r="CU103" s="928"/>
      <c r="CV103" s="928"/>
      <c r="CW103" s="928"/>
      <c r="CX103" s="928"/>
      <c r="CY103" s="928"/>
      <c r="CZ103" s="928"/>
      <c r="DA103" s="928"/>
      <c r="DB103" s="928"/>
      <c r="DC103" s="928"/>
      <c r="DD103" s="928"/>
      <c r="DE103" s="928"/>
      <c r="DF103" s="928"/>
      <c r="DG103" s="928"/>
      <c r="DH103" s="928"/>
      <c r="DI103" s="928"/>
      <c r="DJ103" s="928"/>
      <c r="DK103" s="928"/>
      <c r="DL103" s="928"/>
      <c r="DM103" s="928"/>
      <c r="DN103" s="928"/>
      <c r="DO103" s="928"/>
      <c r="DP103" s="928"/>
      <c r="DQ103" s="928"/>
      <c r="DR103" s="928"/>
      <c r="DS103" s="928"/>
      <c r="DT103" s="928"/>
      <c r="DU103" s="928"/>
      <c r="DV103" s="928"/>
      <c r="DW103" s="928"/>
      <c r="DX103" s="928"/>
      <c r="DY103" s="928"/>
      <c r="DZ103" s="928"/>
      <c r="EA103" s="212"/>
    </row>
    <row r="104" spans="1:131" ht="26.25" customHeight="1" x14ac:dyDescent="0.2">
      <c r="A104" s="228"/>
      <c r="B104" s="229"/>
      <c r="C104" s="229"/>
      <c r="D104" s="229"/>
      <c r="E104" s="229"/>
      <c r="F104" s="229"/>
      <c r="G104" s="229"/>
      <c r="H104" s="229"/>
      <c r="I104" s="229"/>
      <c r="J104" s="229"/>
      <c r="K104" s="229"/>
      <c r="L104" s="229"/>
      <c r="M104" s="229"/>
      <c r="N104" s="229"/>
      <c r="O104" s="229"/>
      <c r="P104" s="229"/>
      <c r="Q104" s="230"/>
      <c r="R104" s="230"/>
      <c r="S104" s="230"/>
      <c r="T104" s="230"/>
      <c r="U104" s="230"/>
      <c r="V104" s="230"/>
      <c r="W104" s="230"/>
      <c r="X104" s="230"/>
      <c r="Y104" s="230"/>
      <c r="Z104" s="230"/>
      <c r="AA104" s="230"/>
      <c r="AB104" s="230"/>
      <c r="AC104" s="230"/>
      <c r="AD104" s="230"/>
      <c r="AE104" s="230"/>
      <c r="AF104" s="230"/>
      <c r="AG104" s="230"/>
      <c r="AH104" s="230"/>
      <c r="AI104" s="230"/>
      <c r="AJ104" s="230"/>
      <c r="AK104" s="230"/>
      <c r="AL104" s="230"/>
      <c r="AM104" s="230"/>
      <c r="AN104" s="230"/>
      <c r="AO104" s="230"/>
      <c r="AP104" s="230"/>
      <c r="AQ104" s="230"/>
      <c r="AR104" s="230"/>
      <c r="AS104" s="230"/>
      <c r="AT104" s="230"/>
      <c r="AU104" s="230"/>
      <c r="AV104" s="230"/>
      <c r="AW104" s="230"/>
      <c r="AX104" s="230"/>
      <c r="AY104" s="230"/>
      <c r="AZ104" s="231"/>
      <c r="BA104" s="231"/>
      <c r="BB104" s="231"/>
      <c r="BC104" s="231"/>
      <c r="BD104" s="231"/>
      <c r="BE104" s="224"/>
      <c r="BF104" s="224"/>
      <c r="BG104" s="224"/>
      <c r="BH104" s="224"/>
      <c r="BI104" s="224"/>
      <c r="BJ104" s="224"/>
      <c r="BK104" s="224"/>
      <c r="BL104" s="224"/>
      <c r="BM104" s="224"/>
      <c r="BN104" s="224"/>
      <c r="BO104" s="224"/>
      <c r="BP104" s="224"/>
      <c r="BQ104" s="929" t="s">
        <v>408</v>
      </c>
      <c r="BR104" s="929"/>
      <c r="BS104" s="929"/>
      <c r="BT104" s="929"/>
      <c r="BU104" s="929"/>
      <c r="BV104" s="929"/>
      <c r="BW104" s="929"/>
      <c r="BX104" s="929"/>
      <c r="BY104" s="929"/>
      <c r="BZ104" s="929"/>
      <c r="CA104" s="929"/>
      <c r="CB104" s="929"/>
      <c r="CC104" s="929"/>
      <c r="CD104" s="929"/>
      <c r="CE104" s="929"/>
      <c r="CF104" s="929"/>
      <c r="CG104" s="929"/>
      <c r="CH104" s="929"/>
      <c r="CI104" s="929"/>
      <c r="CJ104" s="929"/>
      <c r="CK104" s="929"/>
      <c r="CL104" s="929"/>
      <c r="CM104" s="929"/>
      <c r="CN104" s="929"/>
      <c r="CO104" s="929"/>
      <c r="CP104" s="929"/>
      <c r="CQ104" s="929"/>
      <c r="CR104" s="929"/>
      <c r="CS104" s="929"/>
      <c r="CT104" s="929"/>
      <c r="CU104" s="929"/>
      <c r="CV104" s="929"/>
      <c r="CW104" s="929"/>
      <c r="CX104" s="929"/>
      <c r="CY104" s="929"/>
      <c r="CZ104" s="929"/>
      <c r="DA104" s="929"/>
      <c r="DB104" s="929"/>
      <c r="DC104" s="929"/>
      <c r="DD104" s="929"/>
      <c r="DE104" s="929"/>
      <c r="DF104" s="929"/>
      <c r="DG104" s="929"/>
      <c r="DH104" s="929"/>
      <c r="DI104" s="929"/>
      <c r="DJ104" s="929"/>
      <c r="DK104" s="929"/>
      <c r="DL104" s="929"/>
      <c r="DM104" s="929"/>
      <c r="DN104" s="929"/>
      <c r="DO104" s="929"/>
      <c r="DP104" s="929"/>
      <c r="DQ104" s="929"/>
      <c r="DR104" s="929"/>
      <c r="DS104" s="929"/>
      <c r="DT104" s="929"/>
      <c r="DU104" s="929"/>
      <c r="DV104" s="929"/>
      <c r="DW104" s="929"/>
      <c r="DX104" s="929"/>
      <c r="DY104" s="929"/>
      <c r="DZ104" s="929"/>
      <c r="EA104" s="212"/>
    </row>
    <row r="105" spans="1:131" ht="11.25" customHeight="1" x14ac:dyDescent="0.2">
      <c r="A105" s="224"/>
      <c r="B105" s="224"/>
      <c r="C105" s="224"/>
      <c r="D105" s="224"/>
      <c r="E105" s="224"/>
      <c r="F105" s="224"/>
      <c r="G105" s="224"/>
      <c r="H105" s="224"/>
      <c r="I105" s="224"/>
      <c r="J105" s="224"/>
      <c r="K105" s="224"/>
      <c r="L105" s="224"/>
      <c r="M105" s="224"/>
      <c r="N105" s="224"/>
      <c r="O105" s="224"/>
      <c r="P105" s="224"/>
      <c r="Q105" s="224"/>
      <c r="R105" s="224"/>
      <c r="S105" s="224"/>
      <c r="T105" s="224"/>
      <c r="U105" s="224"/>
      <c r="V105" s="224"/>
      <c r="W105" s="224"/>
      <c r="X105" s="224"/>
      <c r="Y105" s="224"/>
      <c r="Z105" s="224"/>
      <c r="AA105" s="224"/>
      <c r="AB105" s="224"/>
      <c r="AC105" s="224"/>
      <c r="AD105" s="224"/>
      <c r="AE105" s="224"/>
      <c r="AF105" s="224"/>
      <c r="AG105" s="224"/>
      <c r="AH105" s="224"/>
      <c r="AI105" s="224"/>
      <c r="AJ105" s="224"/>
      <c r="AK105" s="224"/>
      <c r="AL105" s="224"/>
      <c r="AM105" s="224"/>
      <c r="AN105" s="224"/>
      <c r="AO105" s="224"/>
      <c r="AP105" s="224"/>
      <c r="AQ105" s="224"/>
      <c r="AR105" s="224"/>
      <c r="AS105" s="224"/>
      <c r="AT105" s="224"/>
      <c r="AU105" s="224"/>
      <c r="AV105" s="224"/>
      <c r="AW105" s="224"/>
      <c r="AX105" s="224"/>
      <c r="AY105" s="224"/>
      <c r="AZ105" s="224"/>
      <c r="BA105" s="224"/>
      <c r="BB105" s="224"/>
      <c r="BC105" s="224"/>
      <c r="BD105" s="224"/>
      <c r="BE105" s="224"/>
      <c r="BF105" s="224"/>
      <c r="BG105" s="224"/>
      <c r="BH105" s="224"/>
      <c r="BI105" s="224"/>
      <c r="BJ105" s="224"/>
      <c r="BK105" s="224"/>
      <c r="BL105" s="224"/>
      <c r="BM105" s="224"/>
      <c r="BN105" s="224"/>
      <c r="BO105" s="224"/>
      <c r="BP105" s="224"/>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4"/>
      <c r="B106" s="224"/>
      <c r="C106" s="224"/>
      <c r="D106" s="224"/>
      <c r="E106" s="224"/>
      <c r="F106" s="224"/>
      <c r="G106" s="224"/>
      <c r="H106" s="224"/>
      <c r="I106" s="224"/>
      <c r="J106" s="224"/>
      <c r="K106" s="224"/>
      <c r="L106" s="224"/>
      <c r="M106" s="224"/>
      <c r="N106" s="224"/>
      <c r="O106" s="224"/>
      <c r="P106" s="224"/>
      <c r="Q106" s="224"/>
      <c r="R106" s="224"/>
      <c r="S106" s="224"/>
      <c r="T106" s="224"/>
      <c r="U106" s="224"/>
      <c r="V106" s="224"/>
      <c r="W106" s="224"/>
      <c r="X106" s="224"/>
      <c r="Y106" s="224"/>
      <c r="Z106" s="224"/>
      <c r="AA106" s="224"/>
      <c r="AB106" s="224"/>
      <c r="AC106" s="224"/>
      <c r="AD106" s="224"/>
      <c r="AE106" s="224"/>
      <c r="AF106" s="224"/>
      <c r="AG106" s="224"/>
      <c r="AH106" s="224"/>
      <c r="AI106" s="224"/>
      <c r="AJ106" s="224"/>
      <c r="AK106" s="224"/>
      <c r="AL106" s="224"/>
      <c r="AM106" s="224"/>
      <c r="AN106" s="224"/>
      <c r="AO106" s="224"/>
      <c r="AP106" s="224"/>
      <c r="AQ106" s="224"/>
      <c r="AR106" s="224"/>
      <c r="AS106" s="224"/>
      <c r="AT106" s="224"/>
      <c r="AU106" s="224"/>
      <c r="AV106" s="224"/>
      <c r="AW106" s="224"/>
      <c r="AX106" s="224"/>
      <c r="AY106" s="224"/>
      <c r="AZ106" s="224"/>
      <c r="BA106" s="224"/>
      <c r="BB106" s="224"/>
      <c r="BC106" s="224"/>
      <c r="BD106" s="224"/>
      <c r="BE106" s="224"/>
      <c r="BF106" s="224"/>
      <c r="BG106" s="224"/>
      <c r="BH106" s="224"/>
      <c r="BI106" s="224"/>
      <c r="BJ106" s="224"/>
      <c r="BK106" s="224"/>
      <c r="BL106" s="224"/>
      <c r="BM106" s="224"/>
      <c r="BN106" s="224"/>
      <c r="BO106" s="224"/>
      <c r="BP106" s="224"/>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16" t="s">
        <v>409</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16" t="s">
        <v>410</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30" t="s">
        <v>411</v>
      </c>
      <c r="B108" s="931"/>
      <c r="C108" s="931"/>
      <c r="D108" s="931"/>
      <c r="E108" s="931"/>
      <c r="F108" s="931"/>
      <c r="G108" s="931"/>
      <c r="H108" s="931"/>
      <c r="I108" s="931"/>
      <c r="J108" s="931"/>
      <c r="K108" s="931"/>
      <c r="L108" s="931"/>
      <c r="M108" s="931"/>
      <c r="N108" s="931"/>
      <c r="O108" s="931"/>
      <c r="P108" s="931"/>
      <c r="Q108" s="931"/>
      <c r="R108" s="931"/>
      <c r="S108" s="931"/>
      <c r="T108" s="931"/>
      <c r="U108" s="931"/>
      <c r="V108" s="931"/>
      <c r="W108" s="931"/>
      <c r="X108" s="931"/>
      <c r="Y108" s="931"/>
      <c r="Z108" s="931"/>
      <c r="AA108" s="931"/>
      <c r="AB108" s="931"/>
      <c r="AC108" s="931"/>
      <c r="AD108" s="931"/>
      <c r="AE108" s="931"/>
      <c r="AF108" s="931"/>
      <c r="AG108" s="931"/>
      <c r="AH108" s="931"/>
      <c r="AI108" s="931"/>
      <c r="AJ108" s="931"/>
      <c r="AK108" s="931"/>
      <c r="AL108" s="931"/>
      <c r="AM108" s="931"/>
      <c r="AN108" s="931"/>
      <c r="AO108" s="931"/>
      <c r="AP108" s="931"/>
      <c r="AQ108" s="931"/>
      <c r="AR108" s="931"/>
      <c r="AS108" s="931"/>
      <c r="AT108" s="932"/>
      <c r="AU108" s="930" t="s">
        <v>412</v>
      </c>
      <c r="AV108" s="931"/>
      <c r="AW108" s="931"/>
      <c r="AX108" s="931"/>
      <c r="AY108" s="931"/>
      <c r="AZ108" s="931"/>
      <c r="BA108" s="931"/>
      <c r="BB108" s="931"/>
      <c r="BC108" s="931"/>
      <c r="BD108" s="931"/>
      <c r="BE108" s="931"/>
      <c r="BF108" s="931"/>
      <c r="BG108" s="931"/>
      <c r="BH108" s="931"/>
      <c r="BI108" s="931"/>
      <c r="BJ108" s="931"/>
      <c r="BK108" s="931"/>
      <c r="BL108" s="931"/>
      <c r="BM108" s="931"/>
      <c r="BN108" s="931"/>
      <c r="BO108" s="931"/>
      <c r="BP108" s="931"/>
      <c r="BQ108" s="931"/>
      <c r="BR108" s="931"/>
      <c r="BS108" s="931"/>
      <c r="BT108" s="931"/>
      <c r="BU108" s="931"/>
      <c r="BV108" s="931"/>
      <c r="BW108" s="931"/>
      <c r="BX108" s="931"/>
      <c r="BY108" s="931"/>
      <c r="BZ108" s="931"/>
      <c r="CA108" s="931"/>
      <c r="CB108" s="931"/>
      <c r="CC108" s="931"/>
      <c r="CD108" s="931"/>
      <c r="CE108" s="931"/>
      <c r="CF108" s="931"/>
      <c r="CG108" s="931"/>
      <c r="CH108" s="931"/>
      <c r="CI108" s="931"/>
      <c r="CJ108" s="931"/>
      <c r="CK108" s="931"/>
      <c r="CL108" s="931"/>
      <c r="CM108" s="931"/>
      <c r="CN108" s="931"/>
      <c r="CO108" s="931"/>
      <c r="CP108" s="931"/>
      <c r="CQ108" s="931"/>
      <c r="CR108" s="931"/>
      <c r="CS108" s="931"/>
      <c r="CT108" s="931"/>
      <c r="CU108" s="931"/>
      <c r="CV108" s="931"/>
      <c r="CW108" s="931"/>
      <c r="CX108" s="931"/>
      <c r="CY108" s="931"/>
      <c r="CZ108" s="931"/>
      <c r="DA108" s="931"/>
      <c r="DB108" s="931"/>
      <c r="DC108" s="931"/>
      <c r="DD108" s="931"/>
      <c r="DE108" s="931"/>
      <c r="DF108" s="931"/>
      <c r="DG108" s="931"/>
      <c r="DH108" s="931"/>
      <c r="DI108" s="931"/>
      <c r="DJ108" s="931"/>
      <c r="DK108" s="931"/>
      <c r="DL108" s="931"/>
      <c r="DM108" s="931"/>
      <c r="DN108" s="931"/>
      <c r="DO108" s="931"/>
      <c r="DP108" s="931"/>
      <c r="DQ108" s="931"/>
      <c r="DR108" s="931"/>
      <c r="DS108" s="931"/>
      <c r="DT108" s="931"/>
      <c r="DU108" s="931"/>
      <c r="DV108" s="931"/>
      <c r="DW108" s="931"/>
      <c r="DX108" s="931"/>
      <c r="DY108" s="931"/>
      <c r="DZ108" s="932"/>
    </row>
    <row r="109" spans="1:131" s="212" customFormat="1" ht="26.25" customHeight="1" x14ac:dyDescent="0.2">
      <c r="A109" s="925" t="s">
        <v>413</v>
      </c>
      <c r="B109" s="906"/>
      <c r="C109" s="906"/>
      <c r="D109" s="906"/>
      <c r="E109" s="906"/>
      <c r="F109" s="906"/>
      <c r="G109" s="906"/>
      <c r="H109" s="906"/>
      <c r="I109" s="906"/>
      <c r="J109" s="906"/>
      <c r="K109" s="906"/>
      <c r="L109" s="906"/>
      <c r="M109" s="906"/>
      <c r="N109" s="906"/>
      <c r="O109" s="906"/>
      <c r="P109" s="906"/>
      <c r="Q109" s="906"/>
      <c r="R109" s="906"/>
      <c r="S109" s="906"/>
      <c r="T109" s="906"/>
      <c r="U109" s="906"/>
      <c r="V109" s="906"/>
      <c r="W109" s="906"/>
      <c r="X109" s="906"/>
      <c r="Y109" s="906"/>
      <c r="Z109" s="907"/>
      <c r="AA109" s="905" t="s">
        <v>414</v>
      </c>
      <c r="AB109" s="906"/>
      <c r="AC109" s="906"/>
      <c r="AD109" s="906"/>
      <c r="AE109" s="907"/>
      <c r="AF109" s="905" t="s">
        <v>415</v>
      </c>
      <c r="AG109" s="906"/>
      <c r="AH109" s="906"/>
      <c r="AI109" s="906"/>
      <c r="AJ109" s="907"/>
      <c r="AK109" s="905" t="s">
        <v>294</v>
      </c>
      <c r="AL109" s="906"/>
      <c r="AM109" s="906"/>
      <c r="AN109" s="906"/>
      <c r="AO109" s="907"/>
      <c r="AP109" s="905" t="s">
        <v>416</v>
      </c>
      <c r="AQ109" s="906"/>
      <c r="AR109" s="906"/>
      <c r="AS109" s="906"/>
      <c r="AT109" s="908"/>
      <c r="AU109" s="925" t="s">
        <v>413</v>
      </c>
      <c r="AV109" s="906"/>
      <c r="AW109" s="906"/>
      <c r="AX109" s="906"/>
      <c r="AY109" s="906"/>
      <c r="AZ109" s="906"/>
      <c r="BA109" s="906"/>
      <c r="BB109" s="906"/>
      <c r="BC109" s="906"/>
      <c r="BD109" s="906"/>
      <c r="BE109" s="906"/>
      <c r="BF109" s="906"/>
      <c r="BG109" s="906"/>
      <c r="BH109" s="906"/>
      <c r="BI109" s="906"/>
      <c r="BJ109" s="906"/>
      <c r="BK109" s="906"/>
      <c r="BL109" s="906"/>
      <c r="BM109" s="906"/>
      <c r="BN109" s="906"/>
      <c r="BO109" s="906"/>
      <c r="BP109" s="907"/>
      <c r="BQ109" s="905" t="s">
        <v>414</v>
      </c>
      <c r="BR109" s="906"/>
      <c r="BS109" s="906"/>
      <c r="BT109" s="906"/>
      <c r="BU109" s="907"/>
      <c r="BV109" s="905" t="s">
        <v>415</v>
      </c>
      <c r="BW109" s="906"/>
      <c r="BX109" s="906"/>
      <c r="BY109" s="906"/>
      <c r="BZ109" s="907"/>
      <c r="CA109" s="905" t="s">
        <v>294</v>
      </c>
      <c r="CB109" s="906"/>
      <c r="CC109" s="906"/>
      <c r="CD109" s="906"/>
      <c r="CE109" s="907"/>
      <c r="CF109" s="926" t="s">
        <v>416</v>
      </c>
      <c r="CG109" s="926"/>
      <c r="CH109" s="926"/>
      <c r="CI109" s="926"/>
      <c r="CJ109" s="926"/>
      <c r="CK109" s="905" t="s">
        <v>417</v>
      </c>
      <c r="CL109" s="906"/>
      <c r="CM109" s="906"/>
      <c r="CN109" s="906"/>
      <c r="CO109" s="906"/>
      <c r="CP109" s="906"/>
      <c r="CQ109" s="906"/>
      <c r="CR109" s="906"/>
      <c r="CS109" s="906"/>
      <c r="CT109" s="906"/>
      <c r="CU109" s="906"/>
      <c r="CV109" s="906"/>
      <c r="CW109" s="906"/>
      <c r="CX109" s="906"/>
      <c r="CY109" s="906"/>
      <c r="CZ109" s="906"/>
      <c r="DA109" s="906"/>
      <c r="DB109" s="906"/>
      <c r="DC109" s="906"/>
      <c r="DD109" s="906"/>
      <c r="DE109" s="906"/>
      <c r="DF109" s="907"/>
      <c r="DG109" s="905" t="s">
        <v>414</v>
      </c>
      <c r="DH109" s="906"/>
      <c r="DI109" s="906"/>
      <c r="DJ109" s="906"/>
      <c r="DK109" s="907"/>
      <c r="DL109" s="905" t="s">
        <v>415</v>
      </c>
      <c r="DM109" s="906"/>
      <c r="DN109" s="906"/>
      <c r="DO109" s="906"/>
      <c r="DP109" s="907"/>
      <c r="DQ109" s="905" t="s">
        <v>294</v>
      </c>
      <c r="DR109" s="906"/>
      <c r="DS109" s="906"/>
      <c r="DT109" s="906"/>
      <c r="DU109" s="907"/>
      <c r="DV109" s="905" t="s">
        <v>416</v>
      </c>
      <c r="DW109" s="906"/>
      <c r="DX109" s="906"/>
      <c r="DY109" s="906"/>
      <c r="DZ109" s="908"/>
    </row>
    <row r="110" spans="1:131" s="212" customFormat="1" ht="26.25" customHeight="1" x14ac:dyDescent="0.2">
      <c r="A110" s="909" t="s">
        <v>418</v>
      </c>
      <c r="B110" s="910"/>
      <c r="C110" s="910"/>
      <c r="D110" s="910"/>
      <c r="E110" s="910"/>
      <c r="F110" s="910"/>
      <c r="G110" s="910"/>
      <c r="H110" s="910"/>
      <c r="I110" s="910"/>
      <c r="J110" s="910"/>
      <c r="K110" s="910"/>
      <c r="L110" s="910"/>
      <c r="M110" s="910"/>
      <c r="N110" s="910"/>
      <c r="O110" s="910"/>
      <c r="P110" s="910"/>
      <c r="Q110" s="910"/>
      <c r="R110" s="910"/>
      <c r="S110" s="910"/>
      <c r="T110" s="910"/>
      <c r="U110" s="910"/>
      <c r="V110" s="910"/>
      <c r="W110" s="910"/>
      <c r="X110" s="910"/>
      <c r="Y110" s="910"/>
      <c r="Z110" s="911"/>
      <c r="AA110" s="912">
        <v>8271512</v>
      </c>
      <c r="AB110" s="913"/>
      <c r="AC110" s="913"/>
      <c r="AD110" s="913"/>
      <c r="AE110" s="914"/>
      <c r="AF110" s="915">
        <v>8182719</v>
      </c>
      <c r="AG110" s="913"/>
      <c r="AH110" s="913"/>
      <c r="AI110" s="913"/>
      <c r="AJ110" s="914"/>
      <c r="AK110" s="915">
        <v>7789209</v>
      </c>
      <c r="AL110" s="913"/>
      <c r="AM110" s="913"/>
      <c r="AN110" s="913"/>
      <c r="AO110" s="914"/>
      <c r="AP110" s="916">
        <v>13.1</v>
      </c>
      <c r="AQ110" s="917"/>
      <c r="AR110" s="917"/>
      <c r="AS110" s="917"/>
      <c r="AT110" s="918"/>
      <c r="AU110" s="919" t="s">
        <v>69</v>
      </c>
      <c r="AV110" s="920"/>
      <c r="AW110" s="920"/>
      <c r="AX110" s="920"/>
      <c r="AY110" s="920"/>
      <c r="AZ110" s="942" t="s">
        <v>419</v>
      </c>
      <c r="BA110" s="910"/>
      <c r="BB110" s="910"/>
      <c r="BC110" s="910"/>
      <c r="BD110" s="910"/>
      <c r="BE110" s="910"/>
      <c r="BF110" s="910"/>
      <c r="BG110" s="910"/>
      <c r="BH110" s="910"/>
      <c r="BI110" s="910"/>
      <c r="BJ110" s="910"/>
      <c r="BK110" s="910"/>
      <c r="BL110" s="910"/>
      <c r="BM110" s="910"/>
      <c r="BN110" s="910"/>
      <c r="BO110" s="910"/>
      <c r="BP110" s="911"/>
      <c r="BQ110" s="943">
        <v>82907364</v>
      </c>
      <c r="BR110" s="944"/>
      <c r="BS110" s="944"/>
      <c r="BT110" s="944"/>
      <c r="BU110" s="944"/>
      <c r="BV110" s="944">
        <v>85366963</v>
      </c>
      <c r="BW110" s="944"/>
      <c r="BX110" s="944"/>
      <c r="BY110" s="944"/>
      <c r="BZ110" s="944"/>
      <c r="CA110" s="944">
        <v>86934454</v>
      </c>
      <c r="CB110" s="944"/>
      <c r="CC110" s="944"/>
      <c r="CD110" s="944"/>
      <c r="CE110" s="944"/>
      <c r="CF110" s="957">
        <v>146.19999999999999</v>
      </c>
      <c r="CG110" s="958"/>
      <c r="CH110" s="958"/>
      <c r="CI110" s="958"/>
      <c r="CJ110" s="958"/>
      <c r="CK110" s="959" t="s">
        <v>420</v>
      </c>
      <c r="CL110" s="960"/>
      <c r="CM110" s="942" t="s">
        <v>421</v>
      </c>
      <c r="CN110" s="910"/>
      <c r="CO110" s="910"/>
      <c r="CP110" s="910"/>
      <c r="CQ110" s="910"/>
      <c r="CR110" s="910"/>
      <c r="CS110" s="910"/>
      <c r="CT110" s="910"/>
      <c r="CU110" s="910"/>
      <c r="CV110" s="910"/>
      <c r="CW110" s="910"/>
      <c r="CX110" s="910"/>
      <c r="CY110" s="910"/>
      <c r="CZ110" s="910"/>
      <c r="DA110" s="910"/>
      <c r="DB110" s="910"/>
      <c r="DC110" s="910"/>
      <c r="DD110" s="910"/>
      <c r="DE110" s="910"/>
      <c r="DF110" s="911"/>
      <c r="DG110" s="943" t="s">
        <v>122</v>
      </c>
      <c r="DH110" s="944"/>
      <c r="DI110" s="944"/>
      <c r="DJ110" s="944"/>
      <c r="DK110" s="944"/>
      <c r="DL110" s="944" t="s">
        <v>122</v>
      </c>
      <c r="DM110" s="944"/>
      <c r="DN110" s="944"/>
      <c r="DO110" s="944"/>
      <c r="DP110" s="944"/>
      <c r="DQ110" s="944" t="s">
        <v>122</v>
      </c>
      <c r="DR110" s="944"/>
      <c r="DS110" s="944"/>
      <c r="DT110" s="944"/>
      <c r="DU110" s="944"/>
      <c r="DV110" s="945" t="s">
        <v>122</v>
      </c>
      <c r="DW110" s="945"/>
      <c r="DX110" s="945"/>
      <c r="DY110" s="945"/>
      <c r="DZ110" s="946"/>
    </row>
    <row r="111" spans="1:131" s="212" customFormat="1" ht="26.25" customHeight="1" x14ac:dyDescent="0.2">
      <c r="A111" s="947" t="s">
        <v>422</v>
      </c>
      <c r="B111" s="948"/>
      <c r="C111" s="948"/>
      <c r="D111" s="948"/>
      <c r="E111" s="948"/>
      <c r="F111" s="948"/>
      <c r="G111" s="948"/>
      <c r="H111" s="948"/>
      <c r="I111" s="948"/>
      <c r="J111" s="948"/>
      <c r="K111" s="948"/>
      <c r="L111" s="948"/>
      <c r="M111" s="948"/>
      <c r="N111" s="948"/>
      <c r="O111" s="948"/>
      <c r="P111" s="948"/>
      <c r="Q111" s="948"/>
      <c r="R111" s="948"/>
      <c r="S111" s="948"/>
      <c r="T111" s="948"/>
      <c r="U111" s="948"/>
      <c r="V111" s="948"/>
      <c r="W111" s="948"/>
      <c r="X111" s="948"/>
      <c r="Y111" s="948"/>
      <c r="Z111" s="949"/>
      <c r="AA111" s="950" t="s">
        <v>122</v>
      </c>
      <c r="AB111" s="951"/>
      <c r="AC111" s="951"/>
      <c r="AD111" s="951"/>
      <c r="AE111" s="952"/>
      <c r="AF111" s="953" t="s">
        <v>122</v>
      </c>
      <c r="AG111" s="951"/>
      <c r="AH111" s="951"/>
      <c r="AI111" s="951"/>
      <c r="AJ111" s="952"/>
      <c r="AK111" s="953" t="s">
        <v>122</v>
      </c>
      <c r="AL111" s="951"/>
      <c r="AM111" s="951"/>
      <c r="AN111" s="951"/>
      <c r="AO111" s="952"/>
      <c r="AP111" s="954" t="s">
        <v>122</v>
      </c>
      <c r="AQ111" s="955"/>
      <c r="AR111" s="955"/>
      <c r="AS111" s="955"/>
      <c r="AT111" s="956"/>
      <c r="AU111" s="921"/>
      <c r="AV111" s="922"/>
      <c r="AW111" s="922"/>
      <c r="AX111" s="922"/>
      <c r="AY111" s="922"/>
      <c r="AZ111" s="935" t="s">
        <v>423</v>
      </c>
      <c r="BA111" s="936"/>
      <c r="BB111" s="936"/>
      <c r="BC111" s="936"/>
      <c r="BD111" s="936"/>
      <c r="BE111" s="936"/>
      <c r="BF111" s="936"/>
      <c r="BG111" s="936"/>
      <c r="BH111" s="936"/>
      <c r="BI111" s="936"/>
      <c r="BJ111" s="936"/>
      <c r="BK111" s="936"/>
      <c r="BL111" s="936"/>
      <c r="BM111" s="936"/>
      <c r="BN111" s="936"/>
      <c r="BO111" s="936"/>
      <c r="BP111" s="937"/>
      <c r="BQ111" s="938">
        <v>378905</v>
      </c>
      <c r="BR111" s="939"/>
      <c r="BS111" s="939"/>
      <c r="BT111" s="939"/>
      <c r="BU111" s="939"/>
      <c r="BV111" s="939">
        <v>348099</v>
      </c>
      <c r="BW111" s="939"/>
      <c r="BX111" s="939"/>
      <c r="BY111" s="939"/>
      <c r="BZ111" s="939"/>
      <c r="CA111" s="939">
        <v>316408</v>
      </c>
      <c r="CB111" s="939"/>
      <c r="CC111" s="939"/>
      <c r="CD111" s="939"/>
      <c r="CE111" s="939"/>
      <c r="CF111" s="933">
        <v>0.5</v>
      </c>
      <c r="CG111" s="934"/>
      <c r="CH111" s="934"/>
      <c r="CI111" s="934"/>
      <c r="CJ111" s="934"/>
      <c r="CK111" s="961"/>
      <c r="CL111" s="962"/>
      <c r="CM111" s="935" t="s">
        <v>424</v>
      </c>
      <c r="CN111" s="936"/>
      <c r="CO111" s="936"/>
      <c r="CP111" s="936"/>
      <c r="CQ111" s="936"/>
      <c r="CR111" s="936"/>
      <c r="CS111" s="936"/>
      <c r="CT111" s="936"/>
      <c r="CU111" s="936"/>
      <c r="CV111" s="936"/>
      <c r="CW111" s="936"/>
      <c r="CX111" s="936"/>
      <c r="CY111" s="936"/>
      <c r="CZ111" s="936"/>
      <c r="DA111" s="936"/>
      <c r="DB111" s="936"/>
      <c r="DC111" s="936"/>
      <c r="DD111" s="936"/>
      <c r="DE111" s="936"/>
      <c r="DF111" s="937"/>
      <c r="DG111" s="938">
        <v>365719</v>
      </c>
      <c r="DH111" s="939"/>
      <c r="DI111" s="939"/>
      <c r="DJ111" s="939"/>
      <c r="DK111" s="939"/>
      <c r="DL111" s="939">
        <v>336670</v>
      </c>
      <c r="DM111" s="939"/>
      <c r="DN111" s="939"/>
      <c r="DO111" s="939"/>
      <c r="DP111" s="939"/>
      <c r="DQ111" s="939">
        <v>306776</v>
      </c>
      <c r="DR111" s="939"/>
      <c r="DS111" s="939"/>
      <c r="DT111" s="939"/>
      <c r="DU111" s="939"/>
      <c r="DV111" s="940">
        <v>0.5</v>
      </c>
      <c r="DW111" s="940"/>
      <c r="DX111" s="940"/>
      <c r="DY111" s="940"/>
      <c r="DZ111" s="941"/>
    </row>
    <row r="112" spans="1:131" s="212" customFormat="1" ht="26.25" customHeight="1" x14ac:dyDescent="0.2">
      <c r="A112" s="965" t="s">
        <v>425</v>
      </c>
      <c r="B112" s="966"/>
      <c r="C112" s="936" t="s">
        <v>426</v>
      </c>
      <c r="D112" s="936"/>
      <c r="E112" s="936"/>
      <c r="F112" s="936"/>
      <c r="G112" s="936"/>
      <c r="H112" s="936"/>
      <c r="I112" s="936"/>
      <c r="J112" s="936"/>
      <c r="K112" s="936"/>
      <c r="L112" s="936"/>
      <c r="M112" s="936"/>
      <c r="N112" s="936"/>
      <c r="O112" s="936"/>
      <c r="P112" s="936"/>
      <c r="Q112" s="936"/>
      <c r="R112" s="936"/>
      <c r="S112" s="936"/>
      <c r="T112" s="936"/>
      <c r="U112" s="936"/>
      <c r="V112" s="936"/>
      <c r="W112" s="936"/>
      <c r="X112" s="936"/>
      <c r="Y112" s="936"/>
      <c r="Z112" s="937"/>
      <c r="AA112" s="971" t="s">
        <v>122</v>
      </c>
      <c r="AB112" s="972"/>
      <c r="AC112" s="972"/>
      <c r="AD112" s="972"/>
      <c r="AE112" s="973"/>
      <c r="AF112" s="974" t="s">
        <v>122</v>
      </c>
      <c r="AG112" s="972"/>
      <c r="AH112" s="972"/>
      <c r="AI112" s="972"/>
      <c r="AJ112" s="973"/>
      <c r="AK112" s="974" t="s">
        <v>122</v>
      </c>
      <c r="AL112" s="972"/>
      <c r="AM112" s="972"/>
      <c r="AN112" s="972"/>
      <c r="AO112" s="973"/>
      <c r="AP112" s="975" t="s">
        <v>122</v>
      </c>
      <c r="AQ112" s="976"/>
      <c r="AR112" s="976"/>
      <c r="AS112" s="976"/>
      <c r="AT112" s="977"/>
      <c r="AU112" s="921"/>
      <c r="AV112" s="922"/>
      <c r="AW112" s="922"/>
      <c r="AX112" s="922"/>
      <c r="AY112" s="922"/>
      <c r="AZ112" s="935" t="s">
        <v>427</v>
      </c>
      <c r="BA112" s="936"/>
      <c r="BB112" s="936"/>
      <c r="BC112" s="936"/>
      <c r="BD112" s="936"/>
      <c r="BE112" s="936"/>
      <c r="BF112" s="936"/>
      <c r="BG112" s="936"/>
      <c r="BH112" s="936"/>
      <c r="BI112" s="936"/>
      <c r="BJ112" s="936"/>
      <c r="BK112" s="936"/>
      <c r="BL112" s="936"/>
      <c r="BM112" s="936"/>
      <c r="BN112" s="936"/>
      <c r="BO112" s="936"/>
      <c r="BP112" s="937"/>
      <c r="BQ112" s="938">
        <v>29992023</v>
      </c>
      <c r="BR112" s="939"/>
      <c r="BS112" s="939"/>
      <c r="BT112" s="939"/>
      <c r="BU112" s="939"/>
      <c r="BV112" s="939">
        <v>27361071</v>
      </c>
      <c r="BW112" s="939"/>
      <c r="BX112" s="939"/>
      <c r="BY112" s="939"/>
      <c r="BZ112" s="939"/>
      <c r="CA112" s="939">
        <v>26925306</v>
      </c>
      <c r="CB112" s="939"/>
      <c r="CC112" s="939"/>
      <c r="CD112" s="939"/>
      <c r="CE112" s="939"/>
      <c r="CF112" s="933">
        <v>45.3</v>
      </c>
      <c r="CG112" s="934"/>
      <c r="CH112" s="934"/>
      <c r="CI112" s="934"/>
      <c r="CJ112" s="934"/>
      <c r="CK112" s="961"/>
      <c r="CL112" s="962"/>
      <c r="CM112" s="935" t="s">
        <v>428</v>
      </c>
      <c r="CN112" s="936"/>
      <c r="CO112" s="936"/>
      <c r="CP112" s="936"/>
      <c r="CQ112" s="936"/>
      <c r="CR112" s="936"/>
      <c r="CS112" s="936"/>
      <c r="CT112" s="936"/>
      <c r="CU112" s="936"/>
      <c r="CV112" s="936"/>
      <c r="CW112" s="936"/>
      <c r="CX112" s="936"/>
      <c r="CY112" s="936"/>
      <c r="CZ112" s="936"/>
      <c r="DA112" s="936"/>
      <c r="DB112" s="936"/>
      <c r="DC112" s="936"/>
      <c r="DD112" s="936"/>
      <c r="DE112" s="936"/>
      <c r="DF112" s="937"/>
      <c r="DG112" s="938" t="s">
        <v>122</v>
      </c>
      <c r="DH112" s="939"/>
      <c r="DI112" s="939"/>
      <c r="DJ112" s="939"/>
      <c r="DK112" s="939"/>
      <c r="DL112" s="939" t="s">
        <v>122</v>
      </c>
      <c r="DM112" s="939"/>
      <c r="DN112" s="939"/>
      <c r="DO112" s="939"/>
      <c r="DP112" s="939"/>
      <c r="DQ112" s="939" t="s">
        <v>122</v>
      </c>
      <c r="DR112" s="939"/>
      <c r="DS112" s="939"/>
      <c r="DT112" s="939"/>
      <c r="DU112" s="939"/>
      <c r="DV112" s="940" t="s">
        <v>122</v>
      </c>
      <c r="DW112" s="940"/>
      <c r="DX112" s="940"/>
      <c r="DY112" s="940"/>
      <c r="DZ112" s="941"/>
    </row>
    <row r="113" spans="1:130" s="212" customFormat="1" ht="26.25" customHeight="1" x14ac:dyDescent="0.2">
      <c r="A113" s="967"/>
      <c r="B113" s="968"/>
      <c r="C113" s="936" t="s">
        <v>429</v>
      </c>
      <c r="D113" s="936"/>
      <c r="E113" s="936"/>
      <c r="F113" s="936"/>
      <c r="G113" s="936"/>
      <c r="H113" s="936"/>
      <c r="I113" s="936"/>
      <c r="J113" s="936"/>
      <c r="K113" s="936"/>
      <c r="L113" s="936"/>
      <c r="M113" s="936"/>
      <c r="N113" s="936"/>
      <c r="O113" s="936"/>
      <c r="P113" s="936"/>
      <c r="Q113" s="936"/>
      <c r="R113" s="936"/>
      <c r="S113" s="936"/>
      <c r="T113" s="936"/>
      <c r="U113" s="936"/>
      <c r="V113" s="936"/>
      <c r="W113" s="936"/>
      <c r="X113" s="936"/>
      <c r="Y113" s="936"/>
      <c r="Z113" s="937"/>
      <c r="AA113" s="950">
        <v>2823401</v>
      </c>
      <c r="AB113" s="951"/>
      <c r="AC113" s="951"/>
      <c r="AD113" s="951"/>
      <c r="AE113" s="952"/>
      <c r="AF113" s="953">
        <v>2846392</v>
      </c>
      <c r="AG113" s="951"/>
      <c r="AH113" s="951"/>
      <c r="AI113" s="951"/>
      <c r="AJ113" s="952"/>
      <c r="AK113" s="953">
        <v>2033041</v>
      </c>
      <c r="AL113" s="951"/>
      <c r="AM113" s="951"/>
      <c r="AN113" s="951"/>
      <c r="AO113" s="952"/>
      <c r="AP113" s="954">
        <v>3.4</v>
      </c>
      <c r="AQ113" s="955"/>
      <c r="AR113" s="955"/>
      <c r="AS113" s="955"/>
      <c r="AT113" s="956"/>
      <c r="AU113" s="921"/>
      <c r="AV113" s="922"/>
      <c r="AW113" s="922"/>
      <c r="AX113" s="922"/>
      <c r="AY113" s="922"/>
      <c r="AZ113" s="935" t="s">
        <v>430</v>
      </c>
      <c r="BA113" s="936"/>
      <c r="BB113" s="936"/>
      <c r="BC113" s="936"/>
      <c r="BD113" s="936"/>
      <c r="BE113" s="936"/>
      <c r="BF113" s="936"/>
      <c r="BG113" s="936"/>
      <c r="BH113" s="936"/>
      <c r="BI113" s="936"/>
      <c r="BJ113" s="936"/>
      <c r="BK113" s="936"/>
      <c r="BL113" s="936"/>
      <c r="BM113" s="936"/>
      <c r="BN113" s="936"/>
      <c r="BO113" s="936"/>
      <c r="BP113" s="937"/>
      <c r="BQ113" s="938">
        <v>25347</v>
      </c>
      <c r="BR113" s="939"/>
      <c r="BS113" s="939"/>
      <c r="BT113" s="939"/>
      <c r="BU113" s="939"/>
      <c r="BV113" s="939">
        <v>23637</v>
      </c>
      <c r="BW113" s="939"/>
      <c r="BX113" s="939"/>
      <c r="BY113" s="939"/>
      <c r="BZ113" s="939"/>
      <c r="CA113" s="939">
        <v>21928</v>
      </c>
      <c r="CB113" s="939"/>
      <c r="CC113" s="939"/>
      <c r="CD113" s="939"/>
      <c r="CE113" s="939"/>
      <c r="CF113" s="933">
        <v>0</v>
      </c>
      <c r="CG113" s="934"/>
      <c r="CH113" s="934"/>
      <c r="CI113" s="934"/>
      <c r="CJ113" s="934"/>
      <c r="CK113" s="961"/>
      <c r="CL113" s="962"/>
      <c r="CM113" s="935" t="s">
        <v>431</v>
      </c>
      <c r="CN113" s="936"/>
      <c r="CO113" s="936"/>
      <c r="CP113" s="936"/>
      <c r="CQ113" s="936"/>
      <c r="CR113" s="936"/>
      <c r="CS113" s="936"/>
      <c r="CT113" s="936"/>
      <c r="CU113" s="936"/>
      <c r="CV113" s="936"/>
      <c r="CW113" s="936"/>
      <c r="CX113" s="936"/>
      <c r="CY113" s="936"/>
      <c r="CZ113" s="936"/>
      <c r="DA113" s="936"/>
      <c r="DB113" s="936"/>
      <c r="DC113" s="936"/>
      <c r="DD113" s="936"/>
      <c r="DE113" s="936"/>
      <c r="DF113" s="937"/>
      <c r="DG113" s="971" t="s">
        <v>122</v>
      </c>
      <c r="DH113" s="972"/>
      <c r="DI113" s="972"/>
      <c r="DJ113" s="972"/>
      <c r="DK113" s="973"/>
      <c r="DL113" s="974" t="s">
        <v>122</v>
      </c>
      <c r="DM113" s="972"/>
      <c r="DN113" s="972"/>
      <c r="DO113" s="972"/>
      <c r="DP113" s="973"/>
      <c r="DQ113" s="974" t="s">
        <v>122</v>
      </c>
      <c r="DR113" s="972"/>
      <c r="DS113" s="972"/>
      <c r="DT113" s="972"/>
      <c r="DU113" s="973"/>
      <c r="DV113" s="975" t="s">
        <v>122</v>
      </c>
      <c r="DW113" s="976"/>
      <c r="DX113" s="976"/>
      <c r="DY113" s="976"/>
      <c r="DZ113" s="977"/>
    </row>
    <row r="114" spans="1:130" s="212" customFormat="1" ht="26.25" customHeight="1" x14ac:dyDescent="0.2">
      <c r="A114" s="967"/>
      <c r="B114" s="968"/>
      <c r="C114" s="936" t="s">
        <v>432</v>
      </c>
      <c r="D114" s="936"/>
      <c r="E114" s="936"/>
      <c r="F114" s="936"/>
      <c r="G114" s="936"/>
      <c r="H114" s="936"/>
      <c r="I114" s="936"/>
      <c r="J114" s="936"/>
      <c r="K114" s="936"/>
      <c r="L114" s="936"/>
      <c r="M114" s="936"/>
      <c r="N114" s="936"/>
      <c r="O114" s="936"/>
      <c r="P114" s="936"/>
      <c r="Q114" s="936"/>
      <c r="R114" s="936"/>
      <c r="S114" s="936"/>
      <c r="T114" s="936"/>
      <c r="U114" s="936"/>
      <c r="V114" s="936"/>
      <c r="W114" s="936"/>
      <c r="X114" s="936"/>
      <c r="Y114" s="936"/>
      <c r="Z114" s="937"/>
      <c r="AA114" s="971">
        <v>1582</v>
      </c>
      <c r="AB114" s="972"/>
      <c r="AC114" s="972"/>
      <c r="AD114" s="972"/>
      <c r="AE114" s="973"/>
      <c r="AF114" s="974">
        <v>1933</v>
      </c>
      <c r="AG114" s="972"/>
      <c r="AH114" s="972"/>
      <c r="AI114" s="972"/>
      <c r="AJ114" s="973"/>
      <c r="AK114" s="974">
        <v>1754</v>
      </c>
      <c r="AL114" s="972"/>
      <c r="AM114" s="972"/>
      <c r="AN114" s="972"/>
      <c r="AO114" s="973"/>
      <c r="AP114" s="975">
        <v>0</v>
      </c>
      <c r="AQ114" s="976"/>
      <c r="AR114" s="976"/>
      <c r="AS114" s="976"/>
      <c r="AT114" s="977"/>
      <c r="AU114" s="921"/>
      <c r="AV114" s="922"/>
      <c r="AW114" s="922"/>
      <c r="AX114" s="922"/>
      <c r="AY114" s="922"/>
      <c r="AZ114" s="935" t="s">
        <v>433</v>
      </c>
      <c r="BA114" s="936"/>
      <c r="BB114" s="936"/>
      <c r="BC114" s="936"/>
      <c r="BD114" s="936"/>
      <c r="BE114" s="936"/>
      <c r="BF114" s="936"/>
      <c r="BG114" s="936"/>
      <c r="BH114" s="936"/>
      <c r="BI114" s="936"/>
      <c r="BJ114" s="936"/>
      <c r="BK114" s="936"/>
      <c r="BL114" s="936"/>
      <c r="BM114" s="936"/>
      <c r="BN114" s="936"/>
      <c r="BO114" s="936"/>
      <c r="BP114" s="937"/>
      <c r="BQ114" s="938">
        <v>10002310</v>
      </c>
      <c r="BR114" s="939"/>
      <c r="BS114" s="939"/>
      <c r="BT114" s="939"/>
      <c r="BU114" s="939"/>
      <c r="BV114" s="939">
        <v>10684083</v>
      </c>
      <c r="BW114" s="939"/>
      <c r="BX114" s="939"/>
      <c r="BY114" s="939"/>
      <c r="BZ114" s="939"/>
      <c r="CA114" s="939">
        <v>11199429</v>
      </c>
      <c r="CB114" s="939"/>
      <c r="CC114" s="939"/>
      <c r="CD114" s="939"/>
      <c r="CE114" s="939"/>
      <c r="CF114" s="933">
        <v>18.8</v>
      </c>
      <c r="CG114" s="934"/>
      <c r="CH114" s="934"/>
      <c r="CI114" s="934"/>
      <c r="CJ114" s="934"/>
      <c r="CK114" s="961"/>
      <c r="CL114" s="962"/>
      <c r="CM114" s="935" t="s">
        <v>434</v>
      </c>
      <c r="CN114" s="936"/>
      <c r="CO114" s="936"/>
      <c r="CP114" s="936"/>
      <c r="CQ114" s="936"/>
      <c r="CR114" s="936"/>
      <c r="CS114" s="936"/>
      <c r="CT114" s="936"/>
      <c r="CU114" s="936"/>
      <c r="CV114" s="936"/>
      <c r="CW114" s="936"/>
      <c r="CX114" s="936"/>
      <c r="CY114" s="936"/>
      <c r="CZ114" s="936"/>
      <c r="DA114" s="936"/>
      <c r="DB114" s="936"/>
      <c r="DC114" s="936"/>
      <c r="DD114" s="936"/>
      <c r="DE114" s="936"/>
      <c r="DF114" s="937"/>
      <c r="DG114" s="971" t="s">
        <v>122</v>
      </c>
      <c r="DH114" s="972"/>
      <c r="DI114" s="972"/>
      <c r="DJ114" s="972"/>
      <c r="DK114" s="973"/>
      <c r="DL114" s="974" t="s">
        <v>122</v>
      </c>
      <c r="DM114" s="972"/>
      <c r="DN114" s="972"/>
      <c r="DO114" s="972"/>
      <c r="DP114" s="973"/>
      <c r="DQ114" s="974" t="s">
        <v>122</v>
      </c>
      <c r="DR114" s="972"/>
      <c r="DS114" s="972"/>
      <c r="DT114" s="972"/>
      <c r="DU114" s="973"/>
      <c r="DV114" s="975" t="s">
        <v>122</v>
      </c>
      <c r="DW114" s="976"/>
      <c r="DX114" s="976"/>
      <c r="DY114" s="976"/>
      <c r="DZ114" s="977"/>
    </row>
    <row r="115" spans="1:130" s="212" customFormat="1" ht="26.25" customHeight="1" x14ac:dyDescent="0.2">
      <c r="A115" s="967"/>
      <c r="B115" s="968"/>
      <c r="C115" s="936" t="s">
        <v>435</v>
      </c>
      <c r="D115" s="936"/>
      <c r="E115" s="936"/>
      <c r="F115" s="936"/>
      <c r="G115" s="936"/>
      <c r="H115" s="936"/>
      <c r="I115" s="936"/>
      <c r="J115" s="936"/>
      <c r="K115" s="936"/>
      <c r="L115" s="936"/>
      <c r="M115" s="936"/>
      <c r="N115" s="936"/>
      <c r="O115" s="936"/>
      <c r="P115" s="936"/>
      <c r="Q115" s="936"/>
      <c r="R115" s="936"/>
      <c r="S115" s="936"/>
      <c r="T115" s="936"/>
      <c r="U115" s="936"/>
      <c r="V115" s="936"/>
      <c r="W115" s="936"/>
      <c r="X115" s="936"/>
      <c r="Y115" s="936"/>
      <c r="Z115" s="937"/>
      <c r="AA115" s="950">
        <v>42966</v>
      </c>
      <c r="AB115" s="951"/>
      <c r="AC115" s="951"/>
      <c r="AD115" s="951"/>
      <c r="AE115" s="952"/>
      <c r="AF115" s="953">
        <v>42996</v>
      </c>
      <c r="AG115" s="951"/>
      <c r="AH115" s="951"/>
      <c r="AI115" s="951"/>
      <c r="AJ115" s="952"/>
      <c r="AK115" s="953">
        <v>43028</v>
      </c>
      <c r="AL115" s="951"/>
      <c r="AM115" s="951"/>
      <c r="AN115" s="951"/>
      <c r="AO115" s="952"/>
      <c r="AP115" s="954">
        <v>0.1</v>
      </c>
      <c r="AQ115" s="955"/>
      <c r="AR115" s="955"/>
      <c r="AS115" s="955"/>
      <c r="AT115" s="956"/>
      <c r="AU115" s="921"/>
      <c r="AV115" s="922"/>
      <c r="AW115" s="922"/>
      <c r="AX115" s="922"/>
      <c r="AY115" s="922"/>
      <c r="AZ115" s="935" t="s">
        <v>436</v>
      </c>
      <c r="BA115" s="936"/>
      <c r="BB115" s="936"/>
      <c r="BC115" s="936"/>
      <c r="BD115" s="936"/>
      <c r="BE115" s="936"/>
      <c r="BF115" s="936"/>
      <c r="BG115" s="936"/>
      <c r="BH115" s="936"/>
      <c r="BI115" s="936"/>
      <c r="BJ115" s="936"/>
      <c r="BK115" s="936"/>
      <c r="BL115" s="936"/>
      <c r="BM115" s="936"/>
      <c r="BN115" s="936"/>
      <c r="BO115" s="936"/>
      <c r="BP115" s="937"/>
      <c r="BQ115" s="938">
        <v>2039858</v>
      </c>
      <c r="BR115" s="939"/>
      <c r="BS115" s="939"/>
      <c r="BT115" s="939"/>
      <c r="BU115" s="939"/>
      <c r="BV115" s="939">
        <v>1896441</v>
      </c>
      <c r="BW115" s="939"/>
      <c r="BX115" s="939"/>
      <c r="BY115" s="939"/>
      <c r="BZ115" s="939"/>
      <c r="CA115" s="939">
        <v>381437</v>
      </c>
      <c r="CB115" s="939"/>
      <c r="CC115" s="939"/>
      <c r="CD115" s="939"/>
      <c r="CE115" s="939"/>
      <c r="CF115" s="933">
        <v>0.6</v>
      </c>
      <c r="CG115" s="934"/>
      <c r="CH115" s="934"/>
      <c r="CI115" s="934"/>
      <c r="CJ115" s="934"/>
      <c r="CK115" s="961"/>
      <c r="CL115" s="962"/>
      <c r="CM115" s="935" t="s">
        <v>437</v>
      </c>
      <c r="CN115" s="936"/>
      <c r="CO115" s="936"/>
      <c r="CP115" s="936"/>
      <c r="CQ115" s="936"/>
      <c r="CR115" s="936"/>
      <c r="CS115" s="936"/>
      <c r="CT115" s="936"/>
      <c r="CU115" s="936"/>
      <c r="CV115" s="936"/>
      <c r="CW115" s="936"/>
      <c r="CX115" s="936"/>
      <c r="CY115" s="936"/>
      <c r="CZ115" s="936"/>
      <c r="DA115" s="936"/>
      <c r="DB115" s="936"/>
      <c r="DC115" s="936"/>
      <c r="DD115" s="936"/>
      <c r="DE115" s="936"/>
      <c r="DF115" s="937"/>
      <c r="DG115" s="971" t="s">
        <v>122</v>
      </c>
      <c r="DH115" s="972"/>
      <c r="DI115" s="972"/>
      <c r="DJ115" s="972"/>
      <c r="DK115" s="973"/>
      <c r="DL115" s="974" t="s">
        <v>122</v>
      </c>
      <c r="DM115" s="972"/>
      <c r="DN115" s="972"/>
      <c r="DO115" s="972"/>
      <c r="DP115" s="973"/>
      <c r="DQ115" s="974" t="s">
        <v>122</v>
      </c>
      <c r="DR115" s="972"/>
      <c r="DS115" s="972"/>
      <c r="DT115" s="972"/>
      <c r="DU115" s="973"/>
      <c r="DV115" s="975" t="s">
        <v>122</v>
      </c>
      <c r="DW115" s="976"/>
      <c r="DX115" s="976"/>
      <c r="DY115" s="976"/>
      <c r="DZ115" s="977"/>
    </row>
    <row r="116" spans="1:130" s="212" customFormat="1" ht="26.25" customHeight="1" x14ac:dyDescent="0.2">
      <c r="A116" s="969"/>
      <c r="B116" s="970"/>
      <c r="C116" s="978" t="s">
        <v>438</v>
      </c>
      <c r="D116" s="978"/>
      <c r="E116" s="978"/>
      <c r="F116" s="978"/>
      <c r="G116" s="978"/>
      <c r="H116" s="978"/>
      <c r="I116" s="978"/>
      <c r="J116" s="978"/>
      <c r="K116" s="978"/>
      <c r="L116" s="978"/>
      <c r="M116" s="978"/>
      <c r="N116" s="978"/>
      <c r="O116" s="978"/>
      <c r="P116" s="978"/>
      <c r="Q116" s="978"/>
      <c r="R116" s="978"/>
      <c r="S116" s="978"/>
      <c r="T116" s="978"/>
      <c r="U116" s="978"/>
      <c r="V116" s="978"/>
      <c r="W116" s="978"/>
      <c r="X116" s="978"/>
      <c r="Y116" s="978"/>
      <c r="Z116" s="979"/>
      <c r="AA116" s="971" t="s">
        <v>122</v>
      </c>
      <c r="AB116" s="972"/>
      <c r="AC116" s="972"/>
      <c r="AD116" s="972"/>
      <c r="AE116" s="973"/>
      <c r="AF116" s="974" t="s">
        <v>122</v>
      </c>
      <c r="AG116" s="972"/>
      <c r="AH116" s="972"/>
      <c r="AI116" s="972"/>
      <c r="AJ116" s="973"/>
      <c r="AK116" s="974" t="s">
        <v>122</v>
      </c>
      <c r="AL116" s="972"/>
      <c r="AM116" s="972"/>
      <c r="AN116" s="972"/>
      <c r="AO116" s="973"/>
      <c r="AP116" s="975" t="s">
        <v>122</v>
      </c>
      <c r="AQ116" s="976"/>
      <c r="AR116" s="976"/>
      <c r="AS116" s="976"/>
      <c r="AT116" s="977"/>
      <c r="AU116" s="921"/>
      <c r="AV116" s="922"/>
      <c r="AW116" s="922"/>
      <c r="AX116" s="922"/>
      <c r="AY116" s="922"/>
      <c r="AZ116" s="980" t="s">
        <v>439</v>
      </c>
      <c r="BA116" s="981"/>
      <c r="BB116" s="981"/>
      <c r="BC116" s="981"/>
      <c r="BD116" s="981"/>
      <c r="BE116" s="981"/>
      <c r="BF116" s="981"/>
      <c r="BG116" s="981"/>
      <c r="BH116" s="981"/>
      <c r="BI116" s="981"/>
      <c r="BJ116" s="981"/>
      <c r="BK116" s="981"/>
      <c r="BL116" s="981"/>
      <c r="BM116" s="981"/>
      <c r="BN116" s="981"/>
      <c r="BO116" s="981"/>
      <c r="BP116" s="982"/>
      <c r="BQ116" s="938" t="s">
        <v>122</v>
      </c>
      <c r="BR116" s="939"/>
      <c r="BS116" s="939"/>
      <c r="BT116" s="939"/>
      <c r="BU116" s="939"/>
      <c r="BV116" s="939" t="s">
        <v>122</v>
      </c>
      <c r="BW116" s="939"/>
      <c r="BX116" s="939"/>
      <c r="BY116" s="939"/>
      <c r="BZ116" s="939"/>
      <c r="CA116" s="939" t="s">
        <v>122</v>
      </c>
      <c r="CB116" s="939"/>
      <c r="CC116" s="939"/>
      <c r="CD116" s="939"/>
      <c r="CE116" s="939"/>
      <c r="CF116" s="933" t="s">
        <v>122</v>
      </c>
      <c r="CG116" s="934"/>
      <c r="CH116" s="934"/>
      <c r="CI116" s="934"/>
      <c r="CJ116" s="934"/>
      <c r="CK116" s="961"/>
      <c r="CL116" s="962"/>
      <c r="CM116" s="935" t="s">
        <v>440</v>
      </c>
      <c r="CN116" s="936"/>
      <c r="CO116" s="936"/>
      <c r="CP116" s="936"/>
      <c r="CQ116" s="936"/>
      <c r="CR116" s="936"/>
      <c r="CS116" s="936"/>
      <c r="CT116" s="936"/>
      <c r="CU116" s="936"/>
      <c r="CV116" s="936"/>
      <c r="CW116" s="936"/>
      <c r="CX116" s="936"/>
      <c r="CY116" s="936"/>
      <c r="CZ116" s="936"/>
      <c r="DA116" s="936"/>
      <c r="DB116" s="936"/>
      <c r="DC116" s="936"/>
      <c r="DD116" s="936"/>
      <c r="DE116" s="936"/>
      <c r="DF116" s="937"/>
      <c r="DG116" s="971" t="s">
        <v>122</v>
      </c>
      <c r="DH116" s="972"/>
      <c r="DI116" s="972"/>
      <c r="DJ116" s="972"/>
      <c r="DK116" s="973"/>
      <c r="DL116" s="974" t="s">
        <v>122</v>
      </c>
      <c r="DM116" s="972"/>
      <c r="DN116" s="972"/>
      <c r="DO116" s="972"/>
      <c r="DP116" s="973"/>
      <c r="DQ116" s="974" t="s">
        <v>122</v>
      </c>
      <c r="DR116" s="972"/>
      <c r="DS116" s="972"/>
      <c r="DT116" s="972"/>
      <c r="DU116" s="973"/>
      <c r="DV116" s="975" t="s">
        <v>122</v>
      </c>
      <c r="DW116" s="976"/>
      <c r="DX116" s="976"/>
      <c r="DY116" s="976"/>
      <c r="DZ116" s="977"/>
    </row>
    <row r="117" spans="1:130" s="212" customFormat="1" ht="26.25" customHeight="1" x14ac:dyDescent="0.2">
      <c r="A117" s="925" t="s">
        <v>177</v>
      </c>
      <c r="B117" s="906"/>
      <c r="C117" s="906"/>
      <c r="D117" s="906"/>
      <c r="E117" s="906"/>
      <c r="F117" s="906"/>
      <c r="G117" s="906"/>
      <c r="H117" s="906"/>
      <c r="I117" s="906"/>
      <c r="J117" s="906"/>
      <c r="K117" s="906"/>
      <c r="L117" s="906"/>
      <c r="M117" s="906"/>
      <c r="N117" s="906"/>
      <c r="O117" s="906"/>
      <c r="P117" s="906"/>
      <c r="Q117" s="906"/>
      <c r="R117" s="906"/>
      <c r="S117" s="906"/>
      <c r="T117" s="906"/>
      <c r="U117" s="906"/>
      <c r="V117" s="906"/>
      <c r="W117" s="906"/>
      <c r="X117" s="906"/>
      <c r="Y117" s="990" t="s">
        <v>441</v>
      </c>
      <c r="Z117" s="907"/>
      <c r="AA117" s="991">
        <v>11139461</v>
      </c>
      <c r="AB117" s="992"/>
      <c r="AC117" s="992"/>
      <c r="AD117" s="992"/>
      <c r="AE117" s="993"/>
      <c r="AF117" s="994">
        <v>11074040</v>
      </c>
      <c r="AG117" s="992"/>
      <c r="AH117" s="992"/>
      <c r="AI117" s="992"/>
      <c r="AJ117" s="993"/>
      <c r="AK117" s="994">
        <v>9867032</v>
      </c>
      <c r="AL117" s="992"/>
      <c r="AM117" s="992"/>
      <c r="AN117" s="992"/>
      <c r="AO117" s="993"/>
      <c r="AP117" s="995"/>
      <c r="AQ117" s="996"/>
      <c r="AR117" s="996"/>
      <c r="AS117" s="996"/>
      <c r="AT117" s="997"/>
      <c r="AU117" s="921"/>
      <c r="AV117" s="922"/>
      <c r="AW117" s="922"/>
      <c r="AX117" s="922"/>
      <c r="AY117" s="922"/>
      <c r="AZ117" s="987" t="s">
        <v>442</v>
      </c>
      <c r="BA117" s="988"/>
      <c r="BB117" s="988"/>
      <c r="BC117" s="988"/>
      <c r="BD117" s="988"/>
      <c r="BE117" s="988"/>
      <c r="BF117" s="988"/>
      <c r="BG117" s="988"/>
      <c r="BH117" s="988"/>
      <c r="BI117" s="988"/>
      <c r="BJ117" s="988"/>
      <c r="BK117" s="988"/>
      <c r="BL117" s="988"/>
      <c r="BM117" s="988"/>
      <c r="BN117" s="988"/>
      <c r="BO117" s="988"/>
      <c r="BP117" s="989"/>
      <c r="BQ117" s="938" t="s">
        <v>122</v>
      </c>
      <c r="BR117" s="939"/>
      <c r="BS117" s="939"/>
      <c r="BT117" s="939"/>
      <c r="BU117" s="939"/>
      <c r="BV117" s="939" t="s">
        <v>122</v>
      </c>
      <c r="BW117" s="939"/>
      <c r="BX117" s="939"/>
      <c r="BY117" s="939"/>
      <c r="BZ117" s="939"/>
      <c r="CA117" s="939" t="s">
        <v>122</v>
      </c>
      <c r="CB117" s="939"/>
      <c r="CC117" s="939"/>
      <c r="CD117" s="939"/>
      <c r="CE117" s="939"/>
      <c r="CF117" s="933" t="s">
        <v>122</v>
      </c>
      <c r="CG117" s="934"/>
      <c r="CH117" s="934"/>
      <c r="CI117" s="934"/>
      <c r="CJ117" s="934"/>
      <c r="CK117" s="961"/>
      <c r="CL117" s="962"/>
      <c r="CM117" s="935" t="s">
        <v>443</v>
      </c>
      <c r="CN117" s="936"/>
      <c r="CO117" s="936"/>
      <c r="CP117" s="936"/>
      <c r="CQ117" s="936"/>
      <c r="CR117" s="936"/>
      <c r="CS117" s="936"/>
      <c r="CT117" s="936"/>
      <c r="CU117" s="936"/>
      <c r="CV117" s="936"/>
      <c r="CW117" s="936"/>
      <c r="CX117" s="936"/>
      <c r="CY117" s="936"/>
      <c r="CZ117" s="936"/>
      <c r="DA117" s="936"/>
      <c r="DB117" s="936"/>
      <c r="DC117" s="936"/>
      <c r="DD117" s="936"/>
      <c r="DE117" s="936"/>
      <c r="DF117" s="937"/>
      <c r="DG117" s="971" t="s">
        <v>122</v>
      </c>
      <c r="DH117" s="972"/>
      <c r="DI117" s="972"/>
      <c r="DJ117" s="972"/>
      <c r="DK117" s="973"/>
      <c r="DL117" s="974" t="s">
        <v>122</v>
      </c>
      <c r="DM117" s="972"/>
      <c r="DN117" s="972"/>
      <c r="DO117" s="972"/>
      <c r="DP117" s="973"/>
      <c r="DQ117" s="974" t="s">
        <v>122</v>
      </c>
      <c r="DR117" s="972"/>
      <c r="DS117" s="972"/>
      <c r="DT117" s="972"/>
      <c r="DU117" s="973"/>
      <c r="DV117" s="975" t="s">
        <v>122</v>
      </c>
      <c r="DW117" s="976"/>
      <c r="DX117" s="976"/>
      <c r="DY117" s="976"/>
      <c r="DZ117" s="977"/>
    </row>
    <row r="118" spans="1:130" s="212" customFormat="1" ht="26.25" customHeight="1" x14ac:dyDescent="0.2">
      <c r="A118" s="925" t="s">
        <v>417</v>
      </c>
      <c r="B118" s="906"/>
      <c r="C118" s="906"/>
      <c r="D118" s="906"/>
      <c r="E118" s="906"/>
      <c r="F118" s="906"/>
      <c r="G118" s="906"/>
      <c r="H118" s="906"/>
      <c r="I118" s="906"/>
      <c r="J118" s="906"/>
      <c r="K118" s="906"/>
      <c r="L118" s="906"/>
      <c r="M118" s="906"/>
      <c r="N118" s="906"/>
      <c r="O118" s="906"/>
      <c r="P118" s="906"/>
      <c r="Q118" s="906"/>
      <c r="R118" s="906"/>
      <c r="S118" s="906"/>
      <c r="T118" s="906"/>
      <c r="U118" s="906"/>
      <c r="V118" s="906"/>
      <c r="W118" s="906"/>
      <c r="X118" s="906"/>
      <c r="Y118" s="906"/>
      <c r="Z118" s="907"/>
      <c r="AA118" s="905" t="s">
        <v>414</v>
      </c>
      <c r="AB118" s="906"/>
      <c r="AC118" s="906"/>
      <c r="AD118" s="906"/>
      <c r="AE118" s="907"/>
      <c r="AF118" s="905" t="s">
        <v>415</v>
      </c>
      <c r="AG118" s="906"/>
      <c r="AH118" s="906"/>
      <c r="AI118" s="906"/>
      <c r="AJ118" s="907"/>
      <c r="AK118" s="905" t="s">
        <v>294</v>
      </c>
      <c r="AL118" s="906"/>
      <c r="AM118" s="906"/>
      <c r="AN118" s="906"/>
      <c r="AO118" s="907"/>
      <c r="AP118" s="983" t="s">
        <v>416</v>
      </c>
      <c r="AQ118" s="984"/>
      <c r="AR118" s="984"/>
      <c r="AS118" s="984"/>
      <c r="AT118" s="985"/>
      <c r="AU118" s="921"/>
      <c r="AV118" s="922"/>
      <c r="AW118" s="922"/>
      <c r="AX118" s="922"/>
      <c r="AY118" s="922"/>
      <c r="AZ118" s="986" t="s">
        <v>444</v>
      </c>
      <c r="BA118" s="978"/>
      <c r="BB118" s="978"/>
      <c r="BC118" s="978"/>
      <c r="BD118" s="978"/>
      <c r="BE118" s="978"/>
      <c r="BF118" s="978"/>
      <c r="BG118" s="978"/>
      <c r="BH118" s="978"/>
      <c r="BI118" s="978"/>
      <c r="BJ118" s="978"/>
      <c r="BK118" s="978"/>
      <c r="BL118" s="978"/>
      <c r="BM118" s="978"/>
      <c r="BN118" s="978"/>
      <c r="BO118" s="978"/>
      <c r="BP118" s="979"/>
      <c r="BQ118" s="1012" t="s">
        <v>122</v>
      </c>
      <c r="BR118" s="1013"/>
      <c r="BS118" s="1013"/>
      <c r="BT118" s="1013"/>
      <c r="BU118" s="1013"/>
      <c r="BV118" s="1013" t="s">
        <v>122</v>
      </c>
      <c r="BW118" s="1013"/>
      <c r="BX118" s="1013"/>
      <c r="BY118" s="1013"/>
      <c r="BZ118" s="1013"/>
      <c r="CA118" s="1013" t="s">
        <v>122</v>
      </c>
      <c r="CB118" s="1013"/>
      <c r="CC118" s="1013"/>
      <c r="CD118" s="1013"/>
      <c r="CE118" s="1013"/>
      <c r="CF118" s="933" t="s">
        <v>122</v>
      </c>
      <c r="CG118" s="934"/>
      <c r="CH118" s="934"/>
      <c r="CI118" s="934"/>
      <c r="CJ118" s="934"/>
      <c r="CK118" s="961"/>
      <c r="CL118" s="962"/>
      <c r="CM118" s="935" t="s">
        <v>445</v>
      </c>
      <c r="CN118" s="936"/>
      <c r="CO118" s="936"/>
      <c r="CP118" s="936"/>
      <c r="CQ118" s="936"/>
      <c r="CR118" s="936"/>
      <c r="CS118" s="936"/>
      <c r="CT118" s="936"/>
      <c r="CU118" s="936"/>
      <c r="CV118" s="936"/>
      <c r="CW118" s="936"/>
      <c r="CX118" s="936"/>
      <c r="CY118" s="936"/>
      <c r="CZ118" s="936"/>
      <c r="DA118" s="936"/>
      <c r="DB118" s="936"/>
      <c r="DC118" s="936"/>
      <c r="DD118" s="936"/>
      <c r="DE118" s="936"/>
      <c r="DF118" s="937"/>
      <c r="DG118" s="971" t="s">
        <v>122</v>
      </c>
      <c r="DH118" s="972"/>
      <c r="DI118" s="972"/>
      <c r="DJ118" s="972"/>
      <c r="DK118" s="973"/>
      <c r="DL118" s="974" t="s">
        <v>122</v>
      </c>
      <c r="DM118" s="972"/>
      <c r="DN118" s="972"/>
      <c r="DO118" s="972"/>
      <c r="DP118" s="973"/>
      <c r="DQ118" s="974" t="s">
        <v>122</v>
      </c>
      <c r="DR118" s="972"/>
      <c r="DS118" s="972"/>
      <c r="DT118" s="972"/>
      <c r="DU118" s="973"/>
      <c r="DV118" s="975" t="s">
        <v>122</v>
      </c>
      <c r="DW118" s="976"/>
      <c r="DX118" s="976"/>
      <c r="DY118" s="976"/>
      <c r="DZ118" s="977"/>
    </row>
    <row r="119" spans="1:130" s="212" customFormat="1" ht="26.25" customHeight="1" x14ac:dyDescent="0.2">
      <c r="A119" s="1069" t="s">
        <v>420</v>
      </c>
      <c r="B119" s="960"/>
      <c r="C119" s="942" t="s">
        <v>421</v>
      </c>
      <c r="D119" s="910"/>
      <c r="E119" s="910"/>
      <c r="F119" s="910"/>
      <c r="G119" s="910"/>
      <c r="H119" s="910"/>
      <c r="I119" s="910"/>
      <c r="J119" s="910"/>
      <c r="K119" s="910"/>
      <c r="L119" s="910"/>
      <c r="M119" s="910"/>
      <c r="N119" s="910"/>
      <c r="O119" s="910"/>
      <c r="P119" s="910"/>
      <c r="Q119" s="910"/>
      <c r="R119" s="910"/>
      <c r="S119" s="910"/>
      <c r="T119" s="910"/>
      <c r="U119" s="910"/>
      <c r="V119" s="910"/>
      <c r="W119" s="910"/>
      <c r="X119" s="910"/>
      <c r="Y119" s="910"/>
      <c r="Z119" s="911"/>
      <c r="AA119" s="912" t="s">
        <v>122</v>
      </c>
      <c r="AB119" s="913"/>
      <c r="AC119" s="913"/>
      <c r="AD119" s="913"/>
      <c r="AE119" s="914"/>
      <c r="AF119" s="915" t="s">
        <v>122</v>
      </c>
      <c r="AG119" s="913"/>
      <c r="AH119" s="913"/>
      <c r="AI119" s="913"/>
      <c r="AJ119" s="914"/>
      <c r="AK119" s="915" t="s">
        <v>122</v>
      </c>
      <c r="AL119" s="913"/>
      <c r="AM119" s="913"/>
      <c r="AN119" s="913"/>
      <c r="AO119" s="914"/>
      <c r="AP119" s="916" t="s">
        <v>122</v>
      </c>
      <c r="AQ119" s="917"/>
      <c r="AR119" s="917"/>
      <c r="AS119" s="917"/>
      <c r="AT119" s="918"/>
      <c r="AU119" s="923"/>
      <c r="AV119" s="924"/>
      <c r="AW119" s="924"/>
      <c r="AX119" s="924"/>
      <c r="AY119" s="924"/>
      <c r="AZ119" s="235" t="s">
        <v>177</v>
      </c>
      <c r="BA119" s="235"/>
      <c r="BB119" s="235"/>
      <c r="BC119" s="235"/>
      <c r="BD119" s="235"/>
      <c r="BE119" s="235"/>
      <c r="BF119" s="235"/>
      <c r="BG119" s="235"/>
      <c r="BH119" s="235"/>
      <c r="BI119" s="235"/>
      <c r="BJ119" s="235"/>
      <c r="BK119" s="235"/>
      <c r="BL119" s="235"/>
      <c r="BM119" s="235"/>
      <c r="BN119" s="235"/>
      <c r="BO119" s="990" t="s">
        <v>446</v>
      </c>
      <c r="BP119" s="1018"/>
      <c r="BQ119" s="1012">
        <v>125345807</v>
      </c>
      <c r="BR119" s="1013"/>
      <c r="BS119" s="1013"/>
      <c r="BT119" s="1013"/>
      <c r="BU119" s="1013"/>
      <c r="BV119" s="1013">
        <v>125680294</v>
      </c>
      <c r="BW119" s="1013"/>
      <c r="BX119" s="1013"/>
      <c r="BY119" s="1013"/>
      <c r="BZ119" s="1013"/>
      <c r="CA119" s="1013">
        <v>125778962</v>
      </c>
      <c r="CB119" s="1013"/>
      <c r="CC119" s="1013"/>
      <c r="CD119" s="1013"/>
      <c r="CE119" s="1013"/>
      <c r="CF119" s="1014"/>
      <c r="CG119" s="1015"/>
      <c r="CH119" s="1015"/>
      <c r="CI119" s="1015"/>
      <c r="CJ119" s="1016"/>
      <c r="CK119" s="963"/>
      <c r="CL119" s="964"/>
      <c r="CM119" s="986" t="s">
        <v>447</v>
      </c>
      <c r="CN119" s="978"/>
      <c r="CO119" s="978"/>
      <c r="CP119" s="978"/>
      <c r="CQ119" s="978"/>
      <c r="CR119" s="978"/>
      <c r="CS119" s="978"/>
      <c r="CT119" s="978"/>
      <c r="CU119" s="978"/>
      <c r="CV119" s="978"/>
      <c r="CW119" s="978"/>
      <c r="CX119" s="978"/>
      <c r="CY119" s="978"/>
      <c r="CZ119" s="978"/>
      <c r="DA119" s="978"/>
      <c r="DB119" s="978"/>
      <c r="DC119" s="978"/>
      <c r="DD119" s="978"/>
      <c r="DE119" s="978"/>
      <c r="DF119" s="979"/>
      <c r="DG119" s="1017">
        <v>13186</v>
      </c>
      <c r="DH119" s="999"/>
      <c r="DI119" s="999"/>
      <c r="DJ119" s="999"/>
      <c r="DK119" s="1000"/>
      <c r="DL119" s="998">
        <v>11429</v>
      </c>
      <c r="DM119" s="999"/>
      <c r="DN119" s="999"/>
      <c r="DO119" s="999"/>
      <c r="DP119" s="1000"/>
      <c r="DQ119" s="998">
        <v>9632</v>
      </c>
      <c r="DR119" s="999"/>
      <c r="DS119" s="999"/>
      <c r="DT119" s="999"/>
      <c r="DU119" s="1000"/>
      <c r="DV119" s="1001">
        <v>0</v>
      </c>
      <c r="DW119" s="1002"/>
      <c r="DX119" s="1002"/>
      <c r="DY119" s="1002"/>
      <c r="DZ119" s="1003"/>
    </row>
    <row r="120" spans="1:130" s="212" customFormat="1" ht="26.25" customHeight="1" x14ac:dyDescent="0.2">
      <c r="A120" s="1070"/>
      <c r="B120" s="962"/>
      <c r="C120" s="935" t="s">
        <v>424</v>
      </c>
      <c r="D120" s="936"/>
      <c r="E120" s="936"/>
      <c r="F120" s="936"/>
      <c r="G120" s="936"/>
      <c r="H120" s="936"/>
      <c r="I120" s="936"/>
      <c r="J120" s="936"/>
      <c r="K120" s="936"/>
      <c r="L120" s="936"/>
      <c r="M120" s="936"/>
      <c r="N120" s="936"/>
      <c r="O120" s="936"/>
      <c r="P120" s="936"/>
      <c r="Q120" s="936"/>
      <c r="R120" s="936"/>
      <c r="S120" s="936"/>
      <c r="T120" s="936"/>
      <c r="U120" s="936"/>
      <c r="V120" s="936"/>
      <c r="W120" s="936"/>
      <c r="X120" s="936"/>
      <c r="Y120" s="936"/>
      <c r="Z120" s="937"/>
      <c r="AA120" s="971">
        <v>40916</v>
      </c>
      <c r="AB120" s="972"/>
      <c r="AC120" s="972"/>
      <c r="AD120" s="972"/>
      <c r="AE120" s="973"/>
      <c r="AF120" s="974">
        <v>40946</v>
      </c>
      <c r="AG120" s="972"/>
      <c r="AH120" s="972"/>
      <c r="AI120" s="972"/>
      <c r="AJ120" s="973"/>
      <c r="AK120" s="974">
        <v>40978</v>
      </c>
      <c r="AL120" s="972"/>
      <c r="AM120" s="972"/>
      <c r="AN120" s="972"/>
      <c r="AO120" s="973"/>
      <c r="AP120" s="975">
        <v>0.1</v>
      </c>
      <c r="AQ120" s="976"/>
      <c r="AR120" s="976"/>
      <c r="AS120" s="976"/>
      <c r="AT120" s="977"/>
      <c r="AU120" s="1004" t="s">
        <v>448</v>
      </c>
      <c r="AV120" s="1005"/>
      <c r="AW120" s="1005"/>
      <c r="AX120" s="1005"/>
      <c r="AY120" s="1006"/>
      <c r="AZ120" s="942" t="s">
        <v>449</v>
      </c>
      <c r="BA120" s="910"/>
      <c r="BB120" s="910"/>
      <c r="BC120" s="910"/>
      <c r="BD120" s="910"/>
      <c r="BE120" s="910"/>
      <c r="BF120" s="910"/>
      <c r="BG120" s="910"/>
      <c r="BH120" s="910"/>
      <c r="BI120" s="910"/>
      <c r="BJ120" s="910"/>
      <c r="BK120" s="910"/>
      <c r="BL120" s="910"/>
      <c r="BM120" s="910"/>
      <c r="BN120" s="910"/>
      <c r="BO120" s="910"/>
      <c r="BP120" s="911"/>
      <c r="BQ120" s="943">
        <v>22861632</v>
      </c>
      <c r="BR120" s="944"/>
      <c r="BS120" s="944"/>
      <c r="BT120" s="944"/>
      <c r="BU120" s="944"/>
      <c r="BV120" s="944">
        <v>20981765</v>
      </c>
      <c r="BW120" s="944"/>
      <c r="BX120" s="944"/>
      <c r="BY120" s="944"/>
      <c r="BZ120" s="944"/>
      <c r="CA120" s="944">
        <v>18056144</v>
      </c>
      <c r="CB120" s="944"/>
      <c r="CC120" s="944"/>
      <c r="CD120" s="944"/>
      <c r="CE120" s="944"/>
      <c r="CF120" s="957">
        <v>30.4</v>
      </c>
      <c r="CG120" s="958"/>
      <c r="CH120" s="958"/>
      <c r="CI120" s="958"/>
      <c r="CJ120" s="958"/>
      <c r="CK120" s="1019" t="s">
        <v>450</v>
      </c>
      <c r="CL120" s="1020"/>
      <c r="CM120" s="1020"/>
      <c r="CN120" s="1020"/>
      <c r="CO120" s="1021"/>
      <c r="CP120" s="1027" t="s">
        <v>397</v>
      </c>
      <c r="CQ120" s="1028"/>
      <c r="CR120" s="1028"/>
      <c r="CS120" s="1028"/>
      <c r="CT120" s="1028"/>
      <c r="CU120" s="1028"/>
      <c r="CV120" s="1028"/>
      <c r="CW120" s="1028"/>
      <c r="CX120" s="1028"/>
      <c r="CY120" s="1028"/>
      <c r="CZ120" s="1028"/>
      <c r="DA120" s="1028"/>
      <c r="DB120" s="1028"/>
      <c r="DC120" s="1028"/>
      <c r="DD120" s="1028"/>
      <c r="DE120" s="1028"/>
      <c r="DF120" s="1029"/>
      <c r="DG120" s="943">
        <v>24113248</v>
      </c>
      <c r="DH120" s="944"/>
      <c r="DI120" s="944"/>
      <c r="DJ120" s="944"/>
      <c r="DK120" s="944"/>
      <c r="DL120" s="944">
        <v>23486900</v>
      </c>
      <c r="DM120" s="944"/>
      <c r="DN120" s="944"/>
      <c r="DO120" s="944"/>
      <c r="DP120" s="944"/>
      <c r="DQ120" s="944">
        <v>23769492</v>
      </c>
      <c r="DR120" s="944"/>
      <c r="DS120" s="944"/>
      <c r="DT120" s="944"/>
      <c r="DU120" s="944"/>
      <c r="DV120" s="945">
        <v>40</v>
      </c>
      <c r="DW120" s="945"/>
      <c r="DX120" s="945"/>
      <c r="DY120" s="945"/>
      <c r="DZ120" s="946"/>
    </row>
    <row r="121" spans="1:130" s="212" customFormat="1" ht="26.25" customHeight="1" x14ac:dyDescent="0.2">
      <c r="A121" s="1070"/>
      <c r="B121" s="962"/>
      <c r="C121" s="987" t="s">
        <v>451</v>
      </c>
      <c r="D121" s="988"/>
      <c r="E121" s="988"/>
      <c r="F121" s="988"/>
      <c r="G121" s="988"/>
      <c r="H121" s="988"/>
      <c r="I121" s="988"/>
      <c r="J121" s="988"/>
      <c r="K121" s="988"/>
      <c r="L121" s="988"/>
      <c r="M121" s="988"/>
      <c r="N121" s="988"/>
      <c r="O121" s="988"/>
      <c r="P121" s="988"/>
      <c r="Q121" s="988"/>
      <c r="R121" s="988"/>
      <c r="S121" s="988"/>
      <c r="T121" s="988"/>
      <c r="U121" s="988"/>
      <c r="V121" s="988"/>
      <c r="W121" s="988"/>
      <c r="X121" s="988"/>
      <c r="Y121" s="988"/>
      <c r="Z121" s="989"/>
      <c r="AA121" s="971" t="s">
        <v>122</v>
      </c>
      <c r="AB121" s="972"/>
      <c r="AC121" s="972"/>
      <c r="AD121" s="972"/>
      <c r="AE121" s="973"/>
      <c r="AF121" s="974" t="s">
        <v>122</v>
      </c>
      <c r="AG121" s="972"/>
      <c r="AH121" s="972"/>
      <c r="AI121" s="972"/>
      <c r="AJ121" s="973"/>
      <c r="AK121" s="974" t="s">
        <v>122</v>
      </c>
      <c r="AL121" s="972"/>
      <c r="AM121" s="972"/>
      <c r="AN121" s="972"/>
      <c r="AO121" s="973"/>
      <c r="AP121" s="975" t="s">
        <v>122</v>
      </c>
      <c r="AQ121" s="976"/>
      <c r="AR121" s="976"/>
      <c r="AS121" s="976"/>
      <c r="AT121" s="977"/>
      <c r="AU121" s="1007"/>
      <c r="AV121" s="1008"/>
      <c r="AW121" s="1008"/>
      <c r="AX121" s="1008"/>
      <c r="AY121" s="1009"/>
      <c r="AZ121" s="935" t="s">
        <v>452</v>
      </c>
      <c r="BA121" s="936"/>
      <c r="BB121" s="936"/>
      <c r="BC121" s="936"/>
      <c r="BD121" s="936"/>
      <c r="BE121" s="936"/>
      <c r="BF121" s="936"/>
      <c r="BG121" s="936"/>
      <c r="BH121" s="936"/>
      <c r="BI121" s="936"/>
      <c r="BJ121" s="936"/>
      <c r="BK121" s="936"/>
      <c r="BL121" s="936"/>
      <c r="BM121" s="936"/>
      <c r="BN121" s="936"/>
      <c r="BO121" s="936"/>
      <c r="BP121" s="937"/>
      <c r="BQ121" s="938">
        <v>28038494</v>
      </c>
      <c r="BR121" s="939"/>
      <c r="BS121" s="939"/>
      <c r="BT121" s="939"/>
      <c r="BU121" s="939"/>
      <c r="BV121" s="939">
        <v>29793363</v>
      </c>
      <c r="BW121" s="939"/>
      <c r="BX121" s="939"/>
      <c r="BY121" s="939"/>
      <c r="BZ121" s="939"/>
      <c r="CA121" s="939">
        <v>33255363</v>
      </c>
      <c r="CB121" s="939"/>
      <c r="CC121" s="939"/>
      <c r="CD121" s="939"/>
      <c r="CE121" s="939"/>
      <c r="CF121" s="933">
        <v>55.9</v>
      </c>
      <c r="CG121" s="934"/>
      <c r="CH121" s="934"/>
      <c r="CI121" s="934"/>
      <c r="CJ121" s="934"/>
      <c r="CK121" s="1022"/>
      <c r="CL121" s="1023"/>
      <c r="CM121" s="1023"/>
      <c r="CN121" s="1023"/>
      <c r="CO121" s="1024"/>
      <c r="CP121" s="1032" t="s">
        <v>396</v>
      </c>
      <c r="CQ121" s="1033"/>
      <c r="CR121" s="1033"/>
      <c r="CS121" s="1033"/>
      <c r="CT121" s="1033"/>
      <c r="CU121" s="1033"/>
      <c r="CV121" s="1033"/>
      <c r="CW121" s="1033"/>
      <c r="CX121" s="1033"/>
      <c r="CY121" s="1033"/>
      <c r="CZ121" s="1033"/>
      <c r="DA121" s="1033"/>
      <c r="DB121" s="1033"/>
      <c r="DC121" s="1033"/>
      <c r="DD121" s="1033"/>
      <c r="DE121" s="1033"/>
      <c r="DF121" s="1034"/>
      <c r="DG121" s="938">
        <v>4565437</v>
      </c>
      <c r="DH121" s="939"/>
      <c r="DI121" s="939"/>
      <c r="DJ121" s="939"/>
      <c r="DK121" s="939"/>
      <c r="DL121" s="939">
        <v>3844335</v>
      </c>
      <c r="DM121" s="939"/>
      <c r="DN121" s="939"/>
      <c r="DO121" s="939"/>
      <c r="DP121" s="939"/>
      <c r="DQ121" s="939">
        <v>3126264</v>
      </c>
      <c r="DR121" s="939"/>
      <c r="DS121" s="939"/>
      <c r="DT121" s="939"/>
      <c r="DU121" s="939"/>
      <c r="DV121" s="940">
        <v>5.3</v>
      </c>
      <c r="DW121" s="940"/>
      <c r="DX121" s="940"/>
      <c r="DY121" s="940"/>
      <c r="DZ121" s="941"/>
    </row>
    <row r="122" spans="1:130" s="212" customFormat="1" ht="26.25" customHeight="1" x14ac:dyDescent="0.2">
      <c r="A122" s="1070"/>
      <c r="B122" s="962"/>
      <c r="C122" s="935" t="s">
        <v>434</v>
      </c>
      <c r="D122" s="936"/>
      <c r="E122" s="936"/>
      <c r="F122" s="936"/>
      <c r="G122" s="936"/>
      <c r="H122" s="936"/>
      <c r="I122" s="936"/>
      <c r="J122" s="936"/>
      <c r="K122" s="936"/>
      <c r="L122" s="936"/>
      <c r="M122" s="936"/>
      <c r="N122" s="936"/>
      <c r="O122" s="936"/>
      <c r="P122" s="936"/>
      <c r="Q122" s="936"/>
      <c r="R122" s="936"/>
      <c r="S122" s="936"/>
      <c r="T122" s="936"/>
      <c r="U122" s="936"/>
      <c r="V122" s="936"/>
      <c r="W122" s="936"/>
      <c r="X122" s="936"/>
      <c r="Y122" s="936"/>
      <c r="Z122" s="937"/>
      <c r="AA122" s="971" t="s">
        <v>122</v>
      </c>
      <c r="AB122" s="972"/>
      <c r="AC122" s="972"/>
      <c r="AD122" s="972"/>
      <c r="AE122" s="973"/>
      <c r="AF122" s="974" t="s">
        <v>122</v>
      </c>
      <c r="AG122" s="972"/>
      <c r="AH122" s="972"/>
      <c r="AI122" s="972"/>
      <c r="AJ122" s="973"/>
      <c r="AK122" s="974" t="s">
        <v>122</v>
      </c>
      <c r="AL122" s="972"/>
      <c r="AM122" s="972"/>
      <c r="AN122" s="972"/>
      <c r="AO122" s="973"/>
      <c r="AP122" s="975" t="s">
        <v>122</v>
      </c>
      <c r="AQ122" s="976"/>
      <c r="AR122" s="976"/>
      <c r="AS122" s="976"/>
      <c r="AT122" s="977"/>
      <c r="AU122" s="1007"/>
      <c r="AV122" s="1008"/>
      <c r="AW122" s="1008"/>
      <c r="AX122" s="1008"/>
      <c r="AY122" s="1009"/>
      <c r="AZ122" s="986" t="s">
        <v>453</v>
      </c>
      <c r="BA122" s="978"/>
      <c r="BB122" s="978"/>
      <c r="BC122" s="978"/>
      <c r="BD122" s="978"/>
      <c r="BE122" s="978"/>
      <c r="BF122" s="978"/>
      <c r="BG122" s="978"/>
      <c r="BH122" s="978"/>
      <c r="BI122" s="978"/>
      <c r="BJ122" s="978"/>
      <c r="BK122" s="978"/>
      <c r="BL122" s="978"/>
      <c r="BM122" s="978"/>
      <c r="BN122" s="978"/>
      <c r="BO122" s="978"/>
      <c r="BP122" s="979"/>
      <c r="BQ122" s="1012">
        <v>63572369</v>
      </c>
      <c r="BR122" s="1013"/>
      <c r="BS122" s="1013"/>
      <c r="BT122" s="1013"/>
      <c r="BU122" s="1013"/>
      <c r="BV122" s="1013">
        <v>62367469</v>
      </c>
      <c r="BW122" s="1013"/>
      <c r="BX122" s="1013"/>
      <c r="BY122" s="1013"/>
      <c r="BZ122" s="1013"/>
      <c r="CA122" s="1013">
        <v>61609645</v>
      </c>
      <c r="CB122" s="1013"/>
      <c r="CC122" s="1013"/>
      <c r="CD122" s="1013"/>
      <c r="CE122" s="1013"/>
      <c r="CF122" s="1030">
        <v>103.6</v>
      </c>
      <c r="CG122" s="1031"/>
      <c r="CH122" s="1031"/>
      <c r="CI122" s="1031"/>
      <c r="CJ122" s="1031"/>
      <c r="CK122" s="1022"/>
      <c r="CL122" s="1023"/>
      <c r="CM122" s="1023"/>
      <c r="CN122" s="1023"/>
      <c r="CO122" s="1024"/>
      <c r="CP122" s="1032" t="s">
        <v>398</v>
      </c>
      <c r="CQ122" s="1033"/>
      <c r="CR122" s="1033"/>
      <c r="CS122" s="1033"/>
      <c r="CT122" s="1033"/>
      <c r="CU122" s="1033"/>
      <c r="CV122" s="1033"/>
      <c r="CW122" s="1033"/>
      <c r="CX122" s="1033"/>
      <c r="CY122" s="1033"/>
      <c r="CZ122" s="1033"/>
      <c r="DA122" s="1033"/>
      <c r="DB122" s="1033"/>
      <c r="DC122" s="1033"/>
      <c r="DD122" s="1033"/>
      <c r="DE122" s="1033"/>
      <c r="DF122" s="1034"/>
      <c r="DG122" s="938" t="s">
        <v>122</v>
      </c>
      <c r="DH122" s="939"/>
      <c r="DI122" s="939"/>
      <c r="DJ122" s="939"/>
      <c r="DK122" s="939"/>
      <c r="DL122" s="939">
        <v>28800</v>
      </c>
      <c r="DM122" s="939"/>
      <c r="DN122" s="939"/>
      <c r="DO122" s="939"/>
      <c r="DP122" s="939"/>
      <c r="DQ122" s="939">
        <v>28800</v>
      </c>
      <c r="DR122" s="939"/>
      <c r="DS122" s="939"/>
      <c r="DT122" s="939"/>
      <c r="DU122" s="939"/>
      <c r="DV122" s="940">
        <v>0</v>
      </c>
      <c r="DW122" s="940"/>
      <c r="DX122" s="940"/>
      <c r="DY122" s="940"/>
      <c r="DZ122" s="941"/>
    </row>
    <row r="123" spans="1:130" s="212" customFormat="1" ht="26.25" customHeight="1" x14ac:dyDescent="0.2">
      <c r="A123" s="1070"/>
      <c r="B123" s="962"/>
      <c r="C123" s="935" t="s">
        <v>440</v>
      </c>
      <c r="D123" s="936"/>
      <c r="E123" s="936"/>
      <c r="F123" s="936"/>
      <c r="G123" s="936"/>
      <c r="H123" s="936"/>
      <c r="I123" s="936"/>
      <c r="J123" s="936"/>
      <c r="K123" s="936"/>
      <c r="L123" s="936"/>
      <c r="M123" s="936"/>
      <c r="N123" s="936"/>
      <c r="O123" s="936"/>
      <c r="P123" s="936"/>
      <c r="Q123" s="936"/>
      <c r="R123" s="936"/>
      <c r="S123" s="936"/>
      <c r="T123" s="936"/>
      <c r="U123" s="936"/>
      <c r="V123" s="936"/>
      <c r="W123" s="936"/>
      <c r="X123" s="936"/>
      <c r="Y123" s="936"/>
      <c r="Z123" s="937"/>
      <c r="AA123" s="971" t="s">
        <v>122</v>
      </c>
      <c r="AB123" s="972"/>
      <c r="AC123" s="972"/>
      <c r="AD123" s="972"/>
      <c r="AE123" s="973"/>
      <c r="AF123" s="974" t="s">
        <v>122</v>
      </c>
      <c r="AG123" s="972"/>
      <c r="AH123" s="972"/>
      <c r="AI123" s="972"/>
      <c r="AJ123" s="973"/>
      <c r="AK123" s="974" t="s">
        <v>122</v>
      </c>
      <c r="AL123" s="972"/>
      <c r="AM123" s="972"/>
      <c r="AN123" s="972"/>
      <c r="AO123" s="973"/>
      <c r="AP123" s="975" t="s">
        <v>122</v>
      </c>
      <c r="AQ123" s="976"/>
      <c r="AR123" s="976"/>
      <c r="AS123" s="976"/>
      <c r="AT123" s="977"/>
      <c r="AU123" s="1010"/>
      <c r="AV123" s="1011"/>
      <c r="AW123" s="1011"/>
      <c r="AX123" s="1011"/>
      <c r="AY123" s="1011"/>
      <c r="AZ123" s="235" t="s">
        <v>177</v>
      </c>
      <c r="BA123" s="235"/>
      <c r="BB123" s="235"/>
      <c r="BC123" s="235"/>
      <c r="BD123" s="235"/>
      <c r="BE123" s="235"/>
      <c r="BF123" s="235"/>
      <c r="BG123" s="235"/>
      <c r="BH123" s="235"/>
      <c r="BI123" s="235"/>
      <c r="BJ123" s="235"/>
      <c r="BK123" s="235"/>
      <c r="BL123" s="235"/>
      <c r="BM123" s="235"/>
      <c r="BN123" s="235"/>
      <c r="BO123" s="990" t="s">
        <v>454</v>
      </c>
      <c r="BP123" s="1018"/>
      <c r="BQ123" s="1076">
        <v>114472495</v>
      </c>
      <c r="BR123" s="1077"/>
      <c r="BS123" s="1077"/>
      <c r="BT123" s="1077"/>
      <c r="BU123" s="1077"/>
      <c r="BV123" s="1077">
        <v>113142597</v>
      </c>
      <c r="BW123" s="1077"/>
      <c r="BX123" s="1077"/>
      <c r="BY123" s="1077"/>
      <c r="BZ123" s="1077"/>
      <c r="CA123" s="1077">
        <v>112921152</v>
      </c>
      <c r="CB123" s="1077"/>
      <c r="CC123" s="1077"/>
      <c r="CD123" s="1077"/>
      <c r="CE123" s="1077"/>
      <c r="CF123" s="1014"/>
      <c r="CG123" s="1015"/>
      <c r="CH123" s="1015"/>
      <c r="CI123" s="1015"/>
      <c r="CJ123" s="1016"/>
      <c r="CK123" s="1022"/>
      <c r="CL123" s="1023"/>
      <c r="CM123" s="1023"/>
      <c r="CN123" s="1023"/>
      <c r="CO123" s="1024"/>
      <c r="CP123" s="1032" t="s">
        <v>394</v>
      </c>
      <c r="CQ123" s="1033"/>
      <c r="CR123" s="1033"/>
      <c r="CS123" s="1033"/>
      <c r="CT123" s="1033"/>
      <c r="CU123" s="1033"/>
      <c r="CV123" s="1033"/>
      <c r="CW123" s="1033"/>
      <c r="CX123" s="1033"/>
      <c r="CY123" s="1033"/>
      <c r="CZ123" s="1033"/>
      <c r="DA123" s="1033"/>
      <c r="DB123" s="1033"/>
      <c r="DC123" s="1033"/>
      <c r="DD123" s="1033"/>
      <c r="DE123" s="1033"/>
      <c r="DF123" s="1034"/>
      <c r="DG123" s="971">
        <v>1360</v>
      </c>
      <c r="DH123" s="972"/>
      <c r="DI123" s="972"/>
      <c r="DJ123" s="972"/>
      <c r="DK123" s="973"/>
      <c r="DL123" s="974">
        <v>1036</v>
      </c>
      <c r="DM123" s="972"/>
      <c r="DN123" s="972"/>
      <c r="DO123" s="972"/>
      <c r="DP123" s="973"/>
      <c r="DQ123" s="974">
        <v>750</v>
      </c>
      <c r="DR123" s="972"/>
      <c r="DS123" s="972"/>
      <c r="DT123" s="972"/>
      <c r="DU123" s="973"/>
      <c r="DV123" s="975">
        <v>0</v>
      </c>
      <c r="DW123" s="976"/>
      <c r="DX123" s="976"/>
      <c r="DY123" s="976"/>
      <c r="DZ123" s="977"/>
    </row>
    <row r="124" spans="1:130" s="212" customFormat="1" ht="26.25" customHeight="1" thickBot="1" x14ac:dyDescent="0.25">
      <c r="A124" s="1070"/>
      <c r="B124" s="962"/>
      <c r="C124" s="935" t="s">
        <v>443</v>
      </c>
      <c r="D124" s="936"/>
      <c r="E124" s="936"/>
      <c r="F124" s="936"/>
      <c r="G124" s="936"/>
      <c r="H124" s="936"/>
      <c r="I124" s="936"/>
      <c r="J124" s="936"/>
      <c r="K124" s="936"/>
      <c r="L124" s="936"/>
      <c r="M124" s="936"/>
      <c r="N124" s="936"/>
      <c r="O124" s="936"/>
      <c r="P124" s="936"/>
      <c r="Q124" s="936"/>
      <c r="R124" s="936"/>
      <c r="S124" s="936"/>
      <c r="T124" s="936"/>
      <c r="U124" s="936"/>
      <c r="V124" s="936"/>
      <c r="W124" s="936"/>
      <c r="X124" s="936"/>
      <c r="Y124" s="936"/>
      <c r="Z124" s="937"/>
      <c r="AA124" s="971" t="s">
        <v>122</v>
      </c>
      <c r="AB124" s="972"/>
      <c r="AC124" s="972"/>
      <c r="AD124" s="972"/>
      <c r="AE124" s="973"/>
      <c r="AF124" s="974" t="s">
        <v>122</v>
      </c>
      <c r="AG124" s="972"/>
      <c r="AH124" s="972"/>
      <c r="AI124" s="972"/>
      <c r="AJ124" s="973"/>
      <c r="AK124" s="974" t="s">
        <v>122</v>
      </c>
      <c r="AL124" s="972"/>
      <c r="AM124" s="972"/>
      <c r="AN124" s="972"/>
      <c r="AO124" s="973"/>
      <c r="AP124" s="975" t="s">
        <v>122</v>
      </c>
      <c r="AQ124" s="976"/>
      <c r="AR124" s="976"/>
      <c r="AS124" s="976"/>
      <c r="AT124" s="977"/>
      <c r="AU124" s="1072" t="s">
        <v>455</v>
      </c>
      <c r="AV124" s="1073"/>
      <c r="AW124" s="1073"/>
      <c r="AX124" s="1073"/>
      <c r="AY124" s="1073"/>
      <c r="AZ124" s="1073"/>
      <c r="BA124" s="1073"/>
      <c r="BB124" s="1073"/>
      <c r="BC124" s="1073"/>
      <c r="BD124" s="1073"/>
      <c r="BE124" s="1073"/>
      <c r="BF124" s="1073"/>
      <c r="BG124" s="1073"/>
      <c r="BH124" s="1073"/>
      <c r="BI124" s="1073"/>
      <c r="BJ124" s="1073"/>
      <c r="BK124" s="1073"/>
      <c r="BL124" s="1073"/>
      <c r="BM124" s="1073"/>
      <c r="BN124" s="1073"/>
      <c r="BO124" s="1073"/>
      <c r="BP124" s="1074"/>
      <c r="BQ124" s="1075">
        <v>19.399999999999999</v>
      </c>
      <c r="BR124" s="1040"/>
      <c r="BS124" s="1040"/>
      <c r="BT124" s="1040"/>
      <c r="BU124" s="1040"/>
      <c r="BV124" s="1040">
        <v>21.9</v>
      </c>
      <c r="BW124" s="1040"/>
      <c r="BX124" s="1040"/>
      <c r="BY124" s="1040"/>
      <c r="BZ124" s="1040"/>
      <c r="CA124" s="1040">
        <v>21.6</v>
      </c>
      <c r="CB124" s="1040"/>
      <c r="CC124" s="1040"/>
      <c r="CD124" s="1040"/>
      <c r="CE124" s="1040"/>
      <c r="CF124" s="1041"/>
      <c r="CG124" s="1042"/>
      <c r="CH124" s="1042"/>
      <c r="CI124" s="1042"/>
      <c r="CJ124" s="1043"/>
      <c r="CK124" s="1025"/>
      <c r="CL124" s="1025"/>
      <c r="CM124" s="1025"/>
      <c r="CN124" s="1025"/>
      <c r="CO124" s="1026"/>
      <c r="CP124" s="1032" t="s">
        <v>456</v>
      </c>
      <c r="CQ124" s="1033"/>
      <c r="CR124" s="1033"/>
      <c r="CS124" s="1033"/>
      <c r="CT124" s="1033"/>
      <c r="CU124" s="1033"/>
      <c r="CV124" s="1033"/>
      <c r="CW124" s="1033"/>
      <c r="CX124" s="1033"/>
      <c r="CY124" s="1033"/>
      <c r="CZ124" s="1033"/>
      <c r="DA124" s="1033"/>
      <c r="DB124" s="1033"/>
      <c r="DC124" s="1033"/>
      <c r="DD124" s="1033"/>
      <c r="DE124" s="1033"/>
      <c r="DF124" s="1034"/>
      <c r="DG124" s="1017" t="s">
        <v>122</v>
      </c>
      <c r="DH124" s="999"/>
      <c r="DI124" s="999"/>
      <c r="DJ124" s="999"/>
      <c r="DK124" s="1000"/>
      <c r="DL124" s="998" t="s">
        <v>122</v>
      </c>
      <c r="DM124" s="999"/>
      <c r="DN124" s="999"/>
      <c r="DO124" s="999"/>
      <c r="DP124" s="1000"/>
      <c r="DQ124" s="998" t="s">
        <v>122</v>
      </c>
      <c r="DR124" s="999"/>
      <c r="DS124" s="999"/>
      <c r="DT124" s="999"/>
      <c r="DU124" s="1000"/>
      <c r="DV124" s="1001" t="s">
        <v>122</v>
      </c>
      <c r="DW124" s="1002"/>
      <c r="DX124" s="1002"/>
      <c r="DY124" s="1002"/>
      <c r="DZ124" s="1003"/>
    </row>
    <row r="125" spans="1:130" s="212" customFormat="1" ht="26.25" customHeight="1" x14ac:dyDescent="0.2">
      <c r="A125" s="1070"/>
      <c r="B125" s="962"/>
      <c r="C125" s="935" t="s">
        <v>445</v>
      </c>
      <c r="D125" s="936"/>
      <c r="E125" s="936"/>
      <c r="F125" s="936"/>
      <c r="G125" s="936"/>
      <c r="H125" s="936"/>
      <c r="I125" s="936"/>
      <c r="J125" s="936"/>
      <c r="K125" s="936"/>
      <c r="L125" s="936"/>
      <c r="M125" s="936"/>
      <c r="N125" s="936"/>
      <c r="O125" s="936"/>
      <c r="P125" s="936"/>
      <c r="Q125" s="936"/>
      <c r="R125" s="936"/>
      <c r="S125" s="936"/>
      <c r="T125" s="936"/>
      <c r="U125" s="936"/>
      <c r="V125" s="936"/>
      <c r="W125" s="936"/>
      <c r="X125" s="936"/>
      <c r="Y125" s="936"/>
      <c r="Z125" s="937"/>
      <c r="AA125" s="971" t="s">
        <v>122</v>
      </c>
      <c r="AB125" s="972"/>
      <c r="AC125" s="972"/>
      <c r="AD125" s="972"/>
      <c r="AE125" s="973"/>
      <c r="AF125" s="974" t="s">
        <v>122</v>
      </c>
      <c r="AG125" s="972"/>
      <c r="AH125" s="972"/>
      <c r="AI125" s="972"/>
      <c r="AJ125" s="973"/>
      <c r="AK125" s="974" t="s">
        <v>122</v>
      </c>
      <c r="AL125" s="972"/>
      <c r="AM125" s="972"/>
      <c r="AN125" s="972"/>
      <c r="AO125" s="973"/>
      <c r="AP125" s="975" t="s">
        <v>122</v>
      </c>
      <c r="AQ125" s="976"/>
      <c r="AR125" s="976"/>
      <c r="AS125" s="976"/>
      <c r="AT125" s="977"/>
      <c r="AU125" s="233"/>
      <c r="AV125" s="234"/>
      <c r="AW125" s="234"/>
      <c r="AX125" s="234"/>
      <c r="AY125" s="234"/>
      <c r="AZ125" s="234"/>
      <c r="BA125" s="234"/>
      <c r="BB125" s="234"/>
      <c r="BC125" s="234"/>
      <c r="BD125" s="234"/>
      <c r="BE125" s="234"/>
      <c r="BF125" s="234"/>
      <c r="BG125" s="234"/>
      <c r="BH125" s="234"/>
      <c r="BI125" s="234"/>
      <c r="BJ125" s="234"/>
      <c r="BK125" s="234"/>
      <c r="BL125" s="234"/>
      <c r="BM125" s="234"/>
      <c r="BN125" s="234"/>
      <c r="BO125" s="234"/>
      <c r="BP125" s="234"/>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35" t="s">
        <v>457</v>
      </c>
      <c r="CL125" s="1020"/>
      <c r="CM125" s="1020"/>
      <c r="CN125" s="1020"/>
      <c r="CO125" s="1021"/>
      <c r="CP125" s="942" t="s">
        <v>458</v>
      </c>
      <c r="CQ125" s="910"/>
      <c r="CR125" s="910"/>
      <c r="CS125" s="910"/>
      <c r="CT125" s="910"/>
      <c r="CU125" s="910"/>
      <c r="CV125" s="910"/>
      <c r="CW125" s="910"/>
      <c r="CX125" s="910"/>
      <c r="CY125" s="910"/>
      <c r="CZ125" s="910"/>
      <c r="DA125" s="910"/>
      <c r="DB125" s="910"/>
      <c r="DC125" s="910"/>
      <c r="DD125" s="910"/>
      <c r="DE125" s="910"/>
      <c r="DF125" s="911"/>
      <c r="DG125" s="943" t="s">
        <v>122</v>
      </c>
      <c r="DH125" s="944"/>
      <c r="DI125" s="944"/>
      <c r="DJ125" s="944"/>
      <c r="DK125" s="944"/>
      <c r="DL125" s="944" t="s">
        <v>122</v>
      </c>
      <c r="DM125" s="944"/>
      <c r="DN125" s="944"/>
      <c r="DO125" s="944"/>
      <c r="DP125" s="944"/>
      <c r="DQ125" s="944" t="s">
        <v>122</v>
      </c>
      <c r="DR125" s="944"/>
      <c r="DS125" s="944"/>
      <c r="DT125" s="944"/>
      <c r="DU125" s="944"/>
      <c r="DV125" s="945" t="s">
        <v>122</v>
      </c>
      <c r="DW125" s="945"/>
      <c r="DX125" s="945"/>
      <c r="DY125" s="945"/>
      <c r="DZ125" s="946"/>
    </row>
    <row r="126" spans="1:130" s="212" customFormat="1" ht="26.25" customHeight="1" thickBot="1" x14ac:dyDescent="0.25">
      <c r="A126" s="1070"/>
      <c r="B126" s="962"/>
      <c r="C126" s="935" t="s">
        <v>447</v>
      </c>
      <c r="D126" s="936"/>
      <c r="E126" s="936"/>
      <c r="F126" s="936"/>
      <c r="G126" s="936"/>
      <c r="H126" s="936"/>
      <c r="I126" s="936"/>
      <c r="J126" s="936"/>
      <c r="K126" s="936"/>
      <c r="L126" s="936"/>
      <c r="M126" s="936"/>
      <c r="N126" s="936"/>
      <c r="O126" s="936"/>
      <c r="P126" s="936"/>
      <c r="Q126" s="936"/>
      <c r="R126" s="936"/>
      <c r="S126" s="936"/>
      <c r="T126" s="936"/>
      <c r="U126" s="936"/>
      <c r="V126" s="936"/>
      <c r="W126" s="936"/>
      <c r="X126" s="936"/>
      <c r="Y126" s="936"/>
      <c r="Z126" s="937"/>
      <c r="AA126" s="971">
        <v>2050</v>
      </c>
      <c r="AB126" s="972"/>
      <c r="AC126" s="972"/>
      <c r="AD126" s="972"/>
      <c r="AE126" s="973"/>
      <c r="AF126" s="974">
        <v>2050</v>
      </c>
      <c r="AG126" s="972"/>
      <c r="AH126" s="972"/>
      <c r="AI126" s="972"/>
      <c r="AJ126" s="973"/>
      <c r="AK126" s="974">
        <v>2050</v>
      </c>
      <c r="AL126" s="972"/>
      <c r="AM126" s="972"/>
      <c r="AN126" s="972"/>
      <c r="AO126" s="973"/>
      <c r="AP126" s="975">
        <v>0</v>
      </c>
      <c r="AQ126" s="976"/>
      <c r="AR126" s="976"/>
      <c r="AS126" s="976"/>
      <c r="AT126" s="977"/>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36"/>
      <c r="CL126" s="1023"/>
      <c r="CM126" s="1023"/>
      <c r="CN126" s="1023"/>
      <c r="CO126" s="1024"/>
      <c r="CP126" s="935" t="s">
        <v>459</v>
      </c>
      <c r="CQ126" s="936"/>
      <c r="CR126" s="936"/>
      <c r="CS126" s="936"/>
      <c r="CT126" s="936"/>
      <c r="CU126" s="936"/>
      <c r="CV126" s="936"/>
      <c r="CW126" s="936"/>
      <c r="CX126" s="936"/>
      <c r="CY126" s="936"/>
      <c r="CZ126" s="936"/>
      <c r="DA126" s="936"/>
      <c r="DB126" s="936"/>
      <c r="DC126" s="936"/>
      <c r="DD126" s="936"/>
      <c r="DE126" s="936"/>
      <c r="DF126" s="937"/>
      <c r="DG126" s="938">
        <v>2039858</v>
      </c>
      <c r="DH126" s="939"/>
      <c r="DI126" s="939"/>
      <c r="DJ126" s="939"/>
      <c r="DK126" s="939"/>
      <c r="DL126" s="939">
        <v>1896441</v>
      </c>
      <c r="DM126" s="939"/>
      <c r="DN126" s="939"/>
      <c r="DO126" s="939"/>
      <c r="DP126" s="939"/>
      <c r="DQ126" s="939">
        <v>381437</v>
      </c>
      <c r="DR126" s="939"/>
      <c r="DS126" s="939"/>
      <c r="DT126" s="939"/>
      <c r="DU126" s="939"/>
      <c r="DV126" s="940">
        <v>0.6</v>
      </c>
      <c r="DW126" s="940"/>
      <c r="DX126" s="940"/>
      <c r="DY126" s="940"/>
      <c r="DZ126" s="941"/>
    </row>
    <row r="127" spans="1:130" s="212" customFormat="1" ht="26.25" customHeight="1" x14ac:dyDescent="0.2">
      <c r="A127" s="1071"/>
      <c r="B127" s="964"/>
      <c r="C127" s="986" t="s">
        <v>460</v>
      </c>
      <c r="D127" s="978"/>
      <c r="E127" s="978"/>
      <c r="F127" s="978"/>
      <c r="G127" s="978"/>
      <c r="H127" s="978"/>
      <c r="I127" s="978"/>
      <c r="J127" s="978"/>
      <c r="K127" s="978"/>
      <c r="L127" s="978"/>
      <c r="M127" s="978"/>
      <c r="N127" s="978"/>
      <c r="O127" s="978"/>
      <c r="P127" s="978"/>
      <c r="Q127" s="978"/>
      <c r="R127" s="978"/>
      <c r="S127" s="978"/>
      <c r="T127" s="978"/>
      <c r="U127" s="978"/>
      <c r="V127" s="978"/>
      <c r="W127" s="978"/>
      <c r="X127" s="978"/>
      <c r="Y127" s="978"/>
      <c r="Z127" s="979"/>
      <c r="AA127" s="971" t="s">
        <v>122</v>
      </c>
      <c r="AB127" s="972"/>
      <c r="AC127" s="972"/>
      <c r="AD127" s="972"/>
      <c r="AE127" s="973"/>
      <c r="AF127" s="974" t="s">
        <v>122</v>
      </c>
      <c r="AG127" s="972"/>
      <c r="AH127" s="972"/>
      <c r="AI127" s="972"/>
      <c r="AJ127" s="973"/>
      <c r="AK127" s="974" t="s">
        <v>122</v>
      </c>
      <c r="AL127" s="972"/>
      <c r="AM127" s="972"/>
      <c r="AN127" s="972"/>
      <c r="AO127" s="973"/>
      <c r="AP127" s="975" t="s">
        <v>122</v>
      </c>
      <c r="AQ127" s="976"/>
      <c r="AR127" s="976"/>
      <c r="AS127" s="976"/>
      <c r="AT127" s="977"/>
      <c r="AU127" s="214"/>
      <c r="AV127" s="214"/>
      <c r="AW127" s="214"/>
      <c r="AX127" s="1044" t="s">
        <v>461</v>
      </c>
      <c r="AY127" s="1045"/>
      <c r="AZ127" s="1045"/>
      <c r="BA127" s="1045"/>
      <c r="BB127" s="1045"/>
      <c r="BC127" s="1045"/>
      <c r="BD127" s="1045"/>
      <c r="BE127" s="1046"/>
      <c r="BF127" s="1047" t="s">
        <v>462</v>
      </c>
      <c r="BG127" s="1045"/>
      <c r="BH127" s="1045"/>
      <c r="BI127" s="1045"/>
      <c r="BJ127" s="1045"/>
      <c r="BK127" s="1045"/>
      <c r="BL127" s="1046"/>
      <c r="BM127" s="1047" t="s">
        <v>463</v>
      </c>
      <c r="BN127" s="1045"/>
      <c r="BO127" s="1045"/>
      <c r="BP127" s="1045"/>
      <c r="BQ127" s="1045"/>
      <c r="BR127" s="1045"/>
      <c r="BS127" s="1046"/>
      <c r="BT127" s="1047" t="s">
        <v>464</v>
      </c>
      <c r="BU127" s="1045"/>
      <c r="BV127" s="1045"/>
      <c r="BW127" s="1045"/>
      <c r="BX127" s="1045"/>
      <c r="BY127" s="1045"/>
      <c r="BZ127" s="1068"/>
      <c r="CA127" s="214"/>
      <c r="CB127" s="214"/>
      <c r="CC127" s="214"/>
      <c r="CD127" s="237"/>
      <c r="CE127" s="237"/>
      <c r="CF127" s="237"/>
      <c r="CG127" s="214"/>
      <c r="CH127" s="214"/>
      <c r="CI127" s="214"/>
      <c r="CJ127" s="236"/>
      <c r="CK127" s="1036"/>
      <c r="CL127" s="1023"/>
      <c r="CM127" s="1023"/>
      <c r="CN127" s="1023"/>
      <c r="CO127" s="1024"/>
      <c r="CP127" s="935" t="s">
        <v>465</v>
      </c>
      <c r="CQ127" s="936"/>
      <c r="CR127" s="936"/>
      <c r="CS127" s="936"/>
      <c r="CT127" s="936"/>
      <c r="CU127" s="936"/>
      <c r="CV127" s="936"/>
      <c r="CW127" s="936"/>
      <c r="CX127" s="936"/>
      <c r="CY127" s="936"/>
      <c r="CZ127" s="936"/>
      <c r="DA127" s="936"/>
      <c r="DB127" s="936"/>
      <c r="DC127" s="936"/>
      <c r="DD127" s="936"/>
      <c r="DE127" s="936"/>
      <c r="DF127" s="937"/>
      <c r="DG127" s="938" t="s">
        <v>122</v>
      </c>
      <c r="DH127" s="939"/>
      <c r="DI127" s="939"/>
      <c r="DJ127" s="939"/>
      <c r="DK127" s="939"/>
      <c r="DL127" s="939" t="s">
        <v>122</v>
      </c>
      <c r="DM127" s="939"/>
      <c r="DN127" s="939"/>
      <c r="DO127" s="939"/>
      <c r="DP127" s="939"/>
      <c r="DQ127" s="939" t="s">
        <v>122</v>
      </c>
      <c r="DR127" s="939"/>
      <c r="DS127" s="939"/>
      <c r="DT127" s="939"/>
      <c r="DU127" s="939"/>
      <c r="DV127" s="940" t="s">
        <v>122</v>
      </c>
      <c r="DW127" s="940"/>
      <c r="DX127" s="940"/>
      <c r="DY127" s="940"/>
      <c r="DZ127" s="941"/>
    </row>
    <row r="128" spans="1:130" s="212" customFormat="1" ht="26.25" customHeight="1" thickBot="1" x14ac:dyDescent="0.25">
      <c r="A128" s="1054" t="s">
        <v>466</v>
      </c>
      <c r="B128" s="1055"/>
      <c r="C128" s="1055"/>
      <c r="D128" s="1055"/>
      <c r="E128" s="1055"/>
      <c r="F128" s="1055"/>
      <c r="G128" s="1055"/>
      <c r="H128" s="1055"/>
      <c r="I128" s="1055"/>
      <c r="J128" s="1055"/>
      <c r="K128" s="1055"/>
      <c r="L128" s="1055"/>
      <c r="M128" s="1055"/>
      <c r="N128" s="1055"/>
      <c r="O128" s="1055"/>
      <c r="P128" s="1055"/>
      <c r="Q128" s="1055"/>
      <c r="R128" s="1055"/>
      <c r="S128" s="1055"/>
      <c r="T128" s="1055"/>
      <c r="U128" s="1055"/>
      <c r="V128" s="1055"/>
      <c r="W128" s="1056" t="s">
        <v>467</v>
      </c>
      <c r="X128" s="1056"/>
      <c r="Y128" s="1056"/>
      <c r="Z128" s="1057"/>
      <c r="AA128" s="1058">
        <v>2661042</v>
      </c>
      <c r="AB128" s="1059"/>
      <c r="AC128" s="1059"/>
      <c r="AD128" s="1059"/>
      <c r="AE128" s="1060"/>
      <c r="AF128" s="1061">
        <v>2995182</v>
      </c>
      <c r="AG128" s="1059"/>
      <c r="AH128" s="1059"/>
      <c r="AI128" s="1059"/>
      <c r="AJ128" s="1060"/>
      <c r="AK128" s="1061">
        <v>2428401</v>
      </c>
      <c r="AL128" s="1059"/>
      <c r="AM128" s="1059"/>
      <c r="AN128" s="1059"/>
      <c r="AO128" s="1060"/>
      <c r="AP128" s="1062"/>
      <c r="AQ128" s="1063"/>
      <c r="AR128" s="1063"/>
      <c r="AS128" s="1063"/>
      <c r="AT128" s="1064"/>
      <c r="AU128" s="214"/>
      <c r="AV128" s="214"/>
      <c r="AW128" s="214"/>
      <c r="AX128" s="909" t="s">
        <v>468</v>
      </c>
      <c r="AY128" s="910"/>
      <c r="AZ128" s="910"/>
      <c r="BA128" s="910"/>
      <c r="BB128" s="910"/>
      <c r="BC128" s="910"/>
      <c r="BD128" s="910"/>
      <c r="BE128" s="911"/>
      <c r="BF128" s="1065" t="s">
        <v>122</v>
      </c>
      <c r="BG128" s="1066"/>
      <c r="BH128" s="1066"/>
      <c r="BI128" s="1066"/>
      <c r="BJ128" s="1066"/>
      <c r="BK128" s="1066"/>
      <c r="BL128" s="1067"/>
      <c r="BM128" s="1065">
        <v>11.25</v>
      </c>
      <c r="BN128" s="1066"/>
      <c r="BO128" s="1066"/>
      <c r="BP128" s="1066"/>
      <c r="BQ128" s="1066"/>
      <c r="BR128" s="1066"/>
      <c r="BS128" s="1067"/>
      <c r="BT128" s="1065">
        <v>20</v>
      </c>
      <c r="BU128" s="1066"/>
      <c r="BV128" s="1066"/>
      <c r="BW128" s="1066"/>
      <c r="BX128" s="1066"/>
      <c r="BY128" s="1066"/>
      <c r="BZ128" s="1089"/>
      <c r="CA128" s="237"/>
      <c r="CB128" s="237"/>
      <c r="CC128" s="237"/>
      <c r="CD128" s="237"/>
      <c r="CE128" s="237"/>
      <c r="CF128" s="237"/>
      <c r="CG128" s="214"/>
      <c r="CH128" s="214"/>
      <c r="CI128" s="214"/>
      <c r="CJ128" s="236"/>
      <c r="CK128" s="1037"/>
      <c r="CL128" s="1038"/>
      <c r="CM128" s="1038"/>
      <c r="CN128" s="1038"/>
      <c r="CO128" s="1039"/>
      <c r="CP128" s="1048" t="s">
        <v>469</v>
      </c>
      <c r="CQ128" s="739"/>
      <c r="CR128" s="739"/>
      <c r="CS128" s="739"/>
      <c r="CT128" s="739"/>
      <c r="CU128" s="739"/>
      <c r="CV128" s="739"/>
      <c r="CW128" s="739"/>
      <c r="CX128" s="739"/>
      <c r="CY128" s="739"/>
      <c r="CZ128" s="739"/>
      <c r="DA128" s="739"/>
      <c r="DB128" s="739"/>
      <c r="DC128" s="739"/>
      <c r="DD128" s="739"/>
      <c r="DE128" s="739"/>
      <c r="DF128" s="1049"/>
      <c r="DG128" s="1050" t="s">
        <v>122</v>
      </c>
      <c r="DH128" s="1051"/>
      <c r="DI128" s="1051"/>
      <c r="DJ128" s="1051"/>
      <c r="DK128" s="1051"/>
      <c r="DL128" s="1051" t="s">
        <v>122</v>
      </c>
      <c r="DM128" s="1051"/>
      <c r="DN128" s="1051"/>
      <c r="DO128" s="1051"/>
      <c r="DP128" s="1051"/>
      <c r="DQ128" s="1051" t="s">
        <v>122</v>
      </c>
      <c r="DR128" s="1051"/>
      <c r="DS128" s="1051"/>
      <c r="DT128" s="1051"/>
      <c r="DU128" s="1051"/>
      <c r="DV128" s="1052" t="s">
        <v>122</v>
      </c>
      <c r="DW128" s="1052"/>
      <c r="DX128" s="1052"/>
      <c r="DY128" s="1052"/>
      <c r="DZ128" s="1053"/>
    </row>
    <row r="129" spans="1:131" s="212" customFormat="1" ht="26.25" customHeight="1" x14ac:dyDescent="0.2">
      <c r="A129" s="947" t="s">
        <v>102</v>
      </c>
      <c r="B129" s="948"/>
      <c r="C129" s="948"/>
      <c r="D129" s="948"/>
      <c r="E129" s="948"/>
      <c r="F129" s="948"/>
      <c r="G129" s="948"/>
      <c r="H129" s="948"/>
      <c r="I129" s="948"/>
      <c r="J129" s="948"/>
      <c r="K129" s="948"/>
      <c r="L129" s="948"/>
      <c r="M129" s="948"/>
      <c r="N129" s="948"/>
      <c r="O129" s="948"/>
      <c r="P129" s="948"/>
      <c r="Q129" s="948"/>
      <c r="R129" s="948"/>
      <c r="S129" s="948"/>
      <c r="T129" s="948"/>
      <c r="U129" s="948"/>
      <c r="V129" s="948"/>
      <c r="W129" s="1083" t="s">
        <v>470</v>
      </c>
      <c r="X129" s="1084"/>
      <c r="Y129" s="1084"/>
      <c r="Z129" s="1085"/>
      <c r="AA129" s="971">
        <v>61709952</v>
      </c>
      <c r="AB129" s="972"/>
      <c r="AC129" s="972"/>
      <c r="AD129" s="972"/>
      <c r="AE129" s="973"/>
      <c r="AF129" s="974">
        <v>62842594</v>
      </c>
      <c r="AG129" s="972"/>
      <c r="AH129" s="972"/>
      <c r="AI129" s="972"/>
      <c r="AJ129" s="973"/>
      <c r="AK129" s="974">
        <v>64413629</v>
      </c>
      <c r="AL129" s="972"/>
      <c r="AM129" s="972"/>
      <c r="AN129" s="972"/>
      <c r="AO129" s="973"/>
      <c r="AP129" s="1086"/>
      <c r="AQ129" s="1087"/>
      <c r="AR129" s="1087"/>
      <c r="AS129" s="1087"/>
      <c r="AT129" s="1088"/>
      <c r="AU129" s="215"/>
      <c r="AV129" s="215"/>
      <c r="AW129" s="215"/>
      <c r="AX129" s="1078" t="s">
        <v>471</v>
      </c>
      <c r="AY129" s="936"/>
      <c r="AZ129" s="936"/>
      <c r="BA129" s="936"/>
      <c r="BB129" s="936"/>
      <c r="BC129" s="936"/>
      <c r="BD129" s="936"/>
      <c r="BE129" s="937"/>
      <c r="BF129" s="1079" t="s">
        <v>122</v>
      </c>
      <c r="BG129" s="1080"/>
      <c r="BH129" s="1080"/>
      <c r="BI129" s="1080"/>
      <c r="BJ129" s="1080"/>
      <c r="BK129" s="1080"/>
      <c r="BL129" s="1081"/>
      <c r="BM129" s="1079">
        <v>16.25</v>
      </c>
      <c r="BN129" s="1080"/>
      <c r="BO129" s="1080"/>
      <c r="BP129" s="1080"/>
      <c r="BQ129" s="1080"/>
      <c r="BR129" s="1080"/>
      <c r="BS129" s="1081"/>
      <c r="BT129" s="1079">
        <v>30</v>
      </c>
      <c r="BU129" s="1080"/>
      <c r="BV129" s="1080"/>
      <c r="BW129" s="1080"/>
      <c r="BX129" s="1080"/>
      <c r="BY129" s="1080"/>
      <c r="BZ129" s="1082"/>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947" t="s">
        <v>472</v>
      </c>
      <c r="B130" s="948"/>
      <c r="C130" s="948"/>
      <c r="D130" s="948"/>
      <c r="E130" s="948"/>
      <c r="F130" s="948"/>
      <c r="G130" s="948"/>
      <c r="H130" s="948"/>
      <c r="I130" s="948"/>
      <c r="J130" s="948"/>
      <c r="K130" s="948"/>
      <c r="L130" s="948"/>
      <c r="M130" s="948"/>
      <c r="N130" s="948"/>
      <c r="O130" s="948"/>
      <c r="P130" s="948"/>
      <c r="Q130" s="948"/>
      <c r="R130" s="948"/>
      <c r="S130" s="948"/>
      <c r="T130" s="948"/>
      <c r="U130" s="948"/>
      <c r="V130" s="948"/>
      <c r="W130" s="1083" t="s">
        <v>473</v>
      </c>
      <c r="X130" s="1084"/>
      <c r="Y130" s="1084"/>
      <c r="Z130" s="1085"/>
      <c r="AA130" s="971">
        <v>5779565</v>
      </c>
      <c r="AB130" s="972"/>
      <c r="AC130" s="972"/>
      <c r="AD130" s="972"/>
      <c r="AE130" s="973"/>
      <c r="AF130" s="974">
        <v>5667805</v>
      </c>
      <c r="AG130" s="972"/>
      <c r="AH130" s="972"/>
      <c r="AI130" s="972"/>
      <c r="AJ130" s="973"/>
      <c r="AK130" s="974">
        <v>4971058</v>
      </c>
      <c r="AL130" s="972"/>
      <c r="AM130" s="972"/>
      <c r="AN130" s="972"/>
      <c r="AO130" s="973"/>
      <c r="AP130" s="1086"/>
      <c r="AQ130" s="1087"/>
      <c r="AR130" s="1087"/>
      <c r="AS130" s="1087"/>
      <c r="AT130" s="1088"/>
      <c r="AU130" s="215"/>
      <c r="AV130" s="215"/>
      <c r="AW130" s="215"/>
      <c r="AX130" s="1078" t="s">
        <v>474</v>
      </c>
      <c r="AY130" s="936"/>
      <c r="AZ130" s="936"/>
      <c r="BA130" s="936"/>
      <c r="BB130" s="936"/>
      <c r="BC130" s="936"/>
      <c r="BD130" s="936"/>
      <c r="BE130" s="937"/>
      <c r="BF130" s="1114">
        <v>4.3</v>
      </c>
      <c r="BG130" s="1115"/>
      <c r="BH130" s="1115"/>
      <c r="BI130" s="1115"/>
      <c r="BJ130" s="1115"/>
      <c r="BK130" s="1115"/>
      <c r="BL130" s="1116"/>
      <c r="BM130" s="1114">
        <v>25</v>
      </c>
      <c r="BN130" s="1115"/>
      <c r="BO130" s="1115"/>
      <c r="BP130" s="1115"/>
      <c r="BQ130" s="1115"/>
      <c r="BR130" s="1115"/>
      <c r="BS130" s="1116"/>
      <c r="BT130" s="1114">
        <v>35</v>
      </c>
      <c r="BU130" s="1115"/>
      <c r="BV130" s="1115"/>
      <c r="BW130" s="1115"/>
      <c r="BX130" s="1115"/>
      <c r="BY130" s="1115"/>
      <c r="BZ130" s="1117"/>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1118"/>
      <c r="B131" s="1119"/>
      <c r="C131" s="1119"/>
      <c r="D131" s="1119"/>
      <c r="E131" s="1119"/>
      <c r="F131" s="1119"/>
      <c r="G131" s="1119"/>
      <c r="H131" s="1119"/>
      <c r="I131" s="1119"/>
      <c r="J131" s="1119"/>
      <c r="K131" s="1119"/>
      <c r="L131" s="1119"/>
      <c r="M131" s="1119"/>
      <c r="N131" s="1119"/>
      <c r="O131" s="1119"/>
      <c r="P131" s="1119"/>
      <c r="Q131" s="1119"/>
      <c r="R131" s="1119"/>
      <c r="S131" s="1119"/>
      <c r="T131" s="1119"/>
      <c r="U131" s="1119"/>
      <c r="V131" s="1119"/>
      <c r="W131" s="1120" t="s">
        <v>475</v>
      </c>
      <c r="X131" s="1121"/>
      <c r="Y131" s="1121"/>
      <c r="Z131" s="1122"/>
      <c r="AA131" s="1017">
        <v>55930387</v>
      </c>
      <c r="AB131" s="999"/>
      <c r="AC131" s="999"/>
      <c r="AD131" s="999"/>
      <c r="AE131" s="1000"/>
      <c r="AF131" s="998">
        <v>57174789</v>
      </c>
      <c r="AG131" s="999"/>
      <c r="AH131" s="999"/>
      <c r="AI131" s="999"/>
      <c r="AJ131" s="1000"/>
      <c r="AK131" s="998">
        <v>59442571</v>
      </c>
      <c r="AL131" s="999"/>
      <c r="AM131" s="999"/>
      <c r="AN131" s="999"/>
      <c r="AO131" s="1000"/>
      <c r="AP131" s="1123"/>
      <c r="AQ131" s="1124"/>
      <c r="AR131" s="1124"/>
      <c r="AS131" s="1124"/>
      <c r="AT131" s="1125"/>
      <c r="AU131" s="215"/>
      <c r="AV131" s="215"/>
      <c r="AW131" s="215"/>
      <c r="AX131" s="1096" t="s">
        <v>476</v>
      </c>
      <c r="AY131" s="739"/>
      <c r="AZ131" s="739"/>
      <c r="BA131" s="739"/>
      <c r="BB131" s="739"/>
      <c r="BC131" s="739"/>
      <c r="BD131" s="739"/>
      <c r="BE131" s="1049"/>
      <c r="BF131" s="1097">
        <v>21.6</v>
      </c>
      <c r="BG131" s="1098"/>
      <c r="BH131" s="1098"/>
      <c r="BI131" s="1098"/>
      <c r="BJ131" s="1098"/>
      <c r="BK131" s="1098"/>
      <c r="BL131" s="1099"/>
      <c r="BM131" s="1097">
        <v>350</v>
      </c>
      <c r="BN131" s="1098"/>
      <c r="BO131" s="1098"/>
      <c r="BP131" s="1098"/>
      <c r="BQ131" s="1098"/>
      <c r="BR131" s="1098"/>
      <c r="BS131" s="1099"/>
      <c r="BT131" s="1100"/>
      <c r="BU131" s="1101"/>
      <c r="BV131" s="1101"/>
      <c r="BW131" s="1101"/>
      <c r="BX131" s="1101"/>
      <c r="BY131" s="1101"/>
      <c r="BZ131" s="1102"/>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1103" t="s">
        <v>477</v>
      </c>
      <c r="B132" s="1104"/>
      <c r="C132" s="1104"/>
      <c r="D132" s="1104"/>
      <c r="E132" s="1104"/>
      <c r="F132" s="1104"/>
      <c r="G132" s="1104"/>
      <c r="H132" s="1104"/>
      <c r="I132" s="1104"/>
      <c r="J132" s="1104"/>
      <c r="K132" s="1104"/>
      <c r="L132" s="1104"/>
      <c r="M132" s="1104"/>
      <c r="N132" s="1104"/>
      <c r="O132" s="1104"/>
      <c r="P132" s="1104"/>
      <c r="Q132" s="1104"/>
      <c r="R132" s="1104"/>
      <c r="S132" s="1104"/>
      <c r="T132" s="1104"/>
      <c r="U132" s="1104"/>
      <c r="V132" s="1107" t="s">
        <v>478</v>
      </c>
      <c r="W132" s="1107"/>
      <c r="X132" s="1107"/>
      <c r="Y132" s="1107"/>
      <c r="Z132" s="1108"/>
      <c r="AA132" s="1109">
        <v>4.8253805219999997</v>
      </c>
      <c r="AB132" s="1110"/>
      <c r="AC132" s="1110"/>
      <c r="AD132" s="1110"/>
      <c r="AE132" s="1111"/>
      <c r="AF132" s="1112">
        <v>4.216986737</v>
      </c>
      <c r="AG132" s="1110"/>
      <c r="AH132" s="1110"/>
      <c r="AI132" s="1110"/>
      <c r="AJ132" s="1111"/>
      <c r="AK132" s="1112">
        <v>4.1511882120000001</v>
      </c>
      <c r="AL132" s="1110"/>
      <c r="AM132" s="1110"/>
      <c r="AN132" s="1110"/>
      <c r="AO132" s="1111"/>
      <c r="AP132" s="1014"/>
      <c r="AQ132" s="1015"/>
      <c r="AR132" s="1015"/>
      <c r="AS132" s="1015"/>
      <c r="AT132" s="111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7"/>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1105"/>
      <c r="B133" s="1106"/>
      <c r="C133" s="1106"/>
      <c r="D133" s="1106"/>
      <c r="E133" s="1106"/>
      <c r="F133" s="1106"/>
      <c r="G133" s="1106"/>
      <c r="H133" s="1106"/>
      <c r="I133" s="1106"/>
      <c r="J133" s="1106"/>
      <c r="K133" s="1106"/>
      <c r="L133" s="1106"/>
      <c r="M133" s="1106"/>
      <c r="N133" s="1106"/>
      <c r="O133" s="1106"/>
      <c r="P133" s="1106"/>
      <c r="Q133" s="1106"/>
      <c r="R133" s="1106"/>
      <c r="S133" s="1106"/>
      <c r="T133" s="1106"/>
      <c r="U133" s="1106"/>
      <c r="V133" s="1090" t="s">
        <v>479</v>
      </c>
      <c r="W133" s="1090"/>
      <c r="X133" s="1090"/>
      <c r="Y133" s="1090"/>
      <c r="Z133" s="1091"/>
      <c r="AA133" s="1092">
        <v>4.8</v>
      </c>
      <c r="AB133" s="1093"/>
      <c r="AC133" s="1093"/>
      <c r="AD133" s="1093"/>
      <c r="AE133" s="1094"/>
      <c r="AF133" s="1092">
        <v>4.3</v>
      </c>
      <c r="AG133" s="1093"/>
      <c r="AH133" s="1093"/>
      <c r="AI133" s="1093"/>
      <c r="AJ133" s="1094"/>
      <c r="AK133" s="1092">
        <v>4.3</v>
      </c>
      <c r="AL133" s="1093"/>
      <c r="AM133" s="1093"/>
      <c r="AN133" s="1093"/>
      <c r="AO133" s="1094"/>
      <c r="AP133" s="1041"/>
      <c r="AQ133" s="1042"/>
      <c r="AR133" s="1042"/>
      <c r="AS133" s="1042"/>
      <c r="AT133" s="1095"/>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pMlyxhTN50lzB+W4cUb2r6l0Apqqn9Hrfe7J5aNeV6iXMourCXkfCBE+m9UjejiiQ15Fr9khSggiWRmfQHAFuA==" saltValue="Ide5B0FQXbVO35oNG2GUUQ=="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zoomScaleNormal="100" zoomScaleSheetLayoutView="80" workbookViewId="0"/>
  </sheetViews>
  <sheetFormatPr defaultColWidth="0" defaultRowHeight="13.5" customHeight="1" zeroHeight="1" x14ac:dyDescent="0.2"/>
  <cols>
    <col min="1" max="120" width="2.77734375" style="242" customWidth="1"/>
    <col min="121" max="121" width="0" style="241" hidden="1" customWidth="1"/>
    <col min="122" max="16384" width="9" style="241" hidden="1"/>
  </cols>
  <sheetData>
    <row r="1" spans="1:120" ht="13.2"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2" x14ac:dyDescent="0.2"/>
    <row r="3" spans="1:120" ht="13.2" x14ac:dyDescent="0.2"/>
    <row r="4" spans="1:120" ht="13.2" x14ac:dyDescent="0.2"/>
    <row r="5" spans="1:120" ht="13.2" x14ac:dyDescent="0.2"/>
    <row r="6" spans="1:120" ht="13.2" x14ac:dyDescent="0.2"/>
    <row r="7" spans="1:120" ht="13.2" x14ac:dyDescent="0.2"/>
    <row r="8" spans="1:120" ht="13.2" x14ac:dyDescent="0.2"/>
    <row r="9" spans="1:120" ht="13.2" x14ac:dyDescent="0.2"/>
    <row r="10" spans="1:120" ht="13.2" x14ac:dyDescent="0.2"/>
    <row r="11" spans="1:120" ht="13.2" x14ac:dyDescent="0.2"/>
    <row r="12" spans="1:120" ht="13.2" x14ac:dyDescent="0.2"/>
    <row r="13" spans="1:120" ht="13.2" x14ac:dyDescent="0.2"/>
    <row r="14" spans="1:120" ht="13.2" x14ac:dyDescent="0.2"/>
    <row r="15" spans="1:120" ht="13.2" x14ac:dyDescent="0.2"/>
    <row r="16" spans="1:120" ht="13.2" x14ac:dyDescent="0.2">
      <c r="DP16" s="241"/>
    </row>
    <row r="17" spans="119:120" ht="13.2" x14ac:dyDescent="0.2">
      <c r="DP17" s="241"/>
    </row>
    <row r="18" spans="119:120" ht="13.2" x14ac:dyDescent="0.2"/>
    <row r="19" spans="119:120" ht="13.2" x14ac:dyDescent="0.2"/>
    <row r="20" spans="119:120" ht="13.2" x14ac:dyDescent="0.2">
      <c r="DO20" s="241"/>
      <c r="DP20" s="241"/>
    </row>
    <row r="21" spans="119:120" ht="13.2" x14ac:dyDescent="0.2">
      <c r="DP21" s="241"/>
    </row>
    <row r="22" spans="119:120" ht="13.2" x14ac:dyDescent="0.2"/>
    <row r="23" spans="119:120" ht="13.2" x14ac:dyDescent="0.2">
      <c r="DO23" s="241"/>
      <c r="DP23" s="241"/>
    </row>
    <row r="24" spans="119:120" ht="13.2" x14ac:dyDescent="0.2">
      <c r="DP24" s="241"/>
    </row>
    <row r="25" spans="119:120" ht="13.2" x14ac:dyDescent="0.2">
      <c r="DP25" s="241"/>
    </row>
    <row r="26" spans="119:120" ht="13.2" x14ac:dyDescent="0.2">
      <c r="DO26" s="241"/>
      <c r="DP26" s="241"/>
    </row>
    <row r="27" spans="119:120" ht="13.2" x14ac:dyDescent="0.2"/>
    <row r="28" spans="119:120" ht="13.2" x14ac:dyDescent="0.2">
      <c r="DO28" s="241"/>
      <c r="DP28" s="241"/>
    </row>
    <row r="29" spans="119:120" ht="13.2" x14ac:dyDescent="0.2">
      <c r="DP29" s="241"/>
    </row>
    <row r="30" spans="119:120" ht="13.2" x14ac:dyDescent="0.2"/>
    <row r="31" spans="119:120" ht="13.2" x14ac:dyDescent="0.2">
      <c r="DO31" s="241"/>
      <c r="DP31" s="241"/>
    </row>
    <row r="32" spans="119:120" ht="13.2" x14ac:dyDescent="0.2"/>
    <row r="33" spans="98:120" ht="13.2" x14ac:dyDescent="0.2">
      <c r="DO33" s="241"/>
      <c r="DP33" s="241"/>
    </row>
    <row r="34" spans="98:120" ht="13.2" x14ac:dyDescent="0.2">
      <c r="DM34" s="241"/>
    </row>
    <row r="35" spans="98:120" ht="13.2" x14ac:dyDescent="0.2">
      <c r="CT35" s="241"/>
      <c r="CU35" s="241"/>
      <c r="CV35" s="241"/>
      <c r="CY35" s="241"/>
      <c r="CZ35" s="241"/>
      <c r="DA35" s="241"/>
      <c r="DD35" s="241"/>
      <c r="DE35" s="241"/>
      <c r="DF35" s="241"/>
      <c r="DI35" s="241"/>
      <c r="DJ35" s="241"/>
      <c r="DK35" s="241"/>
      <c r="DM35" s="241"/>
      <c r="DN35" s="241"/>
      <c r="DO35" s="241"/>
      <c r="DP35" s="241"/>
    </row>
    <row r="36" spans="98:120" ht="13.2" x14ac:dyDescent="0.2"/>
    <row r="37" spans="98:120" ht="13.2" x14ac:dyDescent="0.2">
      <c r="CW37" s="241"/>
      <c r="DB37" s="241"/>
      <c r="DG37" s="241"/>
      <c r="DL37" s="241"/>
      <c r="DP37" s="241"/>
    </row>
    <row r="38" spans="98:120" ht="13.2"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2" x14ac:dyDescent="0.2"/>
    <row r="40" spans="98:120" ht="13.2" x14ac:dyDescent="0.2"/>
    <row r="41" spans="98:120" ht="13.2" x14ac:dyDescent="0.2"/>
    <row r="42" spans="98:120" ht="13.2" x14ac:dyDescent="0.2"/>
    <row r="43" spans="98:120" ht="13.2" x14ac:dyDescent="0.2"/>
    <row r="44" spans="98:120" ht="13.2" x14ac:dyDescent="0.2"/>
    <row r="45" spans="98:120" ht="13.2" x14ac:dyDescent="0.2"/>
    <row r="46" spans="98:120" ht="13.2" x14ac:dyDescent="0.2"/>
    <row r="47" spans="98:120" ht="13.2" x14ac:dyDescent="0.2"/>
    <row r="48" spans="98:120" ht="13.2" x14ac:dyDescent="0.2"/>
    <row r="49" spans="22:120" ht="13.2" x14ac:dyDescent="0.2">
      <c r="DN49" s="241"/>
      <c r="DO49" s="241"/>
      <c r="DP49" s="241"/>
    </row>
    <row r="50" spans="22:120" ht="13.2" x14ac:dyDescent="0.2"/>
    <row r="51" spans="22:120" ht="13.2" x14ac:dyDescent="0.2"/>
    <row r="52" spans="22:120" ht="13.2" x14ac:dyDescent="0.2"/>
    <row r="53" spans="22:120" ht="13.2" x14ac:dyDescent="0.2"/>
    <row r="54" spans="22:120" ht="13.2" x14ac:dyDescent="0.2"/>
    <row r="55" spans="22:120" ht="13.2" x14ac:dyDescent="0.2"/>
    <row r="56" spans="22:120" ht="13.2" x14ac:dyDescent="0.2"/>
    <row r="57" spans="22:120" ht="13.2" x14ac:dyDescent="0.2"/>
    <row r="58" spans="22:120" ht="13.2" x14ac:dyDescent="0.2"/>
    <row r="59" spans="22:120" ht="13.2" x14ac:dyDescent="0.2"/>
    <row r="60" spans="22:120" ht="13.2" x14ac:dyDescent="0.2"/>
    <row r="61" spans="22:120" ht="13.2" x14ac:dyDescent="0.2"/>
    <row r="62" spans="22:120" ht="13.2" x14ac:dyDescent="0.2"/>
    <row r="63" spans="22:120" ht="13.2" x14ac:dyDescent="0.2">
      <c r="W63" s="241"/>
      <c r="CS63" s="241"/>
      <c r="CX63" s="241"/>
      <c r="DC63" s="241"/>
      <c r="DH63" s="241"/>
    </row>
    <row r="64" spans="22:120" ht="13.2" x14ac:dyDescent="0.2">
      <c r="V64" s="241"/>
    </row>
    <row r="65" spans="15:120" ht="13.2"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2" x14ac:dyDescent="0.2">
      <c r="Q66" s="241"/>
      <c r="S66" s="241"/>
      <c r="U66" s="241"/>
      <c r="DM66" s="241"/>
    </row>
    <row r="67" spans="15:120" ht="13.2"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2" x14ac:dyDescent="0.2"/>
    <row r="69" spans="15:120" ht="13.2" x14ac:dyDescent="0.2"/>
    <row r="70" spans="15:120" ht="13.2" x14ac:dyDescent="0.2"/>
    <row r="71" spans="15:120" ht="13.2" x14ac:dyDescent="0.2"/>
    <row r="72" spans="15:120" ht="13.2" x14ac:dyDescent="0.2">
      <c r="DP72" s="241"/>
    </row>
    <row r="73" spans="15:120" ht="13.2" x14ac:dyDescent="0.2">
      <c r="DP73" s="241"/>
    </row>
    <row r="74" spans="15:120" ht="13.2" x14ac:dyDescent="0.2"/>
    <row r="75" spans="15:120" ht="13.2" x14ac:dyDescent="0.2"/>
    <row r="76" spans="15:120" ht="13.2" x14ac:dyDescent="0.2"/>
    <row r="77" spans="15:120" ht="13.2" x14ac:dyDescent="0.2"/>
    <row r="78" spans="15:120" ht="13.2" x14ac:dyDescent="0.2"/>
    <row r="79" spans="15:120" ht="13.2" x14ac:dyDescent="0.2"/>
    <row r="80" spans="15:120" ht="13.2" x14ac:dyDescent="0.2"/>
    <row r="81" spans="97:112" ht="13.2" x14ac:dyDescent="0.2"/>
    <row r="82" spans="97:112" ht="13.2" x14ac:dyDescent="0.2"/>
    <row r="83" spans="97:112" ht="13.2" x14ac:dyDescent="0.2"/>
    <row r="84" spans="97:112" ht="13.2" x14ac:dyDescent="0.2"/>
    <row r="85" spans="97:112" ht="13.2" x14ac:dyDescent="0.2"/>
    <row r="86" spans="97:112" ht="13.2" x14ac:dyDescent="0.2"/>
    <row r="87" spans="97:112" ht="13.2" x14ac:dyDescent="0.2"/>
    <row r="88" spans="97:112" ht="13.2" x14ac:dyDescent="0.2"/>
    <row r="89" spans="97:112" ht="13.2" x14ac:dyDescent="0.2"/>
    <row r="90" spans="97:112" ht="13.2" x14ac:dyDescent="0.2"/>
    <row r="91" spans="97:112" ht="13.2" x14ac:dyDescent="0.2"/>
    <row r="92" spans="97:112" ht="13.2" x14ac:dyDescent="0.2"/>
    <row r="93" spans="97:112" ht="13.2" x14ac:dyDescent="0.2"/>
    <row r="94" spans="97:112" ht="13.2" x14ac:dyDescent="0.2"/>
    <row r="95" spans="97:112" ht="13.2" x14ac:dyDescent="0.2"/>
    <row r="96" spans="97:112" ht="13.2" x14ac:dyDescent="0.2">
      <c r="CS96" s="241"/>
      <c r="CX96" s="241"/>
      <c r="DC96" s="241"/>
      <c r="DH96" s="241"/>
    </row>
    <row r="97" spans="24:120" ht="13.2" x14ac:dyDescent="0.2">
      <c r="CS97" s="241"/>
      <c r="CX97" s="241"/>
      <c r="DC97" s="241"/>
      <c r="DH97" s="241"/>
      <c r="DP97" s="242" t="s">
        <v>480</v>
      </c>
    </row>
    <row r="98" spans="24:120" ht="13.2" hidden="1" x14ac:dyDescent="0.2">
      <c r="CS98" s="241"/>
      <c r="CX98" s="241"/>
      <c r="DC98" s="241"/>
      <c r="DH98" s="241"/>
    </row>
    <row r="99" spans="24:120" ht="13.2"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2" hidden="1" x14ac:dyDescent="0.2">
      <c r="CT103" s="241"/>
      <c r="CV103" s="241"/>
      <c r="CW103" s="241"/>
      <c r="CY103" s="241"/>
      <c r="DA103" s="241"/>
      <c r="DB103" s="241"/>
      <c r="DD103" s="241"/>
      <c r="DF103" s="241"/>
      <c r="DG103" s="241"/>
      <c r="DI103" s="241"/>
      <c r="DK103" s="241"/>
      <c r="DL103" s="241"/>
      <c r="DM103" s="241"/>
      <c r="DN103" s="241"/>
      <c r="DO103" s="241"/>
      <c r="DP103" s="241"/>
    </row>
    <row r="104" spans="24:120" ht="13.2"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4i2P0takHgkUqhMmjzlk4b6qBLSaTYPxzPvcPwOQLwg/psCV3jxcPg2e1JO2PJrJ3kdvQ2i9vVJ9uoNd0rkDew==" saltValue="Rne2LJr/H4eSTn2qP7Qvk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
  <cols>
    <col min="1" max="116" width="2.6640625" style="242" customWidth="1"/>
    <col min="117" max="16384" width="9" style="241" hidden="1"/>
  </cols>
  <sheetData>
    <row r="1" spans="2:116" ht="13.2"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2" x14ac:dyDescent="0.2"/>
    <row r="3" spans="2:116" ht="13.2" x14ac:dyDescent="0.2"/>
    <row r="4" spans="2:116" ht="13.2"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2"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2" x14ac:dyDescent="0.2"/>
    <row r="7" spans="2:116" ht="13.2" x14ac:dyDescent="0.2"/>
    <row r="8" spans="2:116" ht="13.2" x14ac:dyDescent="0.2"/>
    <row r="9" spans="2:116" ht="13.2" x14ac:dyDescent="0.2"/>
    <row r="10" spans="2:116" ht="13.2" x14ac:dyDescent="0.2"/>
    <row r="11" spans="2:116" ht="13.2" x14ac:dyDescent="0.2"/>
    <row r="12" spans="2:116" ht="13.2" x14ac:dyDescent="0.2"/>
    <row r="13" spans="2:116" ht="13.2" x14ac:dyDescent="0.2"/>
    <row r="14" spans="2:116" ht="13.2" x14ac:dyDescent="0.2"/>
    <row r="15" spans="2:116" ht="13.2" x14ac:dyDescent="0.2"/>
    <row r="16" spans="2:116" ht="13.2" x14ac:dyDescent="0.2"/>
    <row r="17" spans="9:116" ht="13.2" x14ac:dyDescent="0.2"/>
    <row r="18" spans="9:116" ht="13.2"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2" x14ac:dyDescent="0.2"/>
    <row r="20" spans="9:116" ht="13.2" x14ac:dyDescent="0.2"/>
    <row r="21" spans="9:116" ht="13.2" x14ac:dyDescent="0.2">
      <c r="DL21" s="241"/>
    </row>
    <row r="22" spans="9:116" ht="13.2" x14ac:dyDescent="0.2">
      <c r="DI22" s="241"/>
      <c r="DJ22" s="241"/>
      <c r="DK22" s="241"/>
      <c r="DL22" s="241"/>
    </row>
    <row r="23" spans="9:116" ht="13.2" x14ac:dyDescent="0.2">
      <c r="CY23" s="241"/>
      <c r="CZ23" s="241"/>
      <c r="DA23" s="241"/>
      <c r="DB23" s="241"/>
      <c r="DC23" s="241"/>
      <c r="DD23" s="241"/>
      <c r="DE23" s="241"/>
      <c r="DF23" s="241"/>
      <c r="DG23" s="241"/>
      <c r="DH23" s="241"/>
      <c r="DI23" s="241"/>
      <c r="DJ23" s="241"/>
      <c r="DK23" s="241"/>
      <c r="DL23" s="241"/>
    </row>
    <row r="24" spans="9:116" ht="13.2" x14ac:dyDescent="0.2"/>
    <row r="25" spans="9:116" ht="13.2" x14ac:dyDescent="0.2"/>
    <row r="26" spans="9:116" ht="13.2" x14ac:dyDescent="0.2"/>
    <row r="27" spans="9:116" ht="13.2" x14ac:dyDescent="0.2"/>
    <row r="28" spans="9:116" ht="13.2" x14ac:dyDescent="0.2"/>
    <row r="29" spans="9:116" ht="13.2" x14ac:dyDescent="0.2"/>
    <row r="30" spans="9:116" ht="13.2" x14ac:dyDescent="0.2"/>
    <row r="31" spans="9:116" ht="13.2" x14ac:dyDescent="0.2"/>
    <row r="32" spans="9:116" ht="13.2" x14ac:dyDescent="0.2"/>
    <row r="33" spans="15:116" ht="13.2" x14ac:dyDescent="0.2"/>
    <row r="34" spans="15:116" ht="13.2" x14ac:dyDescent="0.2"/>
    <row r="35" spans="15:116" ht="13.2" x14ac:dyDescent="0.2">
      <c r="CZ35" s="241"/>
      <c r="DA35" s="241"/>
      <c r="DB35" s="241"/>
      <c r="DC35" s="241"/>
      <c r="DD35" s="241"/>
      <c r="DE35" s="241"/>
      <c r="DF35" s="241"/>
      <c r="DG35" s="241"/>
      <c r="DH35" s="241"/>
      <c r="DI35" s="241"/>
      <c r="DJ35" s="241"/>
      <c r="DK35" s="241"/>
      <c r="DL35" s="241"/>
    </row>
    <row r="36" spans="15:116" ht="13.2" x14ac:dyDescent="0.2"/>
    <row r="37" spans="15:116" ht="13.2" x14ac:dyDescent="0.2">
      <c r="DL37" s="241"/>
    </row>
    <row r="38" spans="15:116" ht="13.2" x14ac:dyDescent="0.2">
      <c r="DI38" s="241"/>
      <c r="DJ38" s="241"/>
      <c r="DK38" s="241"/>
      <c r="DL38" s="241"/>
    </row>
    <row r="39" spans="15:116" ht="13.2" x14ac:dyDescent="0.2"/>
    <row r="40" spans="15:116" ht="13.2" x14ac:dyDescent="0.2"/>
    <row r="41" spans="15:116" ht="13.2" x14ac:dyDescent="0.2"/>
    <row r="42" spans="15:116" ht="13.2" x14ac:dyDescent="0.2"/>
    <row r="43" spans="15:116" ht="13.2"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2" x14ac:dyDescent="0.2">
      <c r="DL44" s="241"/>
    </row>
    <row r="45" spans="15:116" ht="13.2" x14ac:dyDescent="0.2"/>
    <row r="46" spans="15:116" ht="13.2" x14ac:dyDescent="0.2">
      <c r="DA46" s="241"/>
      <c r="DB46" s="241"/>
      <c r="DC46" s="241"/>
      <c r="DD46" s="241"/>
      <c r="DE46" s="241"/>
      <c r="DF46" s="241"/>
      <c r="DG46" s="241"/>
      <c r="DH46" s="241"/>
      <c r="DI46" s="241"/>
      <c r="DJ46" s="241"/>
      <c r="DK46" s="241"/>
      <c r="DL46" s="241"/>
    </row>
    <row r="47" spans="15:116" ht="13.2" x14ac:dyDescent="0.2"/>
    <row r="48" spans="15:116" ht="13.2" x14ac:dyDescent="0.2"/>
    <row r="49" spans="104:116" ht="13.2" x14ac:dyDescent="0.2"/>
    <row r="50" spans="104:116" ht="13.2" x14ac:dyDescent="0.2">
      <c r="CZ50" s="241"/>
      <c r="DA50" s="241"/>
      <c r="DB50" s="241"/>
      <c r="DC50" s="241"/>
      <c r="DD50" s="241"/>
      <c r="DE50" s="241"/>
      <c r="DF50" s="241"/>
      <c r="DG50" s="241"/>
      <c r="DH50" s="241"/>
      <c r="DI50" s="241"/>
      <c r="DJ50" s="241"/>
      <c r="DK50" s="241"/>
      <c r="DL50" s="241"/>
    </row>
    <row r="51" spans="104:116" ht="13.2" x14ac:dyDescent="0.2"/>
    <row r="52" spans="104:116" ht="13.2" x14ac:dyDescent="0.2"/>
    <row r="53" spans="104:116" ht="13.2" x14ac:dyDescent="0.2">
      <c r="DL53" s="241"/>
    </row>
    <row r="54" spans="104:116" ht="13.2" x14ac:dyDescent="0.2"/>
    <row r="55" spans="104:116" ht="13.2" x14ac:dyDescent="0.2"/>
    <row r="56" spans="104:116" ht="13.2" x14ac:dyDescent="0.2"/>
    <row r="57" spans="104:116" ht="13.2" x14ac:dyDescent="0.2"/>
    <row r="58" spans="104:116" ht="13.2" x14ac:dyDescent="0.2"/>
    <row r="59" spans="104:116" ht="13.2" x14ac:dyDescent="0.2"/>
    <row r="60" spans="104:116" ht="13.2" x14ac:dyDescent="0.2"/>
    <row r="61" spans="104:116" ht="13.2" x14ac:dyDescent="0.2"/>
    <row r="62" spans="104:116" ht="13.2" x14ac:dyDescent="0.2"/>
    <row r="63" spans="104:116" ht="13.2" x14ac:dyDescent="0.2"/>
    <row r="64" spans="104:116" ht="13.2" x14ac:dyDescent="0.2"/>
    <row r="65" spans="107:116" ht="13.2" x14ac:dyDescent="0.2"/>
    <row r="66" spans="107:116" ht="13.2" x14ac:dyDescent="0.2"/>
    <row r="67" spans="107:116" ht="13.2" x14ac:dyDescent="0.2">
      <c r="DC67" s="241"/>
      <c r="DD67" s="241"/>
      <c r="DE67" s="241"/>
      <c r="DF67" s="241"/>
      <c r="DG67" s="241"/>
      <c r="DH67" s="241"/>
      <c r="DI67" s="241"/>
      <c r="DJ67" s="241"/>
      <c r="DK67" s="241"/>
      <c r="DL67" s="241"/>
    </row>
    <row r="68" spans="107:116" ht="13.2" x14ac:dyDescent="0.2"/>
    <row r="69" spans="107:116" ht="13.2" x14ac:dyDescent="0.2"/>
    <row r="70" spans="107:116" ht="13.2" x14ac:dyDescent="0.2"/>
    <row r="71" spans="107:116" ht="13.2" x14ac:dyDescent="0.2"/>
    <row r="72" spans="107:116" ht="13.2" x14ac:dyDescent="0.2"/>
    <row r="73" spans="107:116" ht="13.2" x14ac:dyDescent="0.2"/>
    <row r="74" spans="107:116" ht="13.2" x14ac:dyDescent="0.2"/>
    <row r="75" spans="107:116" ht="13.2" x14ac:dyDescent="0.2"/>
    <row r="76" spans="107:116" ht="13.2" x14ac:dyDescent="0.2"/>
    <row r="77" spans="107:116" ht="13.2" x14ac:dyDescent="0.2"/>
    <row r="78" spans="107:116" ht="13.2" x14ac:dyDescent="0.2"/>
    <row r="79" spans="107:116" ht="13.2" x14ac:dyDescent="0.2"/>
    <row r="80" spans="107:116"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sheetData>
  <sheetProtection algorithmName="SHA-512" hashValue="5zUAx7D4+Hc3tj48ALItCCA1wSlmgjJVTl80HYsiEgcdeniICilb98srqafJbB3jQpDbh+Ue44nW/fPxOoN3ow==" saltValue="NBxOuX/E5bonIHTFZhLJbw=="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zoomScaleNormal="100" zoomScaleSheetLayoutView="80" workbookViewId="0"/>
  </sheetViews>
  <sheetFormatPr defaultColWidth="0" defaultRowHeight="13.5" customHeight="1" zeroHeight="1" x14ac:dyDescent="0.2"/>
  <cols>
    <col min="1" max="36" width="2.44140625" style="243" customWidth="1"/>
    <col min="37" max="44" width="17" style="243" customWidth="1"/>
    <col min="45" max="45" width="6.109375" style="249" customWidth="1"/>
    <col min="46" max="46" width="3" style="247" customWidth="1"/>
    <col min="47" max="47" width="19.109375" style="243" hidden="1" customWidth="1"/>
    <col min="48" max="52" width="12.6640625" style="243" hidden="1" customWidth="1"/>
    <col min="53" max="16384" width="8.6640625" style="243" hidden="1"/>
  </cols>
  <sheetData>
    <row r="1" spans="1:46" ht="13.2" x14ac:dyDescent="0.2">
      <c r="AS1" s="243"/>
      <c r="AT1" s="243"/>
    </row>
    <row r="2" spans="1:46" ht="13.2" x14ac:dyDescent="0.2">
      <c r="AS2" s="243"/>
      <c r="AT2" s="243"/>
    </row>
    <row r="3" spans="1:46" ht="13.2" x14ac:dyDescent="0.2">
      <c r="AS3" s="243"/>
      <c r="AT3" s="243"/>
    </row>
    <row r="4" spans="1:46" ht="13.2" x14ac:dyDescent="0.2">
      <c r="AS4" s="243"/>
      <c r="AT4" s="243"/>
    </row>
    <row r="5" spans="1:46" ht="16.2" x14ac:dyDescent="0.2">
      <c r="A5" s="244" t="s">
        <v>481</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2" x14ac:dyDescent="0.2">
      <c r="A6" s="247"/>
      <c r="AK6" s="248" t="s">
        <v>482</v>
      </c>
      <c r="AL6" s="248"/>
      <c r="AM6" s="248"/>
      <c r="AN6" s="248"/>
    </row>
    <row r="7" spans="1:46" ht="13.5" customHeight="1" x14ac:dyDescent="0.2">
      <c r="A7" s="247"/>
      <c r="AK7" s="250"/>
      <c r="AL7" s="251"/>
      <c r="AM7" s="251"/>
      <c r="AN7" s="252"/>
      <c r="AO7" s="1127" t="s">
        <v>483</v>
      </c>
      <c r="AP7" s="253"/>
      <c r="AQ7" s="254" t="s">
        <v>484</v>
      </c>
      <c r="AR7" s="255"/>
    </row>
    <row r="8" spans="1:46" ht="13.2" x14ac:dyDescent="0.2">
      <c r="A8" s="247"/>
      <c r="AK8" s="256"/>
      <c r="AL8" s="257"/>
      <c r="AM8" s="257"/>
      <c r="AN8" s="258"/>
      <c r="AO8" s="1128"/>
      <c r="AP8" s="259" t="s">
        <v>485</v>
      </c>
      <c r="AQ8" s="260" t="s">
        <v>486</v>
      </c>
      <c r="AR8" s="261" t="s">
        <v>487</v>
      </c>
    </row>
    <row r="9" spans="1:46" ht="13.2" x14ac:dyDescent="0.2">
      <c r="A9" s="247"/>
      <c r="AK9" s="1129" t="s">
        <v>488</v>
      </c>
      <c r="AL9" s="1130"/>
      <c r="AM9" s="1130"/>
      <c r="AN9" s="1131"/>
      <c r="AO9" s="262">
        <v>18797037</v>
      </c>
      <c r="AP9" s="262">
        <v>61448</v>
      </c>
      <c r="AQ9" s="263">
        <v>70143</v>
      </c>
      <c r="AR9" s="264">
        <v>-12.4</v>
      </c>
    </row>
    <row r="10" spans="1:46" ht="13.5" customHeight="1" x14ac:dyDescent="0.2">
      <c r="A10" s="247"/>
      <c r="AK10" s="1129" t="s">
        <v>489</v>
      </c>
      <c r="AL10" s="1130"/>
      <c r="AM10" s="1130"/>
      <c r="AN10" s="1131"/>
      <c r="AO10" s="265">
        <v>94686</v>
      </c>
      <c r="AP10" s="265">
        <v>310</v>
      </c>
      <c r="AQ10" s="266">
        <v>2309</v>
      </c>
      <c r="AR10" s="267">
        <v>-86.6</v>
      </c>
    </row>
    <row r="11" spans="1:46" ht="13.5" customHeight="1" x14ac:dyDescent="0.2">
      <c r="A11" s="247"/>
      <c r="AK11" s="1129" t="s">
        <v>490</v>
      </c>
      <c r="AL11" s="1130"/>
      <c r="AM11" s="1130"/>
      <c r="AN11" s="1131"/>
      <c r="AO11" s="265">
        <v>447846</v>
      </c>
      <c r="AP11" s="265">
        <v>1464</v>
      </c>
      <c r="AQ11" s="266">
        <v>1878</v>
      </c>
      <c r="AR11" s="267">
        <v>-22</v>
      </c>
    </row>
    <row r="12" spans="1:46" ht="13.5" customHeight="1" x14ac:dyDescent="0.2">
      <c r="A12" s="247"/>
      <c r="AK12" s="1129" t="s">
        <v>491</v>
      </c>
      <c r="AL12" s="1130"/>
      <c r="AM12" s="1130"/>
      <c r="AN12" s="1131"/>
      <c r="AO12" s="265" t="s">
        <v>492</v>
      </c>
      <c r="AP12" s="265" t="s">
        <v>492</v>
      </c>
      <c r="AQ12" s="266">
        <v>30</v>
      </c>
      <c r="AR12" s="267" t="s">
        <v>492</v>
      </c>
    </row>
    <row r="13" spans="1:46" ht="13.5" customHeight="1" x14ac:dyDescent="0.2">
      <c r="A13" s="247"/>
      <c r="AK13" s="1129" t="s">
        <v>493</v>
      </c>
      <c r="AL13" s="1130"/>
      <c r="AM13" s="1130"/>
      <c r="AN13" s="1131"/>
      <c r="AO13" s="265">
        <v>607280</v>
      </c>
      <c r="AP13" s="265">
        <v>1985</v>
      </c>
      <c r="AQ13" s="266">
        <v>1863</v>
      </c>
      <c r="AR13" s="267">
        <v>6.5</v>
      </c>
    </row>
    <row r="14" spans="1:46" ht="13.5" customHeight="1" x14ac:dyDescent="0.2">
      <c r="A14" s="247"/>
      <c r="AK14" s="1129" t="s">
        <v>494</v>
      </c>
      <c r="AL14" s="1130"/>
      <c r="AM14" s="1130"/>
      <c r="AN14" s="1131"/>
      <c r="AO14" s="265">
        <v>593669</v>
      </c>
      <c r="AP14" s="265">
        <v>1941</v>
      </c>
      <c r="AQ14" s="266">
        <v>1453</v>
      </c>
      <c r="AR14" s="267">
        <v>33.6</v>
      </c>
    </row>
    <row r="15" spans="1:46" ht="13.5" customHeight="1" x14ac:dyDescent="0.2">
      <c r="A15" s="247"/>
      <c r="AK15" s="1132" t="s">
        <v>495</v>
      </c>
      <c r="AL15" s="1133"/>
      <c r="AM15" s="1133"/>
      <c r="AN15" s="1134"/>
      <c r="AO15" s="265">
        <v>-663221</v>
      </c>
      <c r="AP15" s="265">
        <v>-2168</v>
      </c>
      <c r="AQ15" s="266">
        <v>-3932</v>
      </c>
      <c r="AR15" s="267">
        <v>-44.9</v>
      </c>
    </row>
    <row r="16" spans="1:46" ht="13.2" x14ac:dyDescent="0.2">
      <c r="A16" s="247"/>
      <c r="AK16" s="1132" t="s">
        <v>177</v>
      </c>
      <c r="AL16" s="1133"/>
      <c r="AM16" s="1133"/>
      <c r="AN16" s="1134"/>
      <c r="AO16" s="265">
        <v>19877297</v>
      </c>
      <c r="AP16" s="265">
        <v>64979</v>
      </c>
      <c r="AQ16" s="266">
        <v>73743</v>
      </c>
      <c r="AR16" s="267">
        <v>-11.9</v>
      </c>
    </row>
    <row r="17" spans="1:46" ht="13.2" x14ac:dyDescent="0.2">
      <c r="A17" s="247"/>
    </row>
    <row r="18" spans="1:46" ht="13.2" x14ac:dyDescent="0.2">
      <c r="A18" s="247"/>
      <c r="AQ18" s="268"/>
      <c r="AR18" s="268"/>
    </row>
    <row r="19" spans="1:46" ht="13.2" x14ac:dyDescent="0.2">
      <c r="A19" s="247"/>
      <c r="AK19" s="243" t="s">
        <v>496</v>
      </c>
    </row>
    <row r="20" spans="1:46" ht="13.2" x14ac:dyDescent="0.2">
      <c r="A20" s="247"/>
      <c r="AK20" s="269"/>
      <c r="AL20" s="270"/>
      <c r="AM20" s="270"/>
      <c r="AN20" s="271"/>
      <c r="AO20" s="272" t="s">
        <v>497</v>
      </c>
      <c r="AP20" s="273" t="s">
        <v>498</v>
      </c>
      <c r="AQ20" s="274" t="s">
        <v>499</v>
      </c>
      <c r="AR20" s="275"/>
    </row>
    <row r="21" spans="1:46" s="248" customFormat="1" ht="13.2" x14ac:dyDescent="0.2">
      <c r="A21" s="276"/>
      <c r="AK21" s="1135" t="s">
        <v>500</v>
      </c>
      <c r="AL21" s="1136"/>
      <c r="AM21" s="1136"/>
      <c r="AN21" s="1137"/>
      <c r="AO21" s="277">
        <v>6.4</v>
      </c>
      <c r="AP21" s="278">
        <v>6.58</v>
      </c>
      <c r="AQ21" s="279">
        <v>-0.18</v>
      </c>
      <c r="AS21" s="280"/>
      <c r="AT21" s="276"/>
    </row>
    <row r="22" spans="1:46" s="248" customFormat="1" ht="13.2" x14ac:dyDescent="0.2">
      <c r="A22" s="276"/>
      <c r="AK22" s="1135" t="s">
        <v>501</v>
      </c>
      <c r="AL22" s="1136"/>
      <c r="AM22" s="1136"/>
      <c r="AN22" s="1137"/>
      <c r="AO22" s="281">
        <v>100.4</v>
      </c>
      <c r="AP22" s="282">
        <v>99.4</v>
      </c>
      <c r="AQ22" s="283">
        <v>1</v>
      </c>
      <c r="AR22" s="268"/>
      <c r="AS22" s="280"/>
      <c r="AT22" s="276"/>
    </row>
    <row r="23" spans="1:46" s="248" customFormat="1" ht="13.2" x14ac:dyDescent="0.2">
      <c r="A23" s="276"/>
      <c r="AP23" s="268"/>
      <c r="AQ23" s="268"/>
      <c r="AR23" s="268"/>
      <c r="AS23" s="280"/>
      <c r="AT23" s="276"/>
    </row>
    <row r="24" spans="1:46" s="248" customFormat="1" ht="13.2" x14ac:dyDescent="0.2">
      <c r="A24" s="276"/>
      <c r="AP24" s="268"/>
      <c r="AQ24" s="268"/>
      <c r="AR24" s="268"/>
      <c r="AS24" s="280"/>
      <c r="AT24" s="276"/>
    </row>
    <row r="25" spans="1:46" s="248" customFormat="1" ht="13.2"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2" x14ac:dyDescent="0.2">
      <c r="A26" s="1126" t="s">
        <v>502</v>
      </c>
      <c r="B26" s="1126"/>
      <c r="C26" s="1126"/>
      <c r="D26" s="1126"/>
      <c r="E26" s="1126"/>
      <c r="F26" s="1126"/>
      <c r="G26" s="1126"/>
      <c r="H26" s="1126"/>
      <c r="I26" s="1126"/>
      <c r="J26" s="1126"/>
      <c r="K26" s="1126"/>
      <c r="L26" s="1126"/>
      <c r="M26" s="1126"/>
      <c r="N26" s="1126"/>
      <c r="O26" s="1126"/>
      <c r="P26" s="1126"/>
      <c r="Q26" s="1126"/>
      <c r="R26" s="1126"/>
      <c r="S26" s="1126"/>
      <c r="T26" s="1126"/>
      <c r="U26" s="1126"/>
      <c r="V26" s="1126"/>
      <c r="W26" s="1126"/>
      <c r="X26" s="1126"/>
      <c r="Y26" s="1126"/>
      <c r="Z26" s="1126"/>
      <c r="AA26" s="1126"/>
      <c r="AB26" s="1126"/>
      <c r="AC26" s="1126"/>
      <c r="AD26" s="1126"/>
      <c r="AE26" s="1126"/>
      <c r="AF26" s="1126"/>
      <c r="AG26" s="1126"/>
      <c r="AH26" s="1126"/>
      <c r="AI26" s="1126"/>
      <c r="AJ26" s="1126"/>
      <c r="AK26" s="1126"/>
      <c r="AL26" s="1126"/>
      <c r="AM26" s="1126"/>
      <c r="AN26" s="1126"/>
      <c r="AO26" s="1126"/>
      <c r="AP26" s="1126"/>
      <c r="AQ26" s="1126"/>
      <c r="AR26" s="1126"/>
      <c r="AS26" s="1126"/>
    </row>
    <row r="27" spans="1:46" ht="13.2" x14ac:dyDescent="0.2">
      <c r="A27" s="288"/>
      <c r="AS27" s="243"/>
      <c r="AT27" s="243"/>
    </row>
    <row r="28" spans="1:46" ht="16.2" x14ac:dyDescent="0.2">
      <c r="A28" s="244" t="s">
        <v>503</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2" x14ac:dyDescent="0.2">
      <c r="A29" s="247"/>
      <c r="AK29" s="248" t="s">
        <v>504</v>
      </c>
      <c r="AL29" s="248"/>
      <c r="AM29" s="248"/>
      <c r="AN29" s="248"/>
      <c r="AS29" s="290"/>
    </row>
    <row r="30" spans="1:46" ht="13.5" customHeight="1" x14ac:dyDescent="0.2">
      <c r="A30" s="247"/>
      <c r="AK30" s="250"/>
      <c r="AL30" s="251"/>
      <c r="AM30" s="251"/>
      <c r="AN30" s="252"/>
      <c r="AO30" s="1127" t="s">
        <v>483</v>
      </c>
      <c r="AP30" s="253"/>
      <c r="AQ30" s="254" t="s">
        <v>484</v>
      </c>
      <c r="AR30" s="255"/>
    </row>
    <row r="31" spans="1:46" ht="13.2" x14ac:dyDescent="0.2">
      <c r="A31" s="247"/>
      <c r="AK31" s="256"/>
      <c r="AL31" s="257"/>
      <c r="AM31" s="257"/>
      <c r="AN31" s="258"/>
      <c r="AO31" s="1128"/>
      <c r="AP31" s="259" t="s">
        <v>485</v>
      </c>
      <c r="AQ31" s="260" t="s">
        <v>486</v>
      </c>
      <c r="AR31" s="261" t="s">
        <v>487</v>
      </c>
    </row>
    <row r="32" spans="1:46" ht="27" customHeight="1" x14ac:dyDescent="0.2">
      <c r="A32" s="247"/>
      <c r="AK32" s="1143" t="s">
        <v>505</v>
      </c>
      <c r="AL32" s="1144"/>
      <c r="AM32" s="1144"/>
      <c r="AN32" s="1145"/>
      <c r="AO32" s="291">
        <v>7789209</v>
      </c>
      <c r="AP32" s="291">
        <v>25463</v>
      </c>
      <c r="AQ32" s="292">
        <v>30085</v>
      </c>
      <c r="AR32" s="293">
        <v>-15.4</v>
      </c>
    </row>
    <row r="33" spans="1:46" ht="13.5" customHeight="1" x14ac:dyDescent="0.2">
      <c r="A33" s="247"/>
      <c r="AK33" s="1143" t="s">
        <v>506</v>
      </c>
      <c r="AL33" s="1144"/>
      <c r="AM33" s="1144"/>
      <c r="AN33" s="1145"/>
      <c r="AO33" s="291" t="s">
        <v>492</v>
      </c>
      <c r="AP33" s="291" t="s">
        <v>492</v>
      </c>
      <c r="AQ33" s="292" t="s">
        <v>492</v>
      </c>
      <c r="AR33" s="293" t="s">
        <v>492</v>
      </c>
    </row>
    <row r="34" spans="1:46" ht="27" customHeight="1" x14ac:dyDescent="0.2">
      <c r="A34" s="247"/>
      <c r="AK34" s="1143" t="s">
        <v>507</v>
      </c>
      <c r="AL34" s="1144"/>
      <c r="AM34" s="1144"/>
      <c r="AN34" s="1145"/>
      <c r="AO34" s="291" t="s">
        <v>492</v>
      </c>
      <c r="AP34" s="291" t="s">
        <v>492</v>
      </c>
      <c r="AQ34" s="292">
        <v>20</v>
      </c>
      <c r="AR34" s="293" t="s">
        <v>492</v>
      </c>
    </row>
    <row r="35" spans="1:46" ht="27" customHeight="1" x14ac:dyDescent="0.2">
      <c r="A35" s="247"/>
      <c r="AK35" s="1143" t="s">
        <v>508</v>
      </c>
      <c r="AL35" s="1144"/>
      <c r="AM35" s="1144"/>
      <c r="AN35" s="1145"/>
      <c r="AO35" s="291">
        <v>2033041</v>
      </c>
      <c r="AP35" s="291">
        <v>6646</v>
      </c>
      <c r="AQ35" s="292">
        <v>7684</v>
      </c>
      <c r="AR35" s="293">
        <v>-13.5</v>
      </c>
    </row>
    <row r="36" spans="1:46" ht="27" customHeight="1" x14ac:dyDescent="0.2">
      <c r="A36" s="247"/>
      <c r="AK36" s="1143" t="s">
        <v>509</v>
      </c>
      <c r="AL36" s="1144"/>
      <c r="AM36" s="1144"/>
      <c r="AN36" s="1145"/>
      <c r="AO36" s="291">
        <v>1754</v>
      </c>
      <c r="AP36" s="291">
        <v>6</v>
      </c>
      <c r="AQ36" s="292">
        <v>531</v>
      </c>
      <c r="AR36" s="293">
        <v>-98.9</v>
      </c>
    </row>
    <row r="37" spans="1:46" ht="13.5" customHeight="1" x14ac:dyDescent="0.2">
      <c r="A37" s="247"/>
      <c r="AK37" s="1143" t="s">
        <v>510</v>
      </c>
      <c r="AL37" s="1144"/>
      <c r="AM37" s="1144"/>
      <c r="AN37" s="1145"/>
      <c r="AO37" s="291">
        <v>43028</v>
      </c>
      <c r="AP37" s="291">
        <v>141</v>
      </c>
      <c r="AQ37" s="292">
        <v>977</v>
      </c>
      <c r="AR37" s="293">
        <v>-85.6</v>
      </c>
    </row>
    <row r="38" spans="1:46" ht="27" customHeight="1" x14ac:dyDescent="0.2">
      <c r="A38" s="247"/>
      <c r="AK38" s="1146" t="s">
        <v>511</v>
      </c>
      <c r="AL38" s="1147"/>
      <c r="AM38" s="1147"/>
      <c r="AN38" s="1148"/>
      <c r="AO38" s="294" t="s">
        <v>492</v>
      </c>
      <c r="AP38" s="294" t="s">
        <v>492</v>
      </c>
      <c r="AQ38" s="295">
        <v>0</v>
      </c>
      <c r="AR38" s="283" t="s">
        <v>492</v>
      </c>
      <c r="AS38" s="290"/>
    </row>
    <row r="39" spans="1:46" ht="13.2" x14ac:dyDescent="0.2">
      <c r="A39" s="247"/>
      <c r="AK39" s="1146" t="s">
        <v>512</v>
      </c>
      <c r="AL39" s="1147"/>
      <c r="AM39" s="1147"/>
      <c r="AN39" s="1148"/>
      <c r="AO39" s="291">
        <v>-2428401</v>
      </c>
      <c r="AP39" s="291">
        <v>-7938</v>
      </c>
      <c r="AQ39" s="292">
        <v>-7625</v>
      </c>
      <c r="AR39" s="293">
        <v>4.0999999999999996</v>
      </c>
      <c r="AS39" s="290"/>
    </row>
    <row r="40" spans="1:46" ht="27" customHeight="1" x14ac:dyDescent="0.2">
      <c r="A40" s="247"/>
      <c r="AK40" s="1143" t="s">
        <v>513</v>
      </c>
      <c r="AL40" s="1144"/>
      <c r="AM40" s="1144"/>
      <c r="AN40" s="1145"/>
      <c r="AO40" s="291">
        <v>-4971058</v>
      </c>
      <c r="AP40" s="291">
        <v>-16250</v>
      </c>
      <c r="AQ40" s="292">
        <v>-22878</v>
      </c>
      <c r="AR40" s="293">
        <v>-29</v>
      </c>
      <c r="AS40" s="290"/>
    </row>
    <row r="41" spans="1:46" ht="13.2" x14ac:dyDescent="0.2">
      <c r="A41" s="247"/>
      <c r="AK41" s="1149" t="s">
        <v>287</v>
      </c>
      <c r="AL41" s="1150"/>
      <c r="AM41" s="1150"/>
      <c r="AN41" s="1151"/>
      <c r="AO41" s="291">
        <v>2467573</v>
      </c>
      <c r="AP41" s="291">
        <v>8067</v>
      </c>
      <c r="AQ41" s="292">
        <v>8794</v>
      </c>
      <c r="AR41" s="293">
        <v>-8.3000000000000007</v>
      </c>
      <c r="AS41" s="290"/>
    </row>
    <row r="42" spans="1:46" ht="13.2" x14ac:dyDescent="0.2">
      <c r="A42" s="247"/>
      <c r="AK42" s="296"/>
      <c r="AQ42" s="268"/>
      <c r="AR42" s="268"/>
      <c r="AS42" s="290"/>
    </row>
    <row r="43" spans="1:46" ht="13.2" x14ac:dyDescent="0.2">
      <c r="A43" s="247"/>
      <c r="AP43" s="297"/>
      <c r="AQ43" s="268"/>
      <c r="AS43" s="290"/>
    </row>
    <row r="44" spans="1:46" ht="13.2" x14ac:dyDescent="0.2">
      <c r="A44" s="247"/>
      <c r="AQ44" s="268"/>
    </row>
    <row r="45" spans="1:46" ht="13.2"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2"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514</v>
      </c>
    </row>
    <row r="48" spans="1:46" ht="13.2" x14ac:dyDescent="0.2">
      <c r="A48" s="247"/>
      <c r="AK48" s="301" t="s">
        <v>515</v>
      </c>
      <c r="AL48" s="301"/>
      <c r="AM48" s="301"/>
      <c r="AN48" s="301"/>
      <c r="AO48" s="301"/>
      <c r="AP48" s="301"/>
      <c r="AQ48" s="302"/>
      <c r="AR48" s="301"/>
    </row>
    <row r="49" spans="1:44" ht="13.5" customHeight="1" x14ac:dyDescent="0.2">
      <c r="A49" s="247"/>
      <c r="AK49" s="303"/>
      <c r="AL49" s="304"/>
      <c r="AM49" s="1138" t="s">
        <v>483</v>
      </c>
      <c r="AN49" s="1140" t="s">
        <v>516</v>
      </c>
      <c r="AO49" s="1141"/>
      <c r="AP49" s="1141"/>
      <c r="AQ49" s="1141"/>
      <c r="AR49" s="1142"/>
    </row>
    <row r="50" spans="1:44" ht="13.2" x14ac:dyDescent="0.2">
      <c r="A50" s="247"/>
      <c r="AK50" s="305"/>
      <c r="AL50" s="306"/>
      <c r="AM50" s="1139"/>
      <c r="AN50" s="307" t="s">
        <v>517</v>
      </c>
      <c r="AO50" s="308" t="s">
        <v>518</v>
      </c>
      <c r="AP50" s="309" t="s">
        <v>519</v>
      </c>
      <c r="AQ50" s="310" t="s">
        <v>520</v>
      </c>
      <c r="AR50" s="311" t="s">
        <v>521</v>
      </c>
    </row>
    <row r="51" spans="1:44" ht="13.2" x14ac:dyDescent="0.2">
      <c r="A51" s="247"/>
      <c r="AK51" s="303" t="s">
        <v>522</v>
      </c>
      <c r="AL51" s="304"/>
      <c r="AM51" s="312">
        <v>15166012</v>
      </c>
      <c r="AN51" s="313">
        <v>48767</v>
      </c>
      <c r="AO51" s="314">
        <v>42.7</v>
      </c>
      <c r="AP51" s="315">
        <v>43261</v>
      </c>
      <c r="AQ51" s="316">
        <v>-6</v>
      </c>
      <c r="AR51" s="317">
        <v>48.7</v>
      </c>
    </row>
    <row r="52" spans="1:44" ht="13.2" x14ac:dyDescent="0.2">
      <c r="A52" s="247"/>
      <c r="AK52" s="318"/>
      <c r="AL52" s="319" t="s">
        <v>523</v>
      </c>
      <c r="AM52" s="320">
        <v>9037661</v>
      </c>
      <c r="AN52" s="321">
        <v>29061</v>
      </c>
      <c r="AO52" s="322">
        <v>18.5</v>
      </c>
      <c r="AP52" s="323">
        <v>24721</v>
      </c>
      <c r="AQ52" s="324">
        <v>-1.7</v>
      </c>
      <c r="AR52" s="325">
        <v>20.2</v>
      </c>
    </row>
    <row r="53" spans="1:44" ht="13.2" x14ac:dyDescent="0.2">
      <c r="A53" s="247"/>
      <c r="AK53" s="303" t="s">
        <v>524</v>
      </c>
      <c r="AL53" s="304"/>
      <c r="AM53" s="312">
        <v>16111331</v>
      </c>
      <c r="AN53" s="313">
        <v>52008</v>
      </c>
      <c r="AO53" s="314">
        <v>6.6</v>
      </c>
      <c r="AP53" s="315">
        <v>40626</v>
      </c>
      <c r="AQ53" s="316">
        <v>-6.1</v>
      </c>
      <c r="AR53" s="317">
        <v>12.7</v>
      </c>
    </row>
    <row r="54" spans="1:44" ht="13.2" x14ac:dyDescent="0.2">
      <c r="A54" s="247"/>
      <c r="AK54" s="318"/>
      <c r="AL54" s="319" t="s">
        <v>523</v>
      </c>
      <c r="AM54" s="320">
        <v>9651714</v>
      </c>
      <c r="AN54" s="321">
        <v>31156</v>
      </c>
      <c r="AO54" s="322">
        <v>7.2</v>
      </c>
      <c r="AP54" s="323">
        <v>24279</v>
      </c>
      <c r="AQ54" s="324">
        <v>-1.8</v>
      </c>
      <c r="AR54" s="325">
        <v>9</v>
      </c>
    </row>
    <row r="55" spans="1:44" ht="13.2" x14ac:dyDescent="0.2">
      <c r="A55" s="247"/>
      <c r="AK55" s="303" t="s">
        <v>525</v>
      </c>
      <c r="AL55" s="304"/>
      <c r="AM55" s="312">
        <v>18734257</v>
      </c>
      <c r="AN55" s="313">
        <v>60641</v>
      </c>
      <c r="AO55" s="314">
        <v>16.600000000000001</v>
      </c>
      <c r="AP55" s="315">
        <v>46133</v>
      </c>
      <c r="AQ55" s="316">
        <v>13.6</v>
      </c>
      <c r="AR55" s="317">
        <v>3</v>
      </c>
    </row>
    <row r="56" spans="1:44" ht="13.2" x14ac:dyDescent="0.2">
      <c r="A56" s="247"/>
      <c r="AK56" s="318"/>
      <c r="AL56" s="319" t="s">
        <v>523</v>
      </c>
      <c r="AM56" s="320">
        <v>11609818</v>
      </c>
      <c r="AN56" s="321">
        <v>37580</v>
      </c>
      <c r="AO56" s="322">
        <v>20.6</v>
      </c>
      <c r="AP56" s="323">
        <v>27280</v>
      </c>
      <c r="AQ56" s="324">
        <v>12.4</v>
      </c>
      <c r="AR56" s="325">
        <v>8.1999999999999993</v>
      </c>
    </row>
    <row r="57" spans="1:44" ht="13.2" x14ac:dyDescent="0.2">
      <c r="A57" s="247"/>
      <c r="AK57" s="303" t="s">
        <v>526</v>
      </c>
      <c r="AL57" s="304"/>
      <c r="AM57" s="312">
        <v>16375262</v>
      </c>
      <c r="AN57" s="313">
        <v>53258</v>
      </c>
      <c r="AO57" s="314">
        <v>-12.2</v>
      </c>
      <c r="AP57" s="315">
        <v>49174</v>
      </c>
      <c r="AQ57" s="316">
        <v>6.6</v>
      </c>
      <c r="AR57" s="317">
        <v>-18.8</v>
      </c>
    </row>
    <row r="58" spans="1:44" ht="13.2" x14ac:dyDescent="0.2">
      <c r="A58" s="247"/>
      <c r="AK58" s="318"/>
      <c r="AL58" s="319" t="s">
        <v>523</v>
      </c>
      <c r="AM58" s="320">
        <v>14074001</v>
      </c>
      <c r="AN58" s="321">
        <v>45773</v>
      </c>
      <c r="AO58" s="322">
        <v>21.8</v>
      </c>
      <c r="AP58" s="323">
        <v>29896</v>
      </c>
      <c r="AQ58" s="324">
        <v>9.6</v>
      </c>
      <c r="AR58" s="325">
        <v>12.2</v>
      </c>
    </row>
    <row r="59" spans="1:44" ht="13.2" x14ac:dyDescent="0.2">
      <c r="A59" s="247"/>
      <c r="AK59" s="303" t="s">
        <v>527</v>
      </c>
      <c r="AL59" s="304"/>
      <c r="AM59" s="312">
        <v>16984631</v>
      </c>
      <c r="AN59" s="313">
        <v>55523</v>
      </c>
      <c r="AO59" s="314">
        <v>4.3</v>
      </c>
      <c r="AP59" s="315">
        <v>50636</v>
      </c>
      <c r="AQ59" s="316">
        <v>3</v>
      </c>
      <c r="AR59" s="317">
        <v>1.3</v>
      </c>
    </row>
    <row r="60" spans="1:44" ht="13.2" x14ac:dyDescent="0.2">
      <c r="A60" s="247"/>
      <c r="AK60" s="318"/>
      <c r="AL60" s="319" t="s">
        <v>523</v>
      </c>
      <c r="AM60" s="320">
        <v>12303850</v>
      </c>
      <c r="AN60" s="321">
        <v>40222</v>
      </c>
      <c r="AO60" s="322">
        <v>-12.1</v>
      </c>
      <c r="AP60" s="323">
        <v>31778</v>
      </c>
      <c r="AQ60" s="324">
        <v>6.3</v>
      </c>
      <c r="AR60" s="325">
        <v>-18.399999999999999</v>
      </c>
    </row>
    <row r="61" spans="1:44" ht="13.2" x14ac:dyDescent="0.2">
      <c r="A61" s="247"/>
      <c r="AK61" s="303" t="s">
        <v>528</v>
      </c>
      <c r="AL61" s="326"/>
      <c r="AM61" s="312">
        <v>16674299</v>
      </c>
      <c r="AN61" s="313">
        <v>54039</v>
      </c>
      <c r="AO61" s="314">
        <v>11.6</v>
      </c>
      <c r="AP61" s="315">
        <v>45966</v>
      </c>
      <c r="AQ61" s="327">
        <v>2.2000000000000002</v>
      </c>
      <c r="AR61" s="317">
        <v>9.4</v>
      </c>
    </row>
    <row r="62" spans="1:44" ht="13.2" x14ac:dyDescent="0.2">
      <c r="A62" s="247"/>
      <c r="AK62" s="318"/>
      <c r="AL62" s="319" t="s">
        <v>523</v>
      </c>
      <c r="AM62" s="320">
        <v>11335409</v>
      </c>
      <c r="AN62" s="321">
        <v>36758</v>
      </c>
      <c r="AO62" s="322">
        <v>11.2</v>
      </c>
      <c r="AP62" s="323">
        <v>27591</v>
      </c>
      <c r="AQ62" s="324">
        <v>5</v>
      </c>
      <c r="AR62" s="325">
        <v>6.2</v>
      </c>
    </row>
    <row r="63" spans="1:44" ht="13.2" x14ac:dyDescent="0.2">
      <c r="A63" s="247"/>
    </row>
    <row r="64" spans="1:44" ht="13.2" x14ac:dyDescent="0.2">
      <c r="A64" s="247"/>
    </row>
    <row r="65" spans="1:46" ht="13.2" x14ac:dyDescent="0.2">
      <c r="A65" s="247"/>
    </row>
    <row r="66" spans="1:46" ht="13.2"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2" hidden="1" x14ac:dyDescent="0.2"/>
    <row r="71" spans="1:46" ht="13.2" hidden="1" x14ac:dyDescent="0.2"/>
    <row r="72" spans="1:46" ht="13.2" hidden="1" x14ac:dyDescent="0.2"/>
    <row r="73" spans="1:46" ht="13.2" hidden="1" x14ac:dyDescent="0.2"/>
  </sheetData>
  <sheetProtection algorithmName="SHA-512" hashValue="eRJmf6pKiY6m7rQCcefnJrtOd2AX3ec6uWURuy+67lLgyieFtcFUN8YV46MiIiGqtfK6fhysocvlsvgcqGcHjg==" saltValue="agBaZRqAVV41rrWT22YSg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60"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Normal="100" zoomScaleSheetLayoutView="55" workbookViewId="0"/>
  </sheetViews>
  <sheetFormatPr defaultColWidth="0" defaultRowHeight="13.5" customHeight="1" zeroHeight="1" x14ac:dyDescent="0.2"/>
  <cols>
    <col min="1" max="125" width="2.441406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2" x14ac:dyDescent="0.2">
      <c r="B2" s="241"/>
      <c r="DG2" s="241"/>
    </row>
    <row r="3" spans="2:125" ht="13.2"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2" x14ac:dyDescent="0.2"/>
    <row r="5" spans="2:125" ht="13.2" x14ac:dyDescent="0.2"/>
    <row r="6" spans="2:125" ht="13.2" x14ac:dyDescent="0.2"/>
    <row r="7" spans="2:125" ht="13.2" x14ac:dyDescent="0.2"/>
    <row r="8" spans="2:125" ht="13.2" x14ac:dyDescent="0.2"/>
    <row r="9" spans="2:125" ht="13.2" x14ac:dyDescent="0.2">
      <c r="DU9" s="241"/>
    </row>
    <row r="10" spans="2:125" ht="13.2" x14ac:dyDescent="0.2"/>
    <row r="11" spans="2:125" ht="13.2" x14ac:dyDescent="0.2"/>
    <row r="12" spans="2:125" ht="13.2" x14ac:dyDescent="0.2"/>
    <row r="13" spans="2:125" ht="13.2" x14ac:dyDescent="0.2"/>
    <row r="14" spans="2:125" ht="13.2" x14ac:dyDescent="0.2"/>
    <row r="15" spans="2:125" ht="13.2" x14ac:dyDescent="0.2"/>
    <row r="16" spans="2:125" ht="13.2" x14ac:dyDescent="0.2"/>
    <row r="17" spans="125:125" ht="13.2" x14ac:dyDescent="0.2">
      <c r="DU17" s="241"/>
    </row>
    <row r="18" spans="125:125" ht="13.2" x14ac:dyDescent="0.2"/>
    <row r="19" spans="125:125" ht="13.2" x14ac:dyDescent="0.2"/>
    <row r="20" spans="125:125" ht="13.2" x14ac:dyDescent="0.2">
      <c r="DU20" s="241"/>
    </row>
    <row r="21" spans="125:125" ht="13.2" x14ac:dyDescent="0.2">
      <c r="DU21" s="241"/>
    </row>
    <row r="22" spans="125:125" ht="13.2" x14ac:dyDescent="0.2"/>
    <row r="23" spans="125:125" ht="13.2" x14ac:dyDescent="0.2"/>
    <row r="24" spans="125:125" ht="13.2" x14ac:dyDescent="0.2"/>
    <row r="25" spans="125:125" ht="13.2" x14ac:dyDescent="0.2"/>
    <row r="26" spans="125:125" ht="13.2" x14ac:dyDescent="0.2"/>
    <row r="27" spans="125:125" ht="13.2" x14ac:dyDescent="0.2"/>
    <row r="28" spans="125:125" ht="13.2" x14ac:dyDescent="0.2">
      <c r="DU28" s="241"/>
    </row>
    <row r="29" spans="125:125" ht="13.2" x14ac:dyDescent="0.2"/>
    <row r="30" spans="125:125" ht="13.2" x14ac:dyDescent="0.2"/>
    <row r="31" spans="125:125" ht="13.2" x14ac:dyDescent="0.2"/>
    <row r="32" spans="125:125" ht="13.2" x14ac:dyDescent="0.2"/>
    <row r="33" spans="2:125" ht="13.2" x14ac:dyDescent="0.2">
      <c r="B33" s="241"/>
      <c r="G33" s="241"/>
      <c r="I33" s="241"/>
    </row>
    <row r="34" spans="2:125" ht="13.2" x14ac:dyDescent="0.2">
      <c r="C34" s="241"/>
      <c r="P34" s="241"/>
      <c r="DE34" s="241"/>
      <c r="DH34" s="241"/>
    </row>
    <row r="35" spans="2:125" ht="13.2" x14ac:dyDescent="0.2">
      <c r="D35" s="241"/>
      <c r="E35" s="241"/>
      <c r="DG35" s="241"/>
      <c r="DJ35" s="241"/>
      <c r="DP35" s="241"/>
      <c r="DQ35" s="241"/>
      <c r="DR35" s="241"/>
      <c r="DS35" s="241"/>
      <c r="DT35" s="241"/>
      <c r="DU35" s="241"/>
    </row>
    <row r="36" spans="2:125" ht="13.2"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2" x14ac:dyDescent="0.2">
      <c r="DU37" s="241"/>
    </row>
    <row r="38" spans="2:125" ht="13.2" x14ac:dyDescent="0.2">
      <c r="DT38" s="241"/>
      <c r="DU38" s="241"/>
    </row>
    <row r="39" spans="2:125" ht="13.2" x14ac:dyDescent="0.2"/>
    <row r="40" spans="2:125" ht="13.2" x14ac:dyDescent="0.2">
      <c r="DH40" s="241"/>
    </row>
    <row r="41" spans="2:125" ht="13.2" x14ac:dyDescent="0.2">
      <c r="DE41" s="241"/>
    </row>
    <row r="42" spans="2:125" ht="13.2" x14ac:dyDescent="0.2">
      <c r="DG42" s="241"/>
      <c r="DJ42" s="241"/>
    </row>
    <row r="43" spans="2:125" ht="13.2"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2" x14ac:dyDescent="0.2">
      <c r="DU44" s="241"/>
    </row>
    <row r="45" spans="2:125" ht="13.2" x14ac:dyDescent="0.2"/>
    <row r="46" spans="2:125" ht="13.2" x14ac:dyDescent="0.2"/>
    <row r="47" spans="2:125" ht="13.2" x14ac:dyDescent="0.2"/>
    <row r="48" spans="2:125" ht="13.2" x14ac:dyDescent="0.2">
      <c r="DT48" s="241"/>
      <c r="DU48" s="241"/>
    </row>
    <row r="49" spans="120:125" ht="13.2" x14ac:dyDescent="0.2">
      <c r="DU49" s="241"/>
    </row>
    <row r="50" spans="120:125" ht="13.2" x14ac:dyDescent="0.2">
      <c r="DU50" s="241"/>
    </row>
    <row r="51" spans="120:125" ht="13.2" x14ac:dyDescent="0.2">
      <c r="DP51" s="241"/>
      <c r="DQ51" s="241"/>
      <c r="DR51" s="241"/>
      <c r="DS51" s="241"/>
      <c r="DT51" s="241"/>
      <c r="DU51" s="241"/>
    </row>
    <row r="52" spans="120:125" ht="13.2" x14ac:dyDescent="0.2"/>
    <row r="53" spans="120:125" ht="13.2" x14ac:dyDescent="0.2"/>
    <row r="54" spans="120:125" ht="13.2" x14ac:dyDescent="0.2">
      <c r="DU54" s="241"/>
    </row>
    <row r="55" spans="120:125" ht="13.2" x14ac:dyDescent="0.2"/>
    <row r="56" spans="120:125" ht="13.2" x14ac:dyDescent="0.2"/>
    <row r="57" spans="120:125" ht="13.2" x14ac:dyDescent="0.2"/>
    <row r="58" spans="120:125" ht="13.2" x14ac:dyDescent="0.2">
      <c r="DU58" s="241"/>
    </row>
    <row r="59" spans="120:125" ht="13.2" x14ac:dyDescent="0.2"/>
    <row r="60" spans="120:125" ht="13.2" x14ac:dyDescent="0.2"/>
    <row r="61" spans="120:125" ht="13.2" x14ac:dyDescent="0.2"/>
    <row r="62" spans="120:125" ht="13.2" x14ac:dyDescent="0.2"/>
    <row r="63" spans="120:125" ht="13.2" x14ac:dyDescent="0.2">
      <c r="DU63" s="241"/>
    </row>
    <row r="64" spans="120:125" ht="13.2" x14ac:dyDescent="0.2">
      <c r="DT64" s="241"/>
      <c r="DU64" s="241"/>
    </row>
    <row r="65" spans="123:125" ht="13.2" x14ac:dyDescent="0.2"/>
    <row r="66" spans="123:125" ht="13.2" x14ac:dyDescent="0.2"/>
    <row r="67" spans="123:125" ht="13.2" x14ac:dyDescent="0.2"/>
    <row r="68" spans="123:125" ht="13.2" x14ac:dyDescent="0.2"/>
    <row r="69" spans="123:125" ht="13.2" x14ac:dyDescent="0.2">
      <c r="DS69" s="241"/>
      <c r="DT69" s="241"/>
      <c r="DU69" s="241"/>
    </row>
    <row r="70" spans="123:125" ht="13.2" x14ac:dyDescent="0.2"/>
    <row r="71" spans="123:125" ht="13.2" x14ac:dyDescent="0.2"/>
    <row r="72" spans="123:125" ht="13.2" x14ac:dyDescent="0.2"/>
    <row r="73" spans="123:125" ht="13.2" x14ac:dyDescent="0.2"/>
    <row r="74" spans="123:125" ht="13.2" x14ac:dyDescent="0.2"/>
    <row r="75" spans="123:125" ht="13.2" x14ac:dyDescent="0.2"/>
    <row r="76" spans="123:125" ht="13.2" x14ac:dyDescent="0.2"/>
    <row r="77" spans="123:125" ht="13.2" x14ac:dyDescent="0.2"/>
    <row r="78" spans="123:125" ht="13.2" x14ac:dyDescent="0.2"/>
    <row r="79" spans="123:125" ht="13.2" x14ac:dyDescent="0.2"/>
    <row r="80" spans="123:125" ht="13.2" x14ac:dyDescent="0.2"/>
    <row r="81" spans="116:125" ht="13.2" x14ac:dyDescent="0.2"/>
    <row r="82" spans="116:125" ht="13.2" x14ac:dyDescent="0.2">
      <c r="DL82" s="241"/>
    </row>
    <row r="83" spans="116:125" ht="13.2" x14ac:dyDescent="0.2">
      <c r="DM83" s="241"/>
      <c r="DN83" s="241"/>
      <c r="DO83" s="241"/>
      <c r="DP83" s="241"/>
      <c r="DQ83" s="241"/>
      <c r="DR83" s="241"/>
      <c r="DS83" s="241"/>
      <c r="DT83" s="241"/>
      <c r="DU83" s="241"/>
    </row>
    <row r="84" spans="116:125" ht="13.2" x14ac:dyDescent="0.2"/>
    <row r="85" spans="116:125" ht="13.2" x14ac:dyDescent="0.2"/>
    <row r="86" spans="116:125" ht="13.2" x14ac:dyDescent="0.2"/>
    <row r="87" spans="116:125" ht="13.2" x14ac:dyDescent="0.2"/>
    <row r="88" spans="116:125" ht="13.2" x14ac:dyDescent="0.2">
      <c r="DU88" s="241"/>
    </row>
    <row r="89" spans="116:125" ht="13.2" x14ac:dyDescent="0.2"/>
    <row r="90" spans="116:125" ht="13.2" x14ac:dyDescent="0.2"/>
    <row r="91" spans="116:125" ht="13.2"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480</v>
      </c>
    </row>
    <row r="121" spans="125:125" ht="13.5" hidden="1" customHeight="1" x14ac:dyDescent="0.2">
      <c r="DU121" s="241"/>
    </row>
  </sheetData>
  <sheetProtection algorithmName="SHA-512" hashValue="JXkmFh5upWXYY2BpknMcNbn2IwxdE55IAPlmeZHasSIOERb2Ww8rqvat5GZtbgEFIoR9dn8WIbRnvWhFqkYsjw==" saltValue="oM7We2U6W8uzsCWqCPq1i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
  <cols>
    <col min="1" max="125" width="2.441406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2" x14ac:dyDescent="0.2">
      <c r="B2" s="241"/>
      <c r="T2" s="241"/>
    </row>
    <row r="3" spans="1:125"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2" x14ac:dyDescent="0.2"/>
    <row r="5" spans="1:125" ht="13.2" x14ac:dyDescent="0.2"/>
    <row r="6" spans="1:125" ht="13.2" x14ac:dyDescent="0.2"/>
    <row r="7" spans="1:125" ht="13.2" x14ac:dyDescent="0.2"/>
    <row r="8" spans="1:125" ht="13.2" x14ac:dyDescent="0.2"/>
    <row r="9" spans="1:125" ht="13.2" x14ac:dyDescent="0.2"/>
    <row r="10" spans="1:125" ht="13.2" x14ac:dyDescent="0.2"/>
    <row r="11" spans="1:125" ht="13.2" x14ac:dyDescent="0.2"/>
    <row r="12" spans="1:125" ht="13.2" x14ac:dyDescent="0.2"/>
    <row r="13" spans="1:125" ht="13.2" x14ac:dyDescent="0.2"/>
    <row r="14" spans="1:125" ht="13.2" x14ac:dyDescent="0.2"/>
    <row r="15" spans="1:125" ht="13.2" x14ac:dyDescent="0.2"/>
    <row r="16" spans="1:125" ht="13.2" x14ac:dyDescent="0.2"/>
    <row r="17" ht="13.2" x14ac:dyDescent="0.2"/>
    <row r="18" ht="13.2" x14ac:dyDescent="0.2"/>
    <row r="19" ht="13.2" x14ac:dyDescent="0.2"/>
    <row r="20" ht="13.2" x14ac:dyDescent="0.2"/>
    <row r="21" ht="13.2" x14ac:dyDescent="0.2"/>
    <row r="22" ht="13.2" x14ac:dyDescent="0.2"/>
    <row r="23" ht="13.2" x14ac:dyDescent="0.2"/>
    <row r="24" ht="13.2" x14ac:dyDescent="0.2"/>
    <row r="25" ht="13.2" x14ac:dyDescent="0.2"/>
    <row r="26" ht="13.2" x14ac:dyDescent="0.2"/>
    <row r="27" ht="13.2" x14ac:dyDescent="0.2"/>
    <row r="28" ht="13.2" x14ac:dyDescent="0.2"/>
    <row r="29" ht="13.2" x14ac:dyDescent="0.2"/>
    <row r="30" ht="13.2" x14ac:dyDescent="0.2"/>
    <row r="31" ht="13.2" x14ac:dyDescent="0.2"/>
    <row r="32" ht="13.2" x14ac:dyDescent="0.2"/>
    <row r="33" spans="2:125" ht="13.2" x14ac:dyDescent="0.2">
      <c r="B33" s="241"/>
      <c r="G33" s="241"/>
      <c r="I33" s="241"/>
    </row>
    <row r="34" spans="2:125" ht="13.2" x14ac:dyDescent="0.2">
      <c r="C34" s="241"/>
      <c r="P34" s="241"/>
      <c r="R34" s="241"/>
      <c r="U34" s="241"/>
    </row>
    <row r="35" spans="2:125" ht="13.2"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2" x14ac:dyDescent="0.2">
      <c r="F36" s="241"/>
      <c r="H36" s="241"/>
      <c r="J36" s="241"/>
      <c r="K36" s="241"/>
      <c r="L36" s="241"/>
      <c r="M36" s="241"/>
      <c r="N36" s="241"/>
      <c r="O36" s="241"/>
      <c r="Q36" s="241"/>
      <c r="S36" s="241"/>
      <c r="V36" s="241"/>
    </row>
    <row r="37" spans="2:125" ht="13.2" x14ac:dyDescent="0.2"/>
    <row r="38" spans="2:125" ht="13.2" x14ac:dyDescent="0.2"/>
    <row r="39" spans="2:125" ht="13.2" x14ac:dyDescent="0.2"/>
    <row r="40" spans="2:125" ht="13.2" x14ac:dyDescent="0.2">
      <c r="U40" s="241"/>
    </row>
    <row r="41" spans="2:125" ht="13.2" x14ac:dyDescent="0.2">
      <c r="R41" s="241"/>
    </row>
    <row r="42" spans="2:125" ht="13.2"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2" x14ac:dyDescent="0.2">
      <c r="Q43" s="241"/>
      <c r="S43" s="241"/>
      <c r="V43" s="241"/>
    </row>
    <row r="44" spans="2:125" ht="13.2" x14ac:dyDescent="0.2"/>
    <row r="45" spans="2:125" ht="13.2" x14ac:dyDescent="0.2"/>
    <row r="46" spans="2:125" ht="13.2" x14ac:dyDescent="0.2"/>
    <row r="47" spans="2:125" ht="13.2" x14ac:dyDescent="0.2"/>
    <row r="48" spans="2:125" ht="13.2" x14ac:dyDescent="0.2"/>
    <row r="49" ht="13.2" x14ac:dyDescent="0.2"/>
    <row r="50" ht="13.2" x14ac:dyDescent="0.2"/>
    <row r="51" ht="13.2" x14ac:dyDescent="0.2"/>
    <row r="52" ht="13.2" x14ac:dyDescent="0.2"/>
    <row r="53" ht="13.2" x14ac:dyDescent="0.2"/>
    <row r="54" ht="13.2" x14ac:dyDescent="0.2"/>
    <row r="55" ht="13.2" x14ac:dyDescent="0.2"/>
    <row r="56" ht="13.2" x14ac:dyDescent="0.2"/>
    <row r="57" ht="13.2" x14ac:dyDescent="0.2"/>
    <row r="58" ht="13.2" x14ac:dyDescent="0.2"/>
    <row r="59" ht="13.2" x14ac:dyDescent="0.2"/>
    <row r="60" ht="13.2" x14ac:dyDescent="0.2"/>
    <row r="61" ht="13.2" x14ac:dyDescent="0.2"/>
    <row r="62" ht="13.2" x14ac:dyDescent="0.2"/>
    <row r="63" ht="13.2" x14ac:dyDescent="0.2"/>
    <row r="64" ht="13.2" x14ac:dyDescent="0.2"/>
    <row r="65" ht="13.2" x14ac:dyDescent="0.2"/>
    <row r="66" ht="13.2" x14ac:dyDescent="0.2"/>
    <row r="67" ht="13.2" x14ac:dyDescent="0.2"/>
    <row r="68" ht="13.2" x14ac:dyDescent="0.2"/>
    <row r="69" ht="13.2" x14ac:dyDescent="0.2"/>
    <row r="70" ht="13.2" x14ac:dyDescent="0.2"/>
    <row r="71" ht="13.2" x14ac:dyDescent="0.2"/>
    <row r="72" ht="13.2" x14ac:dyDescent="0.2"/>
    <row r="73" ht="13.2" x14ac:dyDescent="0.2"/>
    <row r="74" ht="13.2" x14ac:dyDescent="0.2"/>
    <row r="75" ht="13.2" x14ac:dyDescent="0.2"/>
    <row r="76" ht="13.2" x14ac:dyDescent="0.2"/>
    <row r="77" ht="13.2" x14ac:dyDescent="0.2"/>
    <row r="78" ht="13.2" x14ac:dyDescent="0.2"/>
    <row r="79" ht="13.2" x14ac:dyDescent="0.2"/>
    <row r="80" ht="13.2" x14ac:dyDescent="0.2"/>
    <row r="81" ht="13.2" x14ac:dyDescent="0.2"/>
    <row r="82" ht="13.2" x14ac:dyDescent="0.2"/>
    <row r="83" ht="13.2" x14ac:dyDescent="0.2"/>
    <row r="84" ht="13.2" x14ac:dyDescent="0.2"/>
    <row r="85" ht="13.2" x14ac:dyDescent="0.2"/>
    <row r="86" ht="13.2" x14ac:dyDescent="0.2"/>
    <row r="87" ht="13.2" x14ac:dyDescent="0.2"/>
    <row r="88" ht="13.2" x14ac:dyDescent="0.2"/>
    <row r="89" ht="13.2" x14ac:dyDescent="0.2"/>
    <row r="90" ht="13.2" x14ac:dyDescent="0.2"/>
    <row r="91" ht="13.2"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480</v>
      </c>
    </row>
  </sheetData>
  <sheetProtection algorithmName="SHA-512" hashValue="MWEzUW9KywDkIYA6p2I6rilc0/pTDl0tKZvA2vuUmlGemY5ZZMsxkxvuWV5IsYj+seLIiHBsiEE87gUn9bIPdA==" saltValue="o8lD75wpQ2N4yaxxYfBAo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Normal="100" zoomScaleSheetLayoutView="100" workbookViewId="0"/>
  </sheetViews>
  <sheetFormatPr defaultColWidth="0" defaultRowHeight="13.5" customHeight="1" zeroHeight="1" x14ac:dyDescent="0.2"/>
  <cols>
    <col min="1" max="1" width="8.21875" style="1" customWidth="1"/>
    <col min="2" max="16" width="14.66406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25">
      <c r="B46" s="4" t="s">
        <v>1</v>
      </c>
      <c r="C46" s="5"/>
      <c r="D46" s="5"/>
      <c r="E46" s="6" t="s">
        <v>2</v>
      </c>
      <c r="F46" s="7" t="s">
        <v>530</v>
      </c>
      <c r="G46" s="8" t="s">
        <v>531</v>
      </c>
      <c r="H46" s="8" t="s">
        <v>532</v>
      </c>
      <c r="I46" s="8" t="s">
        <v>533</v>
      </c>
      <c r="J46" s="9" t="s">
        <v>534</v>
      </c>
    </row>
    <row r="47" spans="2:10" ht="57.75" customHeight="1" x14ac:dyDescent="0.2">
      <c r="B47" s="10"/>
      <c r="C47" s="1152" t="s">
        <v>3</v>
      </c>
      <c r="D47" s="1152"/>
      <c r="E47" s="1153"/>
      <c r="F47" s="11">
        <v>16.64</v>
      </c>
      <c r="G47" s="12">
        <v>15.93</v>
      </c>
      <c r="H47" s="12">
        <v>16.12</v>
      </c>
      <c r="I47" s="12">
        <v>12.72</v>
      </c>
      <c r="J47" s="13">
        <v>8.98</v>
      </c>
    </row>
    <row r="48" spans="2:10" ht="57.75" customHeight="1" x14ac:dyDescent="0.2">
      <c r="B48" s="14"/>
      <c r="C48" s="1154" t="s">
        <v>4</v>
      </c>
      <c r="D48" s="1154"/>
      <c r="E48" s="1155"/>
      <c r="F48" s="15">
        <v>0.08</v>
      </c>
      <c r="G48" s="16">
        <v>1.6</v>
      </c>
      <c r="H48" s="16">
        <v>0.11</v>
      </c>
      <c r="I48" s="16">
        <v>0.17</v>
      </c>
      <c r="J48" s="17">
        <v>0.54</v>
      </c>
    </row>
    <row r="49" spans="2:10" ht="57.75" customHeight="1" thickBot="1" x14ac:dyDescent="0.25">
      <c r="B49" s="18"/>
      <c r="C49" s="1156" t="s">
        <v>5</v>
      </c>
      <c r="D49" s="1156"/>
      <c r="E49" s="1157"/>
      <c r="F49" s="19" t="s">
        <v>535</v>
      </c>
      <c r="G49" s="20">
        <v>1.57</v>
      </c>
      <c r="H49" s="20" t="s">
        <v>536</v>
      </c>
      <c r="I49" s="20" t="s">
        <v>537</v>
      </c>
      <c r="J49" s="21" t="s">
        <v>537</v>
      </c>
    </row>
    <row r="50" spans="2:10" ht="13.2" x14ac:dyDescent="0.2"/>
  </sheetData>
  <sheetProtection algorithmName="SHA-512" hashValue="+yiEDgLBlwu3mZJM8OnXMxWcBdBBLHzJm9BPkilp5cOMyWWBVhUYfLBfOWnknPmDWt1Vrrme3AMteq4G41oKlg==" saltValue="RaCOpag+3Yp4rIGW6ppny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9"/>
  <sheetViews>
    <sheetView showGridLines="0" zoomScaleNormal="100" zoomScaleSheetLayoutView="100" workbookViewId="0"/>
  </sheetViews>
  <sheetFormatPr defaultColWidth="0" defaultRowHeight="13.5" customHeight="1" zeroHeight="1" x14ac:dyDescent="0.2"/>
  <cols>
    <col min="1" max="1" width="6.6640625" style="23" customWidth="1"/>
    <col min="2" max="2" width="11" style="23" customWidth="1"/>
    <col min="3" max="3" width="17" style="23" customWidth="1"/>
    <col min="4" max="5" width="16.66406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530</v>
      </c>
      <c r="G33" s="29" t="s">
        <v>531</v>
      </c>
      <c r="H33" s="29" t="s">
        <v>532</v>
      </c>
      <c r="I33" s="29" t="s">
        <v>533</v>
      </c>
      <c r="J33" s="30" t="s">
        <v>534</v>
      </c>
      <c r="K33" s="22"/>
      <c r="L33" s="22"/>
      <c r="M33" s="22"/>
      <c r="N33" s="22"/>
      <c r="O33" s="22"/>
      <c r="P33" s="22"/>
    </row>
    <row r="34" spans="1:16" ht="39" customHeight="1" x14ac:dyDescent="0.2">
      <c r="A34" s="22"/>
      <c r="B34" s="31"/>
      <c r="C34" s="1162" t="s">
        <v>538</v>
      </c>
      <c r="D34" s="1162"/>
      <c r="E34" s="1163"/>
      <c r="F34" s="32">
        <v>15.11</v>
      </c>
      <c r="G34" s="33">
        <v>14.51</v>
      </c>
      <c r="H34" s="33">
        <v>16.100000000000001</v>
      </c>
      <c r="I34" s="33">
        <v>14.99</v>
      </c>
      <c r="J34" s="34">
        <v>10.46</v>
      </c>
      <c r="K34" s="22"/>
      <c r="L34" s="22"/>
      <c r="M34" s="22"/>
      <c r="N34" s="22"/>
      <c r="O34" s="22"/>
      <c r="P34" s="22"/>
    </row>
    <row r="35" spans="1:16" ht="39" customHeight="1" x14ac:dyDescent="0.2">
      <c r="A35" s="22"/>
      <c r="B35" s="35"/>
      <c r="C35" s="1158" t="s">
        <v>539</v>
      </c>
      <c r="D35" s="1158"/>
      <c r="E35" s="1159"/>
      <c r="F35" s="36">
        <v>9.5500000000000007</v>
      </c>
      <c r="G35" s="37">
        <v>10.18</v>
      </c>
      <c r="H35" s="37">
        <v>10.02</v>
      </c>
      <c r="I35" s="37">
        <v>9.15</v>
      </c>
      <c r="J35" s="38">
        <v>8.3699999999999992</v>
      </c>
      <c r="K35" s="22"/>
      <c r="L35" s="22"/>
      <c r="M35" s="22"/>
      <c r="N35" s="22"/>
      <c r="O35" s="22"/>
      <c r="P35" s="22"/>
    </row>
    <row r="36" spans="1:16" ht="39" customHeight="1" x14ac:dyDescent="0.2">
      <c r="A36" s="22"/>
      <c r="B36" s="35"/>
      <c r="C36" s="1158" t="s">
        <v>540</v>
      </c>
      <c r="D36" s="1158"/>
      <c r="E36" s="1159"/>
      <c r="F36" s="36">
        <v>7.0000000000000007E-2</v>
      </c>
      <c r="G36" s="37">
        <v>1.59</v>
      </c>
      <c r="H36" s="37">
        <v>0.11</v>
      </c>
      <c r="I36" s="37">
        <v>0.17</v>
      </c>
      <c r="J36" s="38">
        <v>0.54</v>
      </c>
      <c r="K36" s="22"/>
      <c r="L36" s="22"/>
      <c r="M36" s="22"/>
      <c r="N36" s="22"/>
      <c r="O36" s="22"/>
      <c r="P36" s="22"/>
    </row>
    <row r="37" spans="1:16" ht="39" customHeight="1" x14ac:dyDescent="0.2">
      <c r="A37" s="22"/>
      <c r="B37" s="35"/>
      <c r="C37" s="1158" t="s">
        <v>541</v>
      </c>
      <c r="D37" s="1158"/>
      <c r="E37" s="1159"/>
      <c r="F37" s="36">
        <v>0.36</v>
      </c>
      <c r="G37" s="37">
        <v>0.13</v>
      </c>
      <c r="H37" s="37">
        <v>0.39</v>
      </c>
      <c r="I37" s="37">
        <v>0.32</v>
      </c>
      <c r="J37" s="38">
        <v>0.42</v>
      </c>
      <c r="K37" s="22"/>
      <c r="L37" s="22"/>
      <c r="M37" s="22"/>
      <c r="N37" s="22"/>
      <c r="O37" s="22"/>
      <c r="P37" s="22"/>
    </row>
    <row r="38" spans="1:16" ht="39" customHeight="1" x14ac:dyDescent="0.2">
      <c r="A38" s="22"/>
      <c r="B38" s="35"/>
      <c r="C38" s="1158" t="s">
        <v>542</v>
      </c>
      <c r="D38" s="1158"/>
      <c r="E38" s="1159"/>
      <c r="F38" s="36">
        <v>0.21</v>
      </c>
      <c r="G38" s="37">
        <v>0.19</v>
      </c>
      <c r="H38" s="37">
        <v>0.2</v>
      </c>
      <c r="I38" s="37">
        <v>0.22</v>
      </c>
      <c r="J38" s="38">
        <v>0.26</v>
      </c>
      <c r="K38" s="22"/>
      <c r="L38" s="22"/>
      <c r="M38" s="22"/>
      <c r="N38" s="22"/>
      <c r="O38" s="22"/>
      <c r="P38" s="22"/>
    </row>
    <row r="39" spans="1:16" ht="39" customHeight="1" x14ac:dyDescent="0.2">
      <c r="A39" s="22"/>
      <c r="B39" s="35"/>
      <c r="C39" s="1158" t="s">
        <v>543</v>
      </c>
      <c r="D39" s="1158"/>
      <c r="E39" s="1159"/>
      <c r="F39" s="36">
        <v>1.38</v>
      </c>
      <c r="G39" s="37">
        <v>0.97</v>
      </c>
      <c r="H39" s="37">
        <v>0.99</v>
      </c>
      <c r="I39" s="37">
        <v>0.4</v>
      </c>
      <c r="J39" s="38">
        <v>0.01</v>
      </c>
      <c r="K39" s="22"/>
      <c r="L39" s="22"/>
      <c r="M39" s="22"/>
      <c r="N39" s="22"/>
      <c r="O39" s="22"/>
      <c r="P39" s="22"/>
    </row>
    <row r="40" spans="1:16" ht="39" customHeight="1" x14ac:dyDescent="0.2">
      <c r="A40" s="22"/>
      <c r="B40" s="35"/>
      <c r="C40" s="1158" t="s">
        <v>544</v>
      </c>
      <c r="D40" s="1158"/>
      <c r="E40" s="1159"/>
      <c r="F40" s="36">
        <v>0</v>
      </c>
      <c r="G40" s="37">
        <v>0</v>
      </c>
      <c r="H40" s="37">
        <v>0</v>
      </c>
      <c r="I40" s="37">
        <v>0</v>
      </c>
      <c r="J40" s="38">
        <v>0</v>
      </c>
      <c r="K40" s="22"/>
      <c r="L40" s="22"/>
      <c r="M40" s="22"/>
      <c r="N40" s="22"/>
      <c r="O40" s="22"/>
      <c r="P40" s="22"/>
    </row>
    <row r="41" spans="1:16" ht="39" customHeight="1" x14ac:dyDescent="0.2">
      <c r="A41" s="22"/>
      <c r="B41" s="35"/>
      <c r="C41" s="1158" t="s">
        <v>545</v>
      </c>
      <c r="D41" s="1158"/>
      <c r="E41" s="1159"/>
      <c r="F41" s="36">
        <v>0</v>
      </c>
      <c r="G41" s="37">
        <v>0</v>
      </c>
      <c r="H41" s="37">
        <v>0</v>
      </c>
      <c r="I41" s="37">
        <v>0</v>
      </c>
      <c r="J41" s="38">
        <v>0</v>
      </c>
      <c r="K41" s="22"/>
      <c r="L41" s="22"/>
      <c r="M41" s="22"/>
      <c r="N41" s="22"/>
      <c r="O41" s="22"/>
      <c r="P41" s="22"/>
    </row>
    <row r="42" spans="1:16" ht="39" customHeight="1" x14ac:dyDescent="0.2">
      <c r="A42" s="22"/>
      <c r="B42" s="39"/>
      <c r="C42" s="1158" t="s">
        <v>546</v>
      </c>
      <c r="D42" s="1158"/>
      <c r="E42" s="1159"/>
      <c r="F42" s="36" t="s">
        <v>492</v>
      </c>
      <c r="G42" s="37" t="s">
        <v>492</v>
      </c>
      <c r="H42" s="37" t="s">
        <v>492</v>
      </c>
      <c r="I42" s="37" t="s">
        <v>492</v>
      </c>
      <c r="J42" s="38" t="s">
        <v>492</v>
      </c>
      <c r="K42" s="22"/>
      <c r="L42" s="22"/>
      <c r="M42" s="22"/>
      <c r="N42" s="22"/>
      <c r="O42" s="22"/>
      <c r="P42" s="22"/>
    </row>
    <row r="43" spans="1:16" ht="39" customHeight="1" thickBot="1" x14ac:dyDescent="0.25">
      <c r="A43" s="22"/>
      <c r="B43" s="40"/>
      <c r="C43" s="1160" t="s">
        <v>547</v>
      </c>
      <c r="D43" s="1160"/>
      <c r="E43" s="1161"/>
      <c r="F43" s="41">
        <v>0.59</v>
      </c>
      <c r="G43" s="42">
        <v>0.61</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2" x14ac:dyDescent="0.2">
      <c r="A45" s="22"/>
      <c r="B45" s="22"/>
      <c r="C45" s="22"/>
      <c r="D45" s="22"/>
      <c r="E45" s="22"/>
      <c r="F45" s="22"/>
      <c r="G45" s="22"/>
      <c r="H45" s="22"/>
      <c r="I45" s="22"/>
      <c r="J45" s="22"/>
      <c r="K45" s="22"/>
      <c r="L45" s="22"/>
      <c r="M45" s="22"/>
      <c r="N45" s="22"/>
      <c r="O45" s="22"/>
      <c r="P45" s="22"/>
    </row>
    <row r="49" s="23" customFormat="1" ht="13.5" hidden="1" customHeight="1" x14ac:dyDescent="0.2"/>
  </sheetData>
  <sheetProtection algorithmName="SHA-512" hashValue="6+KAziP9TDgutqEPemy1Z5p09NXx0TGVUCL/wFFqiVWpvcam6xzezd/Z3nanYY8kxYxJmthKrcuNjPcNokXTOQ==" saltValue="TYmGPedG67ZgIMmQZIibEg=="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
  <cols>
    <col min="1" max="1" width="6.6640625" style="47" customWidth="1"/>
    <col min="2" max="3" width="10.88671875" style="47" customWidth="1"/>
    <col min="4" max="4" width="10" style="47" customWidth="1"/>
    <col min="5" max="10" width="11" style="47" customWidth="1"/>
    <col min="11" max="15" width="13.109375" style="47" customWidth="1"/>
    <col min="16" max="21" width="11.441406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25">
      <c r="A44" s="46"/>
      <c r="B44" s="49" t="s">
        <v>8</v>
      </c>
      <c r="C44" s="50"/>
      <c r="D44" s="50"/>
      <c r="E44" s="51"/>
      <c r="F44" s="51"/>
      <c r="G44" s="51"/>
      <c r="H44" s="51"/>
      <c r="I44" s="51"/>
      <c r="J44" s="52" t="s">
        <v>2</v>
      </c>
      <c r="K44" s="53" t="s">
        <v>530</v>
      </c>
      <c r="L44" s="54" t="s">
        <v>531</v>
      </c>
      <c r="M44" s="54" t="s">
        <v>532</v>
      </c>
      <c r="N44" s="54" t="s">
        <v>533</v>
      </c>
      <c r="O44" s="55" t="s">
        <v>534</v>
      </c>
      <c r="P44" s="46"/>
      <c r="Q44" s="46"/>
      <c r="R44" s="46"/>
      <c r="S44" s="46"/>
      <c r="T44" s="46"/>
      <c r="U44" s="46"/>
    </row>
    <row r="45" spans="1:21" ht="30.75" customHeight="1" x14ac:dyDescent="0.2">
      <c r="A45" s="46"/>
      <c r="B45" s="1164" t="s">
        <v>9</v>
      </c>
      <c r="C45" s="1165"/>
      <c r="D45" s="56"/>
      <c r="E45" s="1170" t="s">
        <v>10</v>
      </c>
      <c r="F45" s="1170"/>
      <c r="G45" s="1170"/>
      <c r="H45" s="1170"/>
      <c r="I45" s="1170"/>
      <c r="J45" s="1171"/>
      <c r="K45" s="57">
        <v>8392</v>
      </c>
      <c r="L45" s="58">
        <v>8420</v>
      </c>
      <c r="M45" s="58">
        <v>8272</v>
      </c>
      <c r="N45" s="58">
        <v>8183</v>
      </c>
      <c r="O45" s="59">
        <v>7789</v>
      </c>
      <c r="P45" s="46"/>
      <c r="Q45" s="46"/>
      <c r="R45" s="46"/>
      <c r="S45" s="46"/>
      <c r="T45" s="46"/>
      <c r="U45" s="46"/>
    </row>
    <row r="46" spans="1:21" ht="30.75" customHeight="1" x14ac:dyDescent="0.2">
      <c r="A46" s="46"/>
      <c r="B46" s="1166"/>
      <c r="C46" s="1167"/>
      <c r="D46" s="60"/>
      <c r="E46" s="1172" t="s">
        <v>11</v>
      </c>
      <c r="F46" s="1172"/>
      <c r="G46" s="1172"/>
      <c r="H46" s="1172"/>
      <c r="I46" s="1172"/>
      <c r="J46" s="1173"/>
      <c r="K46" s="61" t="s">
        <v>492</v>
      </c>
      <c r="L46" s="62" t="s">
        <v>492</v>
      </c>
      <c r="M46" s="62" t="s">
        <v>492</v>
      </c>
      <c r="N46" s="62" t="s">
        <v>492</v>
      </c>
      <c r="O46" s="63" t="s">
        <v>492</v>
      </c>
      <c r="P46" s="46"/>
      <c r="Q46" s="46"/>
      <c r="R46" s="46"/>
      <c r="S46" s="46"/>
      <c r="T46" s="46"/>
      <c r="U46" s="46"/>
    </row>
    <row r="47" spans="1:21" ht="30.75" customHeight="1" x14ac:dyDescent="0.2">
      <c r="A47" s="46"/>
      <c r="B47" s="1166"/>
      <c r="C47" s="1167"/>
      <c r="D47" s="60"/>
      <c r="E47" s="1172" t="s">
        <v>12</v>
      </c>
      <c r="F47" s="1172"/>
      <c r="G47" s="1172"/>
      <c r="H47" s="1172"/>
      <c r="I47" s="1172"/>
      <c r="J47" s="1173"/>
      <c r="K47" s="61" t="s">
        <v>492</v>
      </c>
      <c r="L47" s="62" t="s">
        <v>492</v>
      </c>
      <c r="M47" s="62" t="s">
        <v>492</v>
      </c>
      <c r="N47" s="62" t="s">
        <v>492</v>
      </c>
      <c r="O47" s="63" t="s">
        <v>492</v>
      </c>
      <c r="P47" s="46"/>
      <c r="Q47" s="46"/>
      <c r="R47" s="46"/>
      <c r="S47" s="46"/>
      <c r="T47" s="46"/>
      <c r="U47" s="46"/>
    </row>
    <row r="48" spans="1:21" ht="30.75" customHeight="1" x14ac:dyDescent="0.2">
      <c r="A48" s="46"/>
      <c r="B48" s="1166"/>
      <c r="C48" s="1167"/>
      <c r="D48" s="60"/>
      <c r="E48" s="1172" t="s">
        <v>13</v>
      </c>
      <c r="F48" s="1172"/>
      <c r="G48" s="1172"/>
      <c r="H48" s="1172"/>
      <c r="I48" s="1172"/>
      <c r="J48" s="1173"/>
      <c r="K48" s="61">
        <v>3094</v>
      </c>
      <c r="L48" s="62">
        <v>2526</v>
      </c>
      <c r="M48" s="62">
        <v>2823</v>
      </c>
      <c r="N48" s="62">
        <v>2846</v>
      </c>
      <c r="O48" s="63">
        <v>2033</v>
      </c>
      <c r="P48" s="46"/>
      <c r="Q48" s="46"/>
      <c r="R48" s="46"/>
      <c r="S48" s="46"/>
      <c r="T48" s="46"/>
      <c r="U48" s="46"/>
    </row>
    <row r="49" spans="1:21" ht="30.75" customHeight="1" x14ac:dyDescent="0.2">
      <c r="A49" s="46"/>
      <c r="B49" s="1166"/>
      <c r="C49" s="1167"/>
      <c r="D49" s="60"/>
      <c r="E49" s="1172" t="s">
        <v>14</v>
      </c>
      <c r="F49" s="1172"/>
      <c r="G49" s="1172"/>
      <c r="H49" s="1172"/>
      <c r="I49" s="1172"/>
      <c r="J49" s="1173"/>
      <c r="K49" s="61">
        <v>4</v>
      </c>
      <c r="L49" s="62">
        <v>5</v>
      </c>
      <c r="M49" s="62">
        <v>2</v>
      </c>
      <c r="N49" s="62">
        <v>2</v>
      </c>
      <c r="O49" s="63">
        <v>2</v>
      </c>
      <c r="P49" s="46"/>
      <c r="Q49" s="46"/>
      <c r="R49" s="46"/>
      <c r="S49" s="46"/>
      <c r="T49" s="46"/>
      <c r="U49" s="46"/>
    </row>
    <row r="50" spans="1:21" ht="30.75" customHeight="1" x14ac:dyDescent="0.2">
      <c r="A50" s="46"/>
      <c r="B50" s="1166"/>
      <c r="C50" s="1167"/>
      <c r="D50" s="60"/>
      <c r="E50" s="1172" t="s">
        <v>15</v>
      </c>
      <c r="F50" s="1172"/>
      <c r="G50" s="1172"/>
      <c r="H50" s="1172"/>
      <c r="I50" s="1172"/>
      <c r="J50" s="1173"/>
      <c r="K50" s="61">
        <v>55</v>
      </c>
      <c r="L50" s="62">
        <v>55</v>
      </c>
      <c r="M50" s="62">
        <v>43</v>
      </c>
      <c r="N50" s="62">
        <v>43</v>
      </c>
      <c r="O50" s="63">
        <v>43</v>
      </c>
      <c r="P50" s="46"/>
      <c r="Q50" s="46"/>
      <c r="R50" s="46"/>
      <c r="S50" s="46"/>
      <c r="T50" s="46"/>
      <c r="U50" s="46"/>
    </row>
    <row r="51" spans="1:21" ht="30.75" customHeight="1" x14ac:dyDescent="0.2">
      <c r="A51" s="46"/>
      <c r="B51" s="1168"/>
      <c r="C51" s="1169"/>
      <c r="D51" s="64"/>
      <c r="E51" s="1172" t="s">
        <v>16</v>
      </c>
      <c r="F51" s="1172"/>
      <c r="G51" s="1172"/>
      <c r="H51" s="1172"/>
      <c r="I51" s="1172"/>
      <c r="J51" s="1173"/>
      <c r="K51" s="61" t="s">
        <v>492</v>
      </c>
      <c r="L51" s="62" t="s">
        <v>492</v>
      </c>
      <c r="M51" s="62" t="s">
        <v>492</v>
      </c>
      <c r="N51" s="62" t="s">
        <v>492</v>
      </c>
      <c r="O51" s="63" t="s">
        <v>492</v>
      </c>
      <c r="P51" s="46"/>
      <c r="Q51" s="46"/>
      <c r="R51" s="46"/>
      <c r="S51" s="46"/>
      <c r="T51" s="46"/>
      <c r="U51" s="46"/>
    </row>
    <row r="52" spans="1:21" ht="30.75" customHeight="1" x14ac:dyDescent="0.2">
      <c r="A52" s="46"/>
      <c r="B52" s="1174" t="s">
        <v>17</v>
      </c>
      <c r="C52" s="1175"/>
      <c r="D52" s="64"/>
      <c r="E52" s="1172" t="s">
        <v>18</v>
      </c>
      <c r="F52" s="1172"/>
      <c r="G52" s="1172"/>
      <c r="H52" s="1172"/>
      <c r="I52" s="1172"/>
      <c r="J52" s="1173"/>
      <c r="K52" s="61">
        <v>8444</v>
      </c>
      <c r="L52" s="62">
        <v>8682</v>
      </c>
      <c r="M52" s="62">
        <v>8441</v>
      </c>
      <c r="N52" s="62">
        <v>8663</v>
      </c>
      <c r="O52" s="63">
        <v>7400</v>
      </c>
      <c r="P52" s="46"/>
      <c r="Q52" s="46"/>
      <c r="R52" s="46"/>
      <c r="S52" s="46"/>
      <c r="T52" s="46"/>
      <c r="U52" s="46"/>
    </row>
    <row r="53" spans="1:21" ht="30.75" customHeight="1" thickBot="1" x14ac:dyDescent="0.25">
      <c r="A53" s="46"/>
      <c r="B53" s="1176" t="s">
        <v>19</v>
      </c>
      <c r="C53" s="1177"/>
      <c r="D53" s="65"/>
      <c r="E53" s="1178" t="s">
        <v>20</v>
      </c>
      <c r="F53" s="1178"/>
      <c r="G53" s="1178"/>
      <c r="H53" s="1178"/>
      <c r="I53" s="1178"/>
      <c r="J53" s="1179"/>
      <c r="K53" s="66">
        <v>3101</v>
      </c>
      <c r="L53" s="67">
        <v>2324</v>
      </c>
      <c r="M53" s="67">
        <v>2699</v>
      </c>
      <c r="N53" s="67">
        <v>2411</v>
      </c>
      <c r="O53" s="68">
        <v>2467</v>
      </c>
      <c r="P53" s="46"/>
      <c r="Q53" s="46"/>
      <c r="R53" s="46"/>
      <c r="S53" s="46"/>
      <c r="T53" s="46"/>
      <c r="U53" s="46"/>
    </row>
    <row r="54" spans="1:21" ht="24" customHeight="1" x14ac:dyDescent="0.2">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2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25">
      <c r="A57" s="46"/>
      <c r="B57" s="74"/>
      <c r="C57" s="75"/>
      <c r="D57" s="75"/>
      <c r="E57" s="76"/>
      <c r="F57" s="76"/>
      <c r="G57" s="76"/>
      <c r="H57" s="76"/>
      <c r="I57" s="76"/>
      <c r="J57" s="77" t="s">
        <v>2</v>
      </c>
      <c r="K57" s="78" t="s">
        <v>548</v>
      </c>
      <c r="L57" s="79" t="s">
        <v>549</v>
      </c>
      <c r="M57" s="79" t="s">
        <v>550</v>
      </c>
      <c r="N57" s="79" t="s">
        <v>551</v>
      </c>
      <c r="O57" s="80" t="s">
        <v>552</v>
      </c>
      <c r="P57" s="46"/>
      <c r="Q57" s="46"/>
      <c r="R57" s="46"/>
      <c r="S57" s="46"/>
      <c r="T57" s="46"/>
      <c r="U57" s="46"/>
    </row>
    <row r="58" spans="1:21" ht="31.5" customHeight="1" x14ac:dyDescent="0.2">
      <c r="B58" s="1180" t="s">
        <v>24</v>
      </c>
      <c r="C58" s="1181"/>
      <c r="D58" s="1186" t="s">
        <v>25</v>
      </c>
      <c r="E58" s="1187"/>
      <c r="F58" s="1187"/>
      <c r="G58" s="1187"/>
      <c r="H58" s="1187"/>
      <c r="I58" s="1187"/>
      <c r="J58" s="1188"/>
      <c r="K58" s="81"/>
      <c r="L58" s="82"/>
      <c r="M58" s="82"/>
      <c r="N58" s="82"/>
      <c r="O58" s="83"/>
    </row>
    <row r="59" spans="1:21" ht="31.5" customHeight="1" x14ac:dyDescent="0.2">
      <c r="B59" s="1182"/>
      <c r="C59" s="1183"/>
      <c r="D59" s="1189" t="s">
        <v>26</v>
      </c>
      <c r="E59" s="1190"/>
      <c r="F59" s="1190"/>
      <c r="G59" s="1190"/>
      <c r="H59" s="1190"/>
      <c r="I59" s="1190"/>
      <c r="J59" s="1191"/>
      <c r="K59" s="84"/>
      <c r="L59" s="85"/>
      <c r="M59" s="85"/>
      <c r="N59" s="85"/>
      <c r="O59" s="86"/>
    </row>
    <row r="60" spans="1:21" ht="31.5" customHeight="1" thickBot="1" x14ac:dyDescent="0.25">
      <c r="B60" s="1184"/>
      <c r="C60" s="1185"/>
      <c r="D60" s="1192" t="s">
        <v>27</v>
      </c>
      <c r="E60" s="1193"/>
      <c r="F60" s="1193"/>
      <c r="G60" s="1193"/>
      <c r="H60" s="1193"/>
      <c r="I60" s="1193"/>
      <c r="J60" s="1194"/>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NNSQPk8/VnupsXLY8NImC/243aILg+vTfNbdc9M11f2VeZwWKMfDV6CEMVk16ucP6yiYPbTpjjzIXUbw2Z0cIw==" saltValue="fE1Yu0RA75An7JdliW4qKA=="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Normal="100" zoomScaleSheetLayoutView="100" workbookViewId="0"/>
  </sheetViews>
  <sheetFormatPr defaultColWidth="0" defaultRowHeight="13.5" customHeight="1" zeroHeight="1" x14ac:dyDescent="0.2"/>
  <cols>
    <col min="1" max="1" width="6.6640625" style="94" customWidth="1"/>
    <col min="2" max="3" width="12.6640625" style="94" customWidth="1"/>
    <col min="4" max="4" width="11.6640625" style="94" customWidth="1"/>
    <col min="5" max="8" width="10.33203125" style="94" customWidth="1"/>
    <col min="9" max="13" width="16.33203125" style="94" customWidth="1"/>
    <col min="14" max="19" width="12.66406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25">
      <c r="B40" s="96" t="s">
        <v>8</v>
      </c>
      <c r="C40" s="97"/>
      <c r="D40" s="97"/>
      <c r="E40" s="98"/>
      <c r="F40" s="98"/>
      <c r="G40" s="98"/>
      <c r="H40" s="99" t="s">
        <v>2</v>
      </c>
      <c r="I40" s="100" t="s">
        <v>530</v>
      </c>
      <c r="J40" s="101" t="s">
        <v>531</v>
      </c>
      <c r="K40" s="101" t="s">
        <v>532</v>
      </c>
      <c r="L40" s="101" t="s">
        <v>533</v>
      </c>
      <c r="M40" s="102" t="s">
        <v>534</v>
      </c>
    </row>
    <row r="41" spans="2:13" ht="27.75" customHeight="1" x14ac:dyDescent="0.2">
      <c r="B41" s="1195" t="s">
        <v>30</v>
      </c>
      <c r="C41" s="1196"/>
      <c r="D41" s="103"/>
      <c r="E41" s="1201" t="s">
        <v>31</v>
      </c>
      <c r="F41" s="1201"/>
      <c r="G41" s="1201"/>
      <c r="H41" s="1202"/>
      <c r="I41" s="330">
        <v>78567</v>
      </c>
      <c r="J41" s="331">
        <v>79959</v>
      </c>
      <c r="K41" s="331">
        <v>82907</v>
      </c>
      <c r="L41" s="331">
        <v>85367</v>
      </c>
      <c r="M41" s="332">
        <v>86934</v>
      </c>
    </row>
    <row r="42" spans="2:13" ht="27.75" customHeight="1" x14ac:dyDescent="0.2">
      <c r="B42" s="1197"/>
      <c r="C42" s="1198"/>
      <c r="D42" s="104"/>
      <c r="E42" s="1203" t="s">
        <v>32</v>
      </c>
      <c r="F42" s="1203"/>
      <c r="G42" s="1203"/>
      <c r="H42" s="1204"/>
      <c r="I42" s="333">
        <v>450</v>
      </c>
      <c r="J42" s="334">
        <v>409</v>
      </c>
      <c r="K42" s="334">
        <v>379</v>
      </c>
      <c r="L42" s="334">
        <v>348</v>
      </c>
      <c r="M42" s="335">
        <v>316</v>
      </c>
    </row>
    <row r="43" spans="2:13" ht="27.75" customHeight="1" x14ac:dyDescent="0.2">
      <c r="B43" s="1197"/>
      <c r="C43" s="1198"/>
      <c r="D43" s="104"/>
      <c r="E43" s="1203" t="s">
        <v>33</v>
      </c>
      <c r="F43" s="1203"/>
      <c r="G43" s="1203"/>
      <c r="H43" s="1204"/>
      <c r="I43" s="333">
        <v>34047</v>
      </c>
      <c r="J43" s="334">
        <v>31036</v>
      </c>
      <c r="K43" s="334">
        <v>29992</v>
      </c>
      <c r="L43" s="334">
        <v>27361</v>
      </c>
      <c r="M43" s="335">
        <v>26925</v>
      </c>
    </row>
    <row r="44" spans="2:13" ht="27.75" customHeight="1" x14ac:dyDescent="0.2">
      <c r="B44" s="1197"/>
      <c r="C44" s="1198"/>
      <c r="D44" s="104"/>
      <c r="E44" s="1203" t="s">
        <v>34</v>
      </c>
      <c r="F44" s="1203"/>
      <c r="G44" s="1203"/>
      <c r="H44" s="1204"/>
      <c r="I44" s="333">
        <v>25</v>
      </c>
      <c r="J44" s="334">
        <v>21</v>
      </c>
      <c r="K44" s="334">
        <v>25</v>
      </c>
      <c r="L44" s="334">
        <v>24</v>
      </c>
      <c r="M44" s="335">
        <v>22</v>
      </c>
    </row>
    <row r="45" spans="2:13" ht="27.75" customHeight="1" x14ac:dyDescent="0.2">
      <c r="B45" s="1197"/>
      <c r="C45" s="1198"/>
      <c r="D45" s="104"/>
      <c r="E45" s="1203" t="s">
        <v>35</v>
      </c>
      <c r="F45" s="1203"/>
      <c r="G45" s="1203"/>
      <c r="H45" s="1204"/>
      <c r="I45" s="333">
        <v>9246</v>
      </c>
      <c r="J45" s="334">
        <v>9588</v>
      </c>
      <c r="K45" s="334">
        <v>10002</v>
      </c>
      <c r="L45" s="334">
        <v>10684</v>
      </c>
      <c r="M45" s="335">
        <v>11199</v>
      </c>
    </row>
    <row r="46" spans="2:13" ht="27.75" customHeight="1" x14ac:dyDescent="0.2">
      <c r="B46" s="1197"/>
      <c r="C46" s="1198"/>
      <c r="D46" s="105"/>
      <c r="E46" s="1203" t="s">
        <v>36</v>
      </c>
      <c r="F46" s="1203"/>
      <c r="G46" s="1203"/>
      <c r="H46" s="1204"/>
      <c r="I46" s="333">
        <v>4437</v>
      </c>
      <c r="J46" s="334">
        <v>3346</v>
      </c>
      <c r="K46" s="334">
        <v>2040</v>
      </c>
      <c r="L46" s="334">
        <v>1896</v>
      </c>
      <c r="M46" s="335">
        <v>381</v>
      </c>
    </row>
    <row r="47" spans="2:13" ht="27.75" customHeight="1" x14ac:dyDescent="0.2">
      <c r="B47" s="1197"/>
      <c r="C47" s="1198"/>
      <c r="D47" s="106"/>
      <c r="E47" s="1205" t="s">
        <v>37</v>
      </c>
      <c r="F47" s="1206"/>
      <c r="G47" s="1206"/>
      <c r="H47" s="1207"/>
      <c r="I47" s="333" t="s">
        <v>492</v>
      </c>
      <c r="J47" s="334" t="s">
        <v>492</v>
      </c>
      <c r="K47" s="334" t="s">
        <v>492</v>
      </c>
      <c r="L47" s="334" t="s">
        <v>492</v>
      </c>
      <c r="M47" s="335" t="s">
        <v>492</v>
      </c>
    </row>
    <row r="48" spans="2:13" ht="27.75" customHeight="1" x14ac:dyDescent="0.2">
      <c r="B48" s="1197"/>
      <c r="C48" s="1198"/>
      <c r="D48" s="104"/>
      <c r="E48" s="1203" t="s">
        <v>38</v>
      </c>
      <c r="F48" s="1203"/>
      <c r="G48" s="1203"/>
      <c r="H48" s="1204"/>
      <c r="I48" s="333" t="s">
        <v>492</v>
      </c>
      <c r="J48" s="334" t="s">
        <v>492</v>
      </c>
      <c r="K48" s="334" t="s">
        <v>492</v>
      </c>
      <c r="L48" s="334" t="s">
        <v>492</v>
      </c>
      <c r="M48" s="335" t="s">
        <v>492</v>
      </c>
    </row>
    <row r="49" spans="2:13" ht="27.75" customHeight="1" x14ac:dyDescent="0.2">
      <c r="B49" s="1199"/>
      <c r="C49" s="1200"/>
      <c r="D49" s="104"/>
      <c r="E49" s="1203" t="s">
        <v>39</v>
      </c>
      <c r="F49" s="1203"/>
      <c r="G49" s="1203"/>
      <c r="H49" s="1204"/>
      <c r="I49" s="333" t="s">
        <v>492</v>
      </c>
      <c r="J49" s="334" t="s">
        <v>492</v>
      </c>
      <c r="K49" s="334" t="s">
        <v>492</v>
      </c>
      <c r="L49" s="334" t="s">
        <v>492</v>
      </c>
      <c r="M49" s="335" t="s">
        <v>492</v>
      </c>
    </row>
    <row r="50" spans="2:13" ht="27.75" customHeight="1" x14ac:dyDescent="0.2">
      <c r="B50" s="1208" t="s">
        <v>40</v>
      </c>
      <c r="C50" s="1209"/>
      <c r="D50" s="107"/>
      <c r="E50" s="1203" t="s">
        <v>41</v>
      </c>
      <c r="F50" s="1203"/>
      <c r="G50" s="1203"/>
      <c r="H50" s="1204"/>
      <c r="I50" s="333">
        <v>19194</v>
      </c>
      <c r="J50" s="334">
        <v>21974</v>
      </c>
      <c r="K50" s="334">
        <v>22862</v>
      </c>
      <c r="L50" s="334">
        <v>20982</v>
      </c>
      <c r="M50" s="335">
        <v>18056</v>
      </c>
    </row>
    <row r="51" spans="2:13" ht="27.75" customHeight="1" x14ac:dyDescent="0.2">
      <c r="B51" s="1197"/>
      <c r="C51" s="1198"/>
      <c r="D51" s="104"/>
      <c r="E51" s="1203" t="s">
        <v>42</v>
      </c>
      <c r="F51" s="1203"/>
      <c r="G51" s="1203"/>
      <c r="H51" s="1204"/>
      <c r="I51" s="333">
        <v>30319</v>
      </c>
      <c r="J51" s="334">
        <v>28111</v>
      </c>
      <c r="K51" s="334">
        <v>28038</v>
      </c>
      <c r="L51" s="334">
        <v>29793</v>
      </c>
      <c r="M51" s="335">
        <v>33255</v>
      </c>
    </row>
    <row r="52" spans="2:13" ht="27.75" customHeight="1" x14ac:dyDescent="0.2">
      <c r="B52" s="1199"/>
      <c r="C52" s="1200"/>
      <c r="D52" s="104"/>
      <c r="E52" s="1203" t="s">
        <v>43</v>
      </c>
      <c r="F52" s="1203"/>
      <c r="G52" s="1203"/>
      <c r="H52" s="1204"/>
      <c r="I52" s="333">
        <v>64455</v>
      </c>
      <c r="J52" s="334">
        <v>64941</v>
      </c>
      <c r="K52" s="334">
        <v>63572</v>
      </c>
      <c r="L52" s="334">
        <v>62367</v>
      </c>
      <c r="M52" s="335">
        <v>61610</v>
      </c>
    </row>
    <row r="53" spans="2:13" ht="27.75" customHeight="1" thickBot="1" x14ac:dyDescent="0.25">
      <c r="B53" s="1210" t="s">
        <v>19</v>
      </c>
      <c r="C53" s="1211"/>
      <c r="D53" s="108"/>
      <c r="E53" s="1212" t="s">
        <v>44</v>
      </c>
      <c r="F53" s="1212"/>
      <c r="G53" s="1212"/>
      <c r="H53" s="1213"/>
      <c r="I53" s="336">
        <v>12804</v>
      </c>
      <c r="J53" s="337">
        <v>9331</v>
      </c>
      <c r="K53" s="337">
        <v>10873</v>
      </c>
      <c r="L53" s="337">
        <v>12538</v>
      </c>
      <c r="M53" s="338">
        <v>12858</v>
      </c>
    </row>
    <row r="54" spans="2:13" ht="27.75" customHeight="1" x14ac:dyDescent="0.2">
      <c r="B54" s="109"/>
      <c r="C54" s="110"/>
      <c r="D54" s="110"/>
      <c r="E54" s="111"/>
      <c r="F54" s="111"/>
      <c r="G54" s="111"/>
      <c r="H54" s="111"/>
      <c r="I54" s="112"/>
      <c r="J54" s="112"/>
      <c r="K54" s="112"/>
      <c r="L54" s="112"/>
      <c r="M54" s="112"/>
    </row>
    <row r="55" spans="2:13" ht="13.2" x14ac:dyDescent="0.2"/>
  </sheetData>
  <sheetProtection algorithmName="SHA-512" hashValue="Fh4jtRt+PgblePZVEJmm7c+wC684dyr5VHgj+zhhLtzfiIeLkwngn0J/9Z6C6ViCk0R1/l/l2gdb9ZyQXcnZvg==" saltValue="fxGCJHZHOLXzWgiLKFyh1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4"/>
  <sheetViews>
    <sheetView showGridLines="0" zoomScaleNormal="100" zoomScaleSheetLayoutView="100" workbookViewId="0"/>
  </sheetViews>
  <sheetFormatPr defaultColWidth="0" defaultRowHeight="13.5" customHeight="1" zeroHeight="1" x14ac:dyDescent="0.2"/>
  <cols>
    <col min="1" max="1" width="8.21875" style="1" customWidth="1"/>
    <col min="2" max="2" width="16.33203125" style="1" customWidth="1"/>
    <col min="3" max="5" width="26.21875" style="1" customWidth="1"/>
    <col min="6" max="8" width="24.21875" style="1" customWidth="1"/>
    <col min="9" max="14" width="26" style="1" customWidth="1"/>
    <col min="15" max="15" width="6.109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s="1" customFormat="1" ht="16.5" customHeight="1" x14ac:dyDescent="0.2"/>
    <row r="9" s="1" customFormat="1" ht="16.5" customHeight="1" x14ac:dyDescent="0.2"/>
    <row r="10" s="1" customFormat="1" ht="16.5" customHeight="1" x14ac:dyDescent="0.2"/>
    <row r="11" s="1" customFormat="1" ht="16.5" customHeight="1" x14ac:dyDescent="0.2"/>
    <row r="12" s="1" customFormat="1" ht="16.5" customHeight="1" x14ac:dyDescent="0.2"/>
    <row r="13" s="1" customFormat="1" ht="16.5" customHeight="1" x14ac:dyDescent="0.2"/>
    <row r="14" s="1" customFormat="1" ht="16.5" customHeight="1" x14ac:dyDescent="0.2"/>
    <row r="15" s="1" customFormat="1" ht="16.5" customHeight="1" x14ac:dyDescent="0.2"/>
    <row r="16" s="1" customFormat="1" ht="16.5" customHeight="1" x14ac:dyDescent="0.2"/>
    <row r="17" s="1" customFormat="1" ht="16.5" customHeight="1" x14ac:dyDescent="0.2"/>
    <row r="18" s="1" customFormat="1" ht="16.5" customHeight="1" x14ac:dyDescent="0.2"/>
    <row r="19" s="1" customFormat="1" ht="16.5" customHeight="1" x14ac:dyDescent="0.2"/>
    <row r="20" s="1" customFormat="1" ht="16.5" customHeight="1" x14ac:dyDescent="0.2"/>
    <row r="21" s="1" customFormat="1" ht="16.5" customHeight="1" x14ac:dyDescent="0.2"/>
    <row r="22" s="1" customFormat="1" ht="16.5" customHeight="1" x14ac:dyDescent="0.2"/>
    <row r="23" s="1" customFormat="1" ht="16.5" customHeight="1" x14ac:dyDescent="0.2"/>
    <row r="24" s="1" customFormat="1" ht="16.5" customHeight="1" x14ac:dyDescent="0.2"/>
    <row r="25" s="1" customFormat="1" ht="16.5" customHeight="1" x14ac:dyDescent="0.2"/>
    <row r="26" s="1" customFormat="1" ht="16.5" customHeight="1" x14ac:dyDescent="0.2"/>
    <row r="27" s="1" customFormat="1" ht="16.5" customHeight="1" x14ac:dyDescent="0.2"/>
    <row r="28" s="1" customFormat="1" ht="16.5" customHeight="1" x14ac:dyDescent="0.2"/>
    <row r="29" s="1" customFormat="1" ht="16.5" customHeight="1" x14ac:dyDescent="0.2"/>
    <row r="30" s="1" customFormat="1" ht="16.5" customHeight="1" x14ac:dyDescent="0.2"/>
    <row r="31" s="1" customFormat="1" ht="16.5" customHeight="1" x14ac:dyDescent="0.2"/>
    <row r="32" s="1" customFormat="1" ht="16.5" customHeight="1" x14ac:dyDescent="0.2"/>
    <row r="33" s="1" customFormat="1" ht="16.5" customHeight="1" x14ac:dyDescent="0.2"/>
    <row r="34" s="1" customFormat="1" ht="16.5" customHeight="1" x14ac:dyDescent="0.2"/>
    <row r="35" s="1" customFormat="1" ht="16.5" customHeight="1" x14ac:dyDescent="0.2"/>
    <row r="36" s="1" customFormat="1" ht="16.5" customHeight="1" x14ac:dyDescent="0.2"/>
    <row r="37" s="1" customFormat="1" ht="16.5" customHeight="1" x14ac:dyDescent="0.2"/>
    <row r="38" s="1" customFormat="1" ht="16.5" customHeight="1" x14ac:dyDescent="0.2"/>
    <row r="39" s="1" customFormat="1" ht="16.5" customHeight="1" x14ac:dyDescent="0.2"/>
    <row r="40" s="1" customFormat="1" ht="16.5" customHeight="1" x14ac:dyDescent="0.2"/>
    <row r="41" s="1" customFormat="1" ht="16.5" customHeight="1" x14ac:dyDescent="0.2"/>
    <row r="42" s="1" customFormat="1" ht="16.5" customHeight="1" x14ac:dyDescent="0.2"/>
    <row r="43" s="1" customFormat="1" ht="16.5" customHeight="1" x14ac:dyDescent="0.2"/>
    <row r="44" s="1" customFormat="1" ht="16.5" customHeight="1" x14ac:dyDescent="0.2"/>
    <row r="45" s="1" customFormat="1" ht="16.5" customHeight="1" x14ac:dyDescent="0.2"/>
    <row r="46" s="1" customFormat="1" ht="16.5" customHeight="1" x14ac:dyDescent="0.2"/>
    <row r="47" s="1" customFormat="1" ht="16.5" customHeight="1" x14ac:dyDescent="0.2"/>
    <row r="48" s="1" customFormat="1"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
      <c r="B53" s="2"/>
      <c r="C53" s="2"/>
      <c r="D53" s="2"/>
      <c r="E53" s="2"/>
      <c r="F53" s="2"/>
      <c r="G53" s="2"/>
      <c r="H53" s="113" t="s">
        <v>45</v>
      </c>
    </row>
    <row r="54" spans="2:8" ht="29.25" customHeight="1" thickBot="1" x14ac:dyDescent="0.3">
      <c r="B54" s="114" t="s">
        <v>1</v>
      </c>
      <c r="C54" s="115"/>
      <c r="D54" s="115"/>
      <c r="E54" s="116" t="s">
        <v>2</v>
      </c>
      <c r="F54" s="117" t="s">
        <v>532</v>
      </c>
      <c r="G54" s="117" t="s">
        <v>533</v>
      </c>
      <c r="H54" s="118" t="s">
        <v>534</v>
      </c>
    </row>
    <row r="55" spans="2:8" ht="52.5" customHeight="1" x14ac:dyDescent="0.2">
      <c r="B55" s="119"/>
      <c r="C55" s="1222" t="s">
        <v>46</v>
      </c>
      <c r="D55" s="1222"/>
      <c r="E55" s="1223"/>
      <c r="F55" s="339">
        <v>9946</v>
      </c>
      <c r="G55" s="339">
        <v>7991</v>
      </c>
      <c r="H55" s="340">
        <v>5785</v>
      </c>
    </row>
    <row r="56" spans="2:8" ht="52.5" customHeight="1" x14ac:dyDescent="0.2">
      <c r="B56" s="120"/>
      <c r="C56" s="1224" t="s">
        <v>47</v>
      </c>
      <c r="D56" s="1224"/>
      <c r="E56" s="1225"/>
      <c r="F56" s="341">
        <v>3</v>
      </c>
      <c r="G56" s="341">
        <v>3</v>
      </c>
      <c r="H56" s="342">
        <v>3</v>
      </c>
    </row>
    <row r="57" spans="2:8" ht="53.25" customHeight="1" x14ac:dyDescent="0.2">
      <c r="B57" s="120"/>
      <c r="C57" s="1226" t="s">
        <v>48</v>
      </c>
      <c r="D57" s="1226"/>
      <c r="E57" s="1227"/>
      <c r="F57" s="343">
        <v>5477</v>
      </c>
      <c r="G57" s="343">
        <v>5862</v>
      </c>
      <c r="H57" s="344">
        <v>6631</v>
      </c>
    </row>
    <row r="58" spans="2:8" ht="45.75" customHeight="1" x14ac:dyDescent="0.2">
      <c r="B58" s="121"/>
      <c r="C58" s="1214" t="s">
        <v>565</v>
      </c>
      <c r="D58" s="1215"/>
      <c r="E58" s="1216"/>
      <c r="F58" s="345">
        <v>3000</v>
      </c>
      <c r="G58" s="345">
        <v>3501</v>
      </c>
      <c r="H58" s="346">
        <v>4006</v>
      </c>
    </row>
    <row r="59" spans="2:8" ht="45.75" customHeight="1" x14ac:dyDescent="0.2">
      <c r="B59" s="121"/>
      <c r="C59" s="1214" t="s">
        <v>566</v>
      </c>
      <c r="D59" s="1215"/>
      <c r="E59" s="1216"/>
      <c r="F59" s="345">
        <v>693</v>
      </c>
      <c r="G59" s="345">
        <v>693</v>
      </c>
      <c r="H59" s="346">
        <v>694</v>
      </c>
    </row>
    <row r="60" spans="2:8" ht="45.75" customHeight="1" x14ac:dyDescent="0.2">
      <c r="B60" s="121"/>
      <c r="C60" s="1214" t="s">
        <v>568</v>
      </c>
      <c r="D60" s="1215"/>
      <c r="E60" s="1216"/>
      <c r="F60" s="345">
        <v>337</v>
      </c>
      <c r="G60" s="345">
        <v>316</v>
      </c>
      <c r="H60" s="346">
        <v>620</v>
      </c>
    </row>
    <row r="61" spans="2:8" ht="45.75" customHeight="1" x14ac:dyDescent="0.2">
      <c r="B61" s="121"/>
      <c r="C61" s="1214" t="s">
        <v>569</v>
      </c>
      <c r="D61" s="1215"/>
      <c r="E61" s="1216"/>
      <c r="F61" s="345">
        <v>559</v>
      </c>
      <c r="G61" s="345">
        <v>545</v>
      </c>
      <c r="H61" s="346">
        <v>539</v>
      </c>
    </row>
    <row r="62" spans="2:8" ht="45.75" customHeight="1" thickBot="1" x14ac:dyDescent="0.25">
      <c r="B62" s="122"/>
      <c r="C62" s="1217" t="s">
        <v>567</v>
      </c>
      <c r="D62" s="1218"/>
      <c r="E62" s="1219"/>
      <c r="F62" s="347">
        <v>418</v>
      </c>
      <c r="G62" s="347">
        <v>361</v>
      </c>
      <c r="H62" s="348">
        <v>325</v>
      </c>
    </row>
    <row r="63" spans="2:8" ht="52.5" customHeight="1" thickBot="1" x14ac:dyDescent="0.25">
      <c r="B63" s="123"/>
      <c r="C63" s="1220" t="s">
        <v>49</v>
      </c>
      <c r="D63" s="1220"/>
      <c r="E63" s="1221"/>
      <c r="F63" s="349">
        <v>15426</v>
      </c>
      <c r="G63" s="349">
        <v>13856</v>
      </c>
      <c r="H63" s="350">
        <v>12420</v>
      </c>
    </row>
    <row r="64" spans="2:8" ht="13.2" x14ac:dyDescent="0.2"/>
    <row r="65" s="1" customFormat="1" ht="13.5" hidden="1" customHeight="1" x14ac:dyDescent="0.2"/>
    <row r="66" s="1" customFormat="1" ht="13.5" hidden="1" customHeight="1" x14ac:dyDescent="0.2"/>
    <row r="67" s="1" customFormat="1" ht="13.5" hidden="1" customHeight="1" x14ac:dyDescent="0.2"/>
    <row r="68" s="1" customFormat="1" ht="13.5" hidden="1" customHeight="1" x14ac:dyDescent="0.2"/>
    <row r="69" s="1" customFormat="1" ht="13.5" hidden="1" customHeight="1" x14ac:dyDescent="0.2"/>
    <row r="70" s="1" customFormat="1" ht="13.5" hidden="1" customHeight="1" x14ac:dyDescent="0.2"/>
    <row r="71" s="1" customFormat="1" ht="13.5" hidden="1" customHeight="1" x14ac:dyDescent="0.2"/>
    <row r="72" s="1" customFormat="1" ht="13.5" hidden="1" customHeight="1" x14ac:dyDescent="0.2"/>
    <row r="73" s="1" customFormat="1" ht="13.5" hidden="1" customHeight="1" x14ac:dyDescent="0.2"/>
    <row r="74" s="1" customFormat="1" ht="13.5" hidden="1" customHeight="1" x14ac:dyDescent="0.2"/>
  </sheetData>
  <sheetProtection algorithmName="SHA-512" hashValue="6ZXcs/cmx+y1ssbtpe5fCuzImWuB/PU7SAY3xCXmKUxjP1iG50ig5AVtAd1qwAHArzDHc/gOuTNAUbt2TRZung==" saltValue="HNxBcHuEKjT6zaHOxPaGR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486D25-7A31-487E-9C62-5C846FD57E3D}">
  <sheetPr>
    <pageSetUpPr fitToPage="1"/>
  </sheetPr>
  <dimension ref="A1:DE85"/>
  <sheetViews>
    <sheetView showGridLines="0" zoomScaleNormal="100" zoomScaleSheetLayoutView="55" workbookViewId="0"/>
  </sheetViews>
  <sheetFormatPr defaultColWidth="0" defaultRowHeight="13.5" customHeight="1" zeroHeight="1" x14ac:dyDescent="0.2"/>
  <cols>
    <col min="1" max="1" width="6.33203125" style="243" customWidth="1"/>
    <col min="2" max="107" width="2.44140625" style="243" customWidth="1"/>
    <col min="108" max="108" width="6.109375" style="249" customWidth="1"/>
    <col min="109" max="109" width="5.88671875" style="247" customWidth="1"/>
    <col min="110" max="16384" width="8.66406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2"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2"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2"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2"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2"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2"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2"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2"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2"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2"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2"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2"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2"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2"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2"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2" x14ac:dyDescent="0.2">
      <c r="DD19" s="243"/>
      <c r="DE19" s="243"/>
    </row>
    <row r="20" spans="1:109" ht="13.2"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2" x14ac:dyDescent="0.2">
      <c r="B23" s="247"/>
    </row>
    <row r="24" spans="1:109" ht="13.2" x14ac:dyDescent="0.2">
      <c r="B24" s="247"/>
    </row>
    <row r="25" spans="1:109" ht="13.2" x14ac:dyDescent="0.2">
      <c r="B25" s="247"/>
    </row>
    <row r="26" spans="1:109" ht="13.2" x14ac:dyDescent="0.2">
      <c r="B26" s="247"/>
    </row>
    <row r="27" spans="1:109" ht="13.2" x14ac:dyDescent="0.2">
      <c r="B27" s="247"/>
    </row>
    <row r="28" spans="1:109" ht="13.2" x14ac:dyDescent="0.2">
      <c r="B28" s="247"/>
    </row>
    <row r="29" spans="1:109" ht="13.2" x14ac:dyDescent="0.2">
      <c r="B29" s="247"/>
    </row>
    <row r="30" spans="1:109" ht="13.2" x14ac:dyDescent="0.2">
      <c r="B30" s="247"/>
    </row>
    <row r="31" spans="1:109" ht="13.2" x14ac:dyDescent="0.2">
      <c r="B31" s="247"/>
    </row>
    <row r="32" spans="1:109" ht="13.2" x14ac:dyDescent="0.2">
      <c r="B32" s="247"/>
    </row>
    <row r="33" spans="2:109" ht="13.2" x14ac:dyDescent="0.2">
      <c r="B33" s="247"/>
    </row>
    <row r="34" spans="2:109" ht="13.2" x14ac:dyDescent="0.2">
      <c r="B34" s="247"/>
    </row>
    <row r="35" spans="2:109" ht="13.2" x14ac:dyDescent="0.2">
      <c r="B35" s="247"/>
    </row>
    <row r="36" spans="2:109" ht="13.2" x14ac:dyDescent="0.2">
      <c r="B36" s="247"/>
    </row>
    <row r="37" spans="2:109" ht="13.2" x14ac:dyDescent="0.2">
      <c r="B37" s="247"/>
    </row>
    <row r="38" spans="2:109" ht="13.2" x14ac:dyDescent="0.2">
      <c r="B38" s="247"/>
    </row>
    <row r="39" spans="2:109" ht="13.2"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2" x14ac:dyDescent="0.2">
      <c r="B40" s="356"/>
      <c r="DD40" s="356"/>
      <c r="DE40" s="243"/>
    </row>
    <row r="41" spans="2:109" ht="16.2" x14ac:dyDescent="0.2">
      <c r="B41" s="244" t="s">
        <v>573</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2" x14ac:dyDescent="0.2">
      <c r="B42" s="247"/>
      <c r="G42" s="357"/>
      <c r="I42" s="358"/>
      <c r="J42" s="358"/>
      <c r="K42" s="358"/>
      <c r="AM42" s="357"/>
      <c r="AN42" s="357" t="s">
        <v>574</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575</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2"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2"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2"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2"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2"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2" x14ac:dyDescent="0.2">
      <c r="B49" s="247"/>
      <c r="AN49" s="243" t="s">
        <v>576</v>
      </c>
    </row>
    <row r="50" spans="1:109" ht="13.2"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530</v>
      </c>
      <c r="BQ50" s="1241"/>
      <c r="BR50" s="1241"/>
      <c r="BS50" s="1241"/>
      <c r="BT50" s="1241"/>
      <c r="BU50" s="1241"/>
      <c r="BV50" s="1241"/>
      <c r="BW50" s="1241"/>
      <c r="BX50" s="1241" t="s">
        <v>531</v>
      </c>
      <c r="BY50" s="1241"/>
      <c r="BZ50" s="1241"/>
      <c r="CA50" s="1241"/>
      <c r="CB50" s="1241"/>
      <c r="CC50" s="1241"/>
      <c r="CD50" s="1241"/>
      <c r="CE50" s="1241"/>
      <c r="CF50" s="1241" t="s">
        <v>532</v>
      </c>
      <c r="CG50" s="1241"/>
      <c r="CH50" s="1241"/>
      <c r="CI50" s="1241"/>
      <c r="CJ50" s="1241"/>
      <c r="CK50" s="1241"/>
      <c r="CL50" s="1241"/>
      <c r="CM50" s="1241"/>
      <c r="CN50" s="1241" t="s">
        <v>533</v>
      </c>
      <c r="CO50" s="1241"/>
      <c r="CP50" s="1241"/>
      <c r="CQ50" s="1241"/>
      <c r="CR50" s="1241"/>
      <c r="CS50" s="1241"/>
      <c r="CT50" s="1241"/>
      <c r="CU50" s="1241"/>
      <c r="CV50" s="1241" t="s">
        <v>534</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577</v>
      </c>
      <c r="AO51" s="1244"/>
      <c r="AP51" s="1244"/>
      <c r="AQ51" s="1244"/>
      <c r="AR51" s="1244"/>
      <c r="AS51" s="1244"/>
      <c r="AT51" s="1244"/>
      <c r="AU51" s="1244"/>
      <c r="AV51" s="1244"/>
      <c r="AW51" s="1244"/>
      <c r="AX51" s="1244"/>
      <c r="AY51" s="1244"/>
      <c r="AZ51" s="1244"/>
      <c r="BA51" s="1244"/>
      <c r="BB51" s="1244" t="s">
        <v>578</v>
      </c>
      <c r="BC51" s="1244"/>
      <c r="BD51" s="1244"/>
      <c r="BE51" s="1244"/>
      <c r="BF51" s="1244"/>
      <c r="BG51" s="1244"/>
      <c r="BH51" s="1244"/>
      <c r="BI51" s="1244"/>
      <c r="BJ51" s="1244"/>
      <c r="BK51" s="1244"/>
      <c r="BL51" s="1244"/>
      <c r="BM51" s="1244"/>
      <c r="BN51" s="1244"/>
      <c r="BO51" s="1244"/>
      <c r="BP51" s="1242">
        <v>23.7</v>
      </c>
      <c r="BQ51" s="1242"/>
      <c r="BR51" s="1242"/>
      <c r="BS51" s="1242"/>
      <c r="BT51" s="1242"/>
      <c r="BU51" s="1242"/>
      <c r="BV51" s="1242"/>
      <c r="BW51" s="1242"/>
      <c r="BX51" s="1242">
        <v>16.399999999999999</v>
      </c>
      <c r="BY51" s="1242"/>
      <c r="BZ51" s="1242"/>
      <c r="CA51" s="1242"/>
      <c r="CB51" s="1242"/>
      <c r="CC51" s="1242"/>
      <c r="CD51" s="1242"/>
      <c r="CE51" s="1242"/>
      <c r="CF51" s="1242">
        <v>19.399999999999999</v>
      </c>
      <c r="CG51" s="1242"/>
      <c r="CH51" s="1242"/>
      <c r="CI51" s="1242"/>
      <c r="CJ51" s="1242"/>
      <c r="CK51" s="1242"/>
      <c r="CL51" s="1242"/>
      <c r="CM51" s="1242"/>
      <c r="CN51" s="1242">
        <v>21.9</v>
      </c>
      <c r="CO51" s="1242"/>
      <c r="CP51" s="1242"/>
      <c r="CQ51" s="1242"/>
      <c r="CR51" s="1242"/>
      <c r="CS51" s="1242"/>
      <c r="CT51" s="1242"/>
      <c r="CU51" s="1242"/>
      <c r="CV51" s="1242">
        <v>21.6</v>
      </c>
      <c r="CW51" s="1242"/>
      <c r="CX51" s="1242"/>
      <c r="CY51" s="1242"/>
      <c r="CZ51" s="1242"/>
      <c r="DA51" s="1242"/>
      <c r="DB51" s="1242"/>
      <c r="DC51" s="1242"/>
    </row>
    <row r="52" spans="1:109" ht="13.2"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2"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579</v>
      </c>
      <c r="BC53" s="1244"/>
      <c r="BD53" s="1244"/>
      <c r="BE53" s="1244"/>
      <c r="BF53" s="1244"/>
      <c r="BG53" s="1244"/>
      <c r="BH53" s="1244"/>
      <c r="BI53" s="1244"/>
      <c r="BJ53" s="1244"/>
      <c r="BK53" s="1244"/>
      <c r="BL53" s="1244"/>
      <c r="BM53" s="1244"/>
      <c r="BN53" s="1244"/>
      <c r="BO53" s="1244"/>
      <c r="BP53" s="1242">
        <v>68.2</v>
      </c>
      <c r="BQ53" s="1242"/>
      <c r="BR53" s="1242"/>
      <c r="BS53" s="1242"/>
      <c r="BT53" s="1242"/>
      <c r="BU53" s="1242"/>
      <c r="BV53" s="1242"/>
      <c r="BW53" s="1242"/>
      <c r="BX53" s="1242">
        <v>68.400000000000006</v>
      </c>
      <c r="BY53" s="1242"/>
      <c r="BZ53" s="1242"/>
      <c r="CA53" s="1242"/>
      <c r="CB53" s="1242"/>
      <c r="CC53" s="1242"/>
      <c r="CD53" s="1242"/>
      <c r="CE53" s="1242"/>
      <c r="CF53" s="1242">
        <v>68.3</v>
      </c>
      <c r="CG53" s="1242"/>
      <c r="CH53" s="1242"/>
      <c r="CI53" s="1242"/>
      <c r="CJ53" s="1242"/>
      <c r="CK53" s="1242"/>
      <c r="CL53" s="1242"/>
      <c r="CM53" s="1242"/>
      <c r="CN53" s="1242">
        <v>68.900000000000006</v>
      </c>
      <c r="CO53" s="1242"/>
      <c r="CP53" s="1242"/>
      <c r="CQ53" s="1242"/>
      <c r="CR53" s="1242"/>
      <c r="CS53" s="1242"/>
      <c r="CT53" s="1242"/>
      <c r="CU53" s="1242"/>
      <c r="CV53" s="1242">
        <v>69.3</v>
      </c>
      <c r="CW53" s="1242"/>
      <c r="CX53" s="1242"/>
      <c r="CY53" s="1242"/>
      <c r="CZ53" s="1242"/>
      <c r="DA53" s="1242"/>
      <c r="DB53" s="1242"/>
      <c r="DC53" s="1242"/>
    </row>
    <row r="54" spans="1:109" ht="13.2"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2" x14ac:dyDescent="0.2">
      <c r="A55" s="358"/>
      <c r="B55" s="247"/>
      <c r="G55" s="1237"/>
      <c r="H55" s="1237"/>
      <c r="I55" s="1237"/>
      <c r="J55" s="1237"/>
      <c r="K55" s="1243"/>
      <c r="L55" s="1243"/>
      <c r="M55" s="1243"/>
      <c r="N55" s="1243"/>
      <c r="AN55" s="1241" t="s">
        <v>580</v>
      </c>
      <c r="AO55" s="1241"/>
      <c r="AP55" s="1241"/>
      <c r="AQ55" s="1241"/>
      <c r="AR55" s="1241"/>
      <c r="AS55" s="1241"/>
      <c r="AT55" s="1241"/>
      <c r="AU55" s="1241"/>
      <c r="AV55" s="1241"/>
      <c r="AW55" s="1241"/>
      <c r="AX55" s="1241"/>
      <c r="AY55" s="1241"/>
      <c r="AZ55" s="1241"/>
      <c r="BA55" s="1241"/>
      <c r="BB55" s="1244" t="s">
        <v>578</v>
      </c>
      <c r="BC55" s="1244"/>
      <c r="BD55" s="1244"/>
      <c r="BE55" s="1244"/>
      <c r="BF55" s="1244"/>
      <c r="BG55" s="1244"/>
      <c r="BH55" s="1244"/>
      <c r="BI55" s="1244"/>
      <c r="BJ55" s="1244"/>
      <c r="BK55" s="1244"/>
      <c r="BL55" s="1244"/>
      <c r="BM55" s="1244"/>
      <c r="BN55" s="1244"/>
      <c r="BO55" s="1244"/>
      <c r="BP55" s="1242">
        <v>18</v>
      </c>
      <c r="BQ55" s="1242"/>
      <c r="BR55" s="1242"/>
      <c r="BS55" s="1242"/>
      <c r="BT55" s="1242"/>
      <c r="BU55" s="1242"/>
      <c r="BV55" s="1242"/>
      <c r="BW55" s="1242"/>
      <c r="BX55" s="1242">
        <v>13.1</v>
      </c>
      <c r="BY55" s="1242"/>
      <c r="BZ55" s="1242"/>
      <c r="CA55" s="1242"/>
      <c r="CB55" s="1242"/>
      <c r="CC55" s="1242"/>
      <c r="CD55" s="1242"/>
      <c r="CE55" s="1242"/>
      <c r="CF55" s="1242">
        <v>10.9</v>
      </c>
      <c r="CG55" s="1242"/>
      <c r="CH55" s="1242"/>
      <c r="CI55" s="1242"/>
      <c r="CJ55" s="1242"/>
      <c r="CK55" s="1242"/>
      <c r="CL55" s="1242"/>
      <c r="CM55" s="1242"/>
      <c r="CN55" s="1242">
        <v>13.6</v>
      </c>
      <c r="CO55" s="1242"/>
      <c r="CP55" s="1242"/>
      <c r="CQ55" s="1242"/>
      <c r="CR55" s="1242"/>
      <c r="CS55" s="1242"/>
      <c r="CT55" s="1242"/>
      <c r="CU55" s="1242"/>
      <c r="CV55" s="1242">
        <v>15.3</v>
      </c>
      <c r="CW55" s="1242"/>
      <c r="CX55" s="1242"/>
      <c r="CY55" s="1242"/>
      <c r="CZ55" s="1242"/>
      <c r="DA55" s="1242"/>
      <c r="DB55" s="1242"/>
      <c r="DC55" s="1242"/>
    </row>
    <row r="56" spans="1:109" ht="13.2"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2"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579</v>
      </c>
      <c r="BC57" s="1244"/>
      <c r="BD57" s="1244"/>
      <c r="BE57" s="1244"/>
      <c r="BF57" s="1244"/>
      <c r="BG57" s="1244"/>
      <c r="BH57" s="1244"/>
      <c r="BI57" s="1244"/>
      <c r="BJ57" s="1244"/>
      <c r="BK57" s="1244"/>
      <c r="BL57" s="1244"/>
      <c r="BM57" s="1244"/>
      <c r="BN57" s="1244"/>
      <c r="BO57" s="1244"/>
      <c r="BP57" s="1242">
        <v>61.9</v>
      </c>
      <c r="BQ57" s="1242"/>
      <c r="BR57" s="1242"/>
      <c r="BS57" s="1242"/>
      <c r="BT57" s="1242"/>
      <c r="BU57" s="1242"/>
      <c r="BV57" s="1242"/>
      <c r="BW57" s="1242"/>
      <c r="BX57" s="1242">
        <v>62.5</v>
      </c>
      <c r="BY57" s="1242"/>
      <c r="BZ57" s="1242"/>
      <c r="CA57" s="1242"/>
      <c r="CB57" s="1242"/>
      <c r="CC57" s="1242"/>
      <c r="CD57" s="1242"/>
      <c r="CE57" s="1242"/>
      <c r="CF57" s="1242">
        <v>63.5</v>
      </c>
      <c r="CG57" s="1242"/>
      <c r="CH57" s="1242"/>
      <c r="CI57" s="1242"/>
      <c r="CJ57" s="1242"/>
      <c r="CK57" s="1242"/>
      <c r="CL57" s="1242"/>
      <c r="CM57" s="1242"/>
      <c r="CN57" s="1242">
        <v>63.8</v>
      </c>
      <c r="CO57" s="1242"/>
      <c r="CP57" s="1242"/>
      <c r="CQ57" s="1242"/>
      <c r="CR57" s="1242"/>
      <c r="CS57" s="1242"/>
      <c r="CT57" s="1242"/>
      <c r="CU57" s="1242"/>
      <c r="CV57" s="1242">
        <v>64.099999999999994</v>
      </c>
      <c r="CW57" s="1242"/>
      <c r="CX57" s="1242"/>
      <c r="CY57" s="1242"/>
      <c r="CZ57" s="1242"/>
      <c r="DA57" s="1242"/>
      <c r="DB57" s="1242"/>
      <c r="DC57" s="1242"/>
      <c r="DD57" s="363"/>
      <c r="DE57" s="362"/>
    </row>
    <row r="58" spans="1:109" s="358" customFormat="1" ht="13.2"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2"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2"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2"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2"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2" x14ac:dyDescent="0.2">
      <c r="B63" s="300" t="s">
        <v>581</v>
      </c>
    </row>
    <row r="64" spans="1:109" ht="13.2" x14ac:dyDescent="0.2">
      <c r="B64" s="247"/>
      <c r="G64" s="357"/>
      <c r="I64" s="369"/>
      <c r="J64" s="369"/>
      <c r="K64" s="369"/>
      <c r="L64" s="369"/>
      <c r="M64" s="369"/>
      <c r="N64" s="370"/>
      <c r="AM64" s="357"/>
      <c r="AN64" s="357" t="s">
        <v>574</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2" x14ac:dyDescent="0.2">
      <c r="B65" s="247"/>
      <c r="AN65" s="1228" t="s">
        <v>583</v>
      </c>
      <c r="AO65" s="1229"/>
      <c r="AP65" s="1229"/>
      <c r="AQ65" s="1229"/>
      <c r="AR65" s="1229"/>
      <c r="AS65" s="1229"/>
      <c r="AT65" s="1229"/>
      <c r="AU65" s="1229"/>
      <c r="AV65" s="1229"/>
      <c r="AW65" s="1229"/>
      <c r="AX65" s="1229"/>
      <c r="AY65" s="1229"/>
      <c r="AZ65" s="1229"/>
      <c r="BA65" s="1229"/>
      <c r="BB65" s="1229"/>
      <c r="BC65" s="1229"/>
      <c r="BD65" s="1229"/>
      <c r="BE65" s="1229"/>
      <c r="BF65" s="1229"/>
      <c r="BG65" s="1229"/>
      <c r="BH65" s="1229"/>
      <c r="BI65" s="1229"/>
      <c r="BJ65" s="1229"/>
      <c r="BK65" s="1229"/>
      <c r="BL65" s="1229"/>
      <c r="BM65" s="1229"/>
      <c r="BN65" s="1229"/>
      <c r="BO65" s="1229"/>
      <c r="BP65" s="1229"/>
      <c r="BQ65" s="1229"/>
      <c r="BR65" s="1229"/>
      <c r="BS65" s="1229"/>
      <c r="BT65" s="1229"/>
      <c r="BU65" s="1229"/>
      <c r="BV65" s="1229"/>
      <c r="BW65" s="1229"/>
      <c r="BX65" s="1229"/>
      <c r="BY65" s="1229"/>
      <c r="BZ65" s="1229"/>
      <c r="CA65" s="1229"/>
      <c r="CB65" s="1229"/>
      <c r="CC65" s="1229"/>
      <c r="CD65" s="1229"/>
      <c r="CE65" s="1229"/>
      <c r="CF65" s="1229"/>
      <c r="CG65" s="1229"/>
      <c r="CH65" s="1229"/>
      <c r="CI65" s="1229"/>
      <c r="CJ65" s="1229"/>
      <c r="CK65" s="1229"/>
      <c r="CL65" s="1229"/>
      <c r="CM65" s="1229"/>
      <c r="CN65" s="1229"/>
      <c r="CO65" s="1229"/>
      <c r="CP65" s="1229"/>
      <c r="CQ65" s="1229"/>
      <c r="CR65" s="1229"/>
      <c r="CS65" s="1229"/>
      <c r="CT65" s="1229"/>
      <c r="CU65" s="1229"/>
      <c r="CV65" s="1229"/>
      <c r="CW65" s="1229"/>
      <c r="CX65" s="1229"/>
      <c r="CY65" s="1229"/>
      <c r="CZ65" s="1229"/>
      <c r="DA65" s="1229"/>
      <c r="DB65" s="1229"/>
      <c r="DC65" s="1230"/>
    </row>
    <row r="66" spans="2:107" ht="13.2" x14ac:dyDescent="0.2">
      <c r="B66" s="247"/>
      <c r="AN66" s="1231"/>
      <c r="AO66" s="1232"/>
      <c r="AP66" s="1232"/>
      <c r="AQ66" s="1232"/>
      <c r="AR66" s="1232"/>
      <c r="AS66" s="1232"/>
      <c r="AT66" s="1232"/>
      <c r="AU66" s="1232"/>
      <c r="AV66" s="1232"/>
      <c r="AW66" s="1232"/>
      <c r="AX66" s="1232"/>
      <c r="AY66" s="1232"/>
      <c r="AZ66" s="1232"/>
      <c r="BA66" s="1232"/>
      <c r="BB66" s="1232"/>
      <c r="BC66" s="1232"/>
      <c r="BD66" s="1232"/>
      <c r="BE66" s="1232"/>
      <c r="BF66" s="1232"/>
      <c r="BG66" s="1232"/>
      <c r="BH66" s="1232"/>
      <c r="BI66" s="1232"/>
      <c r="BJ66" s="1232"/>
      <c r="BK66" s="1232"/>
      <c r="BL66" s="1232"/>
      <c r="BM66" s="1232"/>
      <c r="BN66" s="1232"/>
      <c r="BO66" s="1232"/>
      <c r="BP66" s="1232"/>
      <c r="BQ66" s="1232"/>
      <c r="BR66" s="1232"/>
      <c r="BS66" s="1232"/>
      <c r="BT66" s="1232"/>
      <c r="BU66" s="1232"/>
      <c r="BV66" s="1232"/>
      <c r="BW66" s="1232"/>
      <c r="BX66" s="1232"/>
      <c r="BY66" s="1232"/>
      <c r="BZ66" s="1232"/>
      <c r="CA66" s="1232"/>
      <c r="CB66" s="1232"/>
      <c r="CC66" s="1232"/>
      <c r="CD66" s="1232"/>
      <c r="CE66" s="1232"/>
      <c r="CF66" s="1232"/>
      <c r="CG66" s="1232"/>
      <c r="CH66" s="1232"/>
      <c r="CI66" s="1232"/>
      <c r="CJ66" s="1232"/>
      <c r="CK66" s="1232"/>
      <c r="CL66" s="1232"/>
      <c r="CM66" s="1232"/>
      <c r="CN66" s="1232"/>
      <c r="CO66" s="1232"/>
      <c r="CP66" s="1232"/>
      <c r="CQ66" s="1232"/>
      <c r="CR66" s="1232"/>
      <c r="CS66" s="1232"/>
      <c r="CT66" s="1232"/>
      <c r="CU66" s="1232"/>
      <c r="CV66" s="1232"/>
      <c r="CW66" s="1232"/>
      <c r="CX66" s="1232"/>
      <c r="CY66" s="1232"/>
      <c r="CZ66" s="1232"/>
      <c r="DA66" s="1232"/>
      <c r="DB66" s="1232"/>
      <c r="DC66" s="1233"/>
    </row>
    <row r="67" spans="2:107" ht="13.2" x14ac:dyDescent="0.2">
      <c r="B67" s="247"/>
      <c r="AN67" s="1231"/>
      <c r="AO67" s="1232"/>
      <c r="AP67" s="1232"/>
      <c r="AQ67" s="1232"/>
      <c r="AR67" s="1232"/>
      <c r="AS67" s="1232"/>
      <c r="AT67" s="1232"/>
      <c r="AU67" s="1232"/>
      <c r="AV67" s="1232"/>
      <c r="AW67" s="1232"/>
      <c r="AX67" s="1232"/>
      <c r="AY67" s="1232"/>
      <c r="AZ67" s="1232"/>
      <c r="BA67" s="1232"/>
      <c r="BB67" s="1232"/>
      <c r="BC67" s="1232"/>
      <c r="BD67" s="1232"/>
      <c r="BE67" s="1232"/>
      <c r="BF67" s="1232"/>
      <c r="BG67" s="1232"/>
      <c r="BH67" s="1232"/>
      <c r="BI67" s="1232"/>
      <c r="BJ67" s="1232"/>
      <c r="BK67" s="1232"/>
      <c r="BL67" s="1232"/>
      <c r="BM67" s="1232"/>
      <c r="BN67" s="1232"/>
      <c r="BO67" s="1232"/>
      <c r="BP67" s="1232"/>
      <c r="BQ67" s="1232"/>
      <c r="BR67" s="1232"/>
      <c r="BS67" s="1232"/>
      <c r="BT67" s="1232"/>
      <c r="BU67" s="1232"/>
      <c r="BV67" s="1232"/>
      <c r="BW67" s="1232"/>
      <c r="BX67" s="1232"/>
      <c r="BY67" s="1232"/>
      <c r="BZ67" s="1232"/>
      <c r="CA67" s="1232"/>
      <c r="CB67" s="1232"/>
      <c r="CC67" s="1232"/>
      <c r="CD67" s="1232"/>
      <c r="CE67" s="1232"/>
      <c r="CF67" s="1232"/>
      <c r="CG67" s="1232"/>
      <c r="CH67" s="1232"/>
      <c r="CI67" s="1232"/>
      <c r="CJ67" s="1232"/>
      <c r="CK67" s="1232"/>
      <c r="CL67" s="1232"/>
      <c r="CM67" s="1232"/>
      <c r="CN67" s="1232"/>
      <c r="CO67" s="1232"/>
      <c r="CP67" s="1232"/>
      <c r="CQ67" s="1232"/>
      <c r="CR67" s="1232"/>
      <c r="CS67" s="1232"/>
      <c r="CT67" s="1232"/>
      <c r="CU67" s="1232"/>
      <c r="CV67" s="1232"/>
      <c r="CW67" s="1232"/>
      <c r="CX67" s="1232"/>
      <c r="CY67" s="1232"/>
      <c r="CZ67" s="1232"/>
      <c r="DA67" s="1232"/>
      <c r="DB67" s="1232"/>
      <c r="DC67" s="1233"/>
    </row>
    <row r="68" spans="2:107" ht="13.2" x14ac:dyDescent="0.2">
      <c r="B68" s="247"/>
      <c r="AN68" s="1231"/>
      <c r="AO68" s="1232"/>
      <c r="AP68" s="1232"/>
      <c r="AQ68" s="1232"/>
      <c r="AR68" s="1232"/>
      <c r="AS68" s="1232"/>
      <c r="AT68" s="1232"/>
      <c r="AU68" s="1232"/>
      <c r="AV68" s="1232"/>
      <c r="AW68" s="1232"/>
      <c r="AX68" s="1232"/>
      <c r="AY68" s="1232"/>
      <c r="AZ68" s="1232"/>
      <c r="BA68" s="1232"/>
      <c r="BB68" s="1232"/>
      <c r="BC68" s="1232"/>
      <c r="BD68" s="1232"/>
      <c r="BE68" s="1232"/>
      <c r="BF68" s="1232"/>
      <c r="BG68" s="1232"/>
      <c r="BH68" s="1232"/>
      <c r="BI68" s="1232"/>
      <c r="BJ68" s="1232"/>
      <c r="BK68" s="1232"/>
      <c r="BL68" s="1232"/>
      <c r="BM68" s="1232"/>
      <c r="BN68" s="1232"/>
      <c r="BO68" s="1232"/>
      <c r="BP68" s="1232"/>
      <c r="BQ68" s="1232"/>
      <c r="BR68" s="1232"/>
      <c r="BS68" s="1232"/>
      <c r="BT68" s="1232"/>
      <c r="BU68" s="1232"/>
      <c r="BV68" s="1232"/>
      <c r="BW68" s="1232"/>
      <c r="BX68" s="1232"/>
      <c r="BY68" s="1232"/>
      <c r="BZ68" s="1232"/>
      <c r="CA68" s="1232"/>
      <c r="CB68" s="1232"/>
      <c r="CC68" s="1232"/>
      <c r="CD68" s="1232"/>
      <c r="CE68" s="1232"/>
      <c r="CF68" s="1232"/>
      <c r="CG68" s="1232"/>
      <c r="CH68" s="1232"/>
      <c r="CI68" s="1232"/>
      <c r="CJ68" s="1232"/>
      <c r="CK68" s="1232"/>
      <c r="CL68" s="1232"/>
      <c r="CM68" s="1232"/>
      <c r="CN68" s="1232"/>
      <c r="CO68" s="1232"/>
      <c r="CP68" s="1232"/>
      <c r="CQ68" s="1232"/>
      <c r="CR68" s="1232"/>
      <c r="CS68" s="1232"/>
      <c r="CT68" s="1232"/>
      <c r="CU68" s="1232"/>
      <c r="CV68" s="1232"/>
      <c r="CW68" s="1232"/>
      <c r="CX68" s="1232"/>
      <c r="CY68" s="1232"/>
      <c r="CZ68" s="1232"/>
      <c r="DA68" s="1232"/>
      <c r="DB68" s="1232"/>
      <c r="DC68" s="1233"/>
    </row>
    <row r="69" spans="2:107" ht="13.2" x14ac:dyDescent="0.2">
      <c r="B69" s="247"/>
      <c r="AN69" s="1234"/>
      <c r="AO69" s="1235"/>
      <c r="AP69" s="1235"/>
      <c r="AQ69" s="1235"/>
      <c r="AR69" s="1235"/>
      <c r="AS69" s="1235"/>
      <c r="AT69" s="1235"/>
      <c r="AU69" s="1235"/>
      <c r="AV69" s="1235"/>
      <c r="AW69" s="1235"/>
      <c r="AX69" s="1235"/>
      <c r="AY69" s="1235"/>
      <c r="AZ69" s="1235"/>
      <c r="BA69" s="1235"/>
      <c r="BB69" s="1235"/>
      <c r="BC69" s="1235"/>
      <c r="BD69" s="1235"/>
      <c r="BE69" s="1235"/>
      <c r="BF69" s="1235"/>
      <c r="BG69" s="1235"/>
      <c r="BH69" s="1235"/>
      <c r="BI69" s="1235"/>
      <c r="BJ69" s="1235"/>
      <c r="BK69" s="1235"/>
      <c r="BL69" s="1235"/>
      <c r="BM69" s="1235"/>
      <c r="BN69" s="1235"/>
      <c r="BO69" s="1235"/>
      <c r="BP69" s="1235"/>
      <c r="BQ69" s="1235"/>
      <c r="BR69" s="1235"/>
      <c r="BS69" s="1235"/>
      <c r="BT69" s="1235"/>
      <c r="BU69" s="1235"/>
      <c r="BV69" s="1235"/>
      <c r="BW69" s="1235"/>
      <c r="BX69" s="1235"/>
      <c r="BY69" s="1235"/>
      <c r="BZ69" s="1235"/>
      <c r="CA69" s="1235"/>
      <c r="CB69" s="1235"/>
      <c r="CC69" s="1235"/>
      <c r="CD69" s="1235"/>
      <c r="CE69" s="1235"/>
      <c r="CF69" s="1235"/>
      <c r="CG69" s="1235"/>
      <c r="CH69" s="1235"/>
      <c r="CI69" s="1235"/>
      <c r="CJ69" s="1235"/>
      <c r="CK69" s="1235"/>
      <c r="CL69" s="1235"/>
      <c r="CM69" s="1235"/>
      <c r="CN69" s="1235"/>
      <c r="CO69" s="1235"/>
      <c r="CP69" s="1235"/>
      <c r="CQ69" s="1235"/>
      <c r="CR69" s="1235"/>
      <c r="CS69" s="1235"/>
      <c r="CT69" s="1235"/>
      <c r="CU69" s="1235"/>
      <c r="CV69" s="1235"/>
      <c r="CW69" s="1235"/>
      <c r="CX69" s="1235"/>
      <c r="CY69" s="1235"/>
      <c r="CZ69" s="1235"/>
      <c r="DA69" s="1235"/>
      <c r="DB69" s="1235"/>
      <c r="DC69" s="1236"/>
    </row>
    <row r="70" spans="2:107" ht="13.2"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2" x14ac:dyDescent="0.2">
      <c r="B71" s="247"/>
      <c r="G71" s="374"/>
      <c r="I71" s="375"/>
      <c r="J71" s="372"/>
      <c r="K71" s="372"/>
      <c r="L71" s="373"/>
      <c r="M71" s="372"/>
      <c r="N71" s="373"/>
      <c r="AM71" s="374"/>
      <c r="AN71" s="243" t="s">
        <v>576</v>
      </c>
    </row>
    <row r="72" spans="2:107" ht="13.2"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530</v>
      </c>
      <c r="BQ72" s="1241"/>
      <c r="BR72" s="1241"/>
      <c r="BS72" s="1241"/>
      <c r="BT72" s="1241"/>
      <c r="BU72" s="1241"/>
      <c r="BV72" s="1241"/>
      <c r="BW72" s="1241"/>
      <c r="BX72" s="1241" t="s">
        <v>531</v>
      </c>
      <c r="BY72" s="1241"/>
      <c r="BZ72" s="1241"/>
      <c r="CA72" s="1241"/>
      <c r="CB72" s="1241"/>
      <c r="CC72" s="1241"/>
      <c r="CD72" s="1241"/>
      <c r="CE72" s="1241"/>
      <c r="CF72" s="1241" t="s">
        <v>532</v>
      </c>
      <c r="CG72" s="1241"/>
      <c r="CH72" s="1241"/>
      <c r="CI72" s="1241"/>
      <c r="CJ72" s="1241"/>
      <c r="CK72" s="1241"/>
      <c r="CL72" s="1241"/>
      <c r="CM72" s="1241"/>
      <c r="CN72" s="1241" t="s">
        <v>533</v>
      </c>
      <c r="CO72" s="1241"/>
      <c r="CP72" s="1241"/>
      <c r="CQ72" s="1241"/>
      <c r="CR72" s="1241"/>
      <c r="CS72" s="1241"/>
      <c r="CT72" s="1241"/>
      <c r="CU72" s="1241"/>
      <c r="CV72" s="1241" t="s">
        <v>534</v>
      </c>
      <c r="CW72" s="1241"/>
      <c r="CX72" s="1241"/>
      <c r="CY72" s="1241"/>
      <c r="CZ72" s="1241"/>
      <c r="DA72" s="1241"/>
      <c r="DB72" s="1241"/>
      <c r="DC72" s="1241"/>
    </row>
    <row r="73" spans="2:107" ht="13.2" x14ac:dyDescent="0.2">
      <c r="B73" s="247"/>
      <c r="G73" s="1247"/>
      <c r="H73" s="1247"/>
      <c r="I73" s="1247"/>
      <c r="J73" s="1247"/>
      <c r="K73" s="1248"/>
      <c r="L73" s="1248"/>
      <c r="M73" s="1248"/>
      <c r="N73" s="1248"/>
      <c r="AM73" s="359"/>
      <c r="AN73" s="1244" t="s">
        <v>577</v>
      </c>
      <c r="AO73" s="1244"/>
      <c r="AP73" s="1244"/>
      <c r="AQ73" s="1244"/>
      <c r="AR73" s="1244"/>
      <c r="AS73" s="1244"/>
      <c r="AT73" s="1244"/>
      <c r="AU73" s="1244"/>
      <c r="AV73" s="1244"/>
      <c r="AW73" s="1244"/>
      <c r="AX73" s="1244"/>
      <c r="AY73" s="1244"/>
      <c r="AZ73" s="1244"/>
      <c r="BA73" s="1244"/>
      <c r="BB73" s="1244" t="s">
        <v>578</v>
      </c>
      <c r="BC73" s="1244"/>
      <c r="BD73" s="1244"/>
      <c r="BE73" s="1244"/>
      <c r="BF73" s="1244"/>
      <c r="BG73" s="1244"/>
      <c r="BH73" s="1244"/>
      <c r="BI73" s="1244"/>
      <c r="BJ73" s="1244"/>
      <c r="BK73" s="1244"/>
      <c r="BL73" s="1244"/>
      <c r="BM73" s="1244"/>
      <c r="BN73" s="1244"/>
      <c r="BO73" s="1244"/>
      <c r="BP73" s="1242">
        <v>23.7</v>
      </c>
      <c r="BQ73" s="1242"/>
      <c r="BR73" s="1242"/>
      <c r="BS73" s="1242"/>
      <c r="BT73" s="1242"/>
      <c r="BU73" s="1242"/>
      <c r="BV73" s="1242"/>
      <c r="BW73" s="1242"/>
      <c r="BX73" s="1242">
        <v>16.399999999999999</v>
      </c>
      <c r="BY73" s="1242"/>
      <c r="BZ73" s="1242"/>
      <c r="CA73" s="1242"/>
      <c r="CB73" s="1242"/>
      <c r="CC73" s="1242"/>
      <c r="CD73" s="1242"/>
      <c r="CE73" s="1242"/>
      <c r="CF73" s="1242">
        <v>19.399999999999999</v>
      </c>
      <c r="CG73" s="1242"/>
      <c r="CH73" s="1242"/>
      <c r="CI73" s="1242"/>
      <c r="CJ73" s="1242"/>
      <c r="CK73" s="1242"/>
      <c r="CL73" s="1242"/>
      <c r="CM73" s="1242"/>
      <c r="CN73" s="1242">
        <v>21.9</v>
      </c>
      <c r="CO73" s="1242"/>
      <c r="CP73" s="1242"/>
      <c r="CQ73" s="1242"/>
      <c r="CR73" s="1242"/>
      <c r="CS73" s="1242"/>
      <c r="CT73" s="1242"/>
      <c r="CU73" s="1242"/>
      <c r="CV73" s="1242">
        <v>21.6</v>
      </c>
      <c r="CW73" s="1242"/>
      <c r="CX73" s="1242"/>
      <c r="CY73" s="1242"/>
      <c r="CZ73" s="1242"/>
      <c r="DA73" s="1242"/>
      <c r="DB73" s="1242"/>
      <c r="DC73" s="1242"/>
    </row>
    <row r="74" spans="2:107" ht="13.2" x14ac:dyDescent="0.2">
      <c r="B74" s="247"/>
      <c r="G74" s="1247"/>
      <c r="H74" s="1247"/>
      <c r="I74" s="1247"/>
      <c r="J74" s="1247"/>
      <c r="K74" s="1248"/>
      <c r="L74" s="1248"/>
      <c r="M74" s="1248"/>
      <c r="N74" s="1248"/>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2"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582</v>
      </c>
      <c r="BC75" s="1244"/>
      <c r="BD75" s="1244"/>
      <c r="BE75" s="1244"/>
      <c r="BF75" s="1244"/>
      <c r="BG75" s="1244"/>
      <c r="BH75" s="1244"/>
      <c r="BI75" s="1244"/>
      <c r="BJ75" s="1244"/>
      <c r="BK75" s="1244"/>
      <c r="BL75" s="1244"/>
      <c r="BM75" s="1244"/>
      <c r="BN75" s="1244"/>
      <c r="BO75" s="1244"/>
      <c r="BP75" s="1242">
        <v>4.8</v>
      </c>
      <c r="BQ75" s="1242"/>
      <c r="BR75" s="1242"/>
      <c r="BS75" s="1242"/>
      <c r="BT75" s="1242"/>
      <c r="BU75" s="1242"/>
      <c r="BV75" s="1242"/>
      <c r="BW75" s="1242"/>
      <c r="BX75" s="1242">
        <v>4.9000000000000004</v>
      </c>
      <c r="BY75" s="1242"/>
      <c r="BZ75" s="1242"/>
      <c r="CA75" s="1242"/>
      <c r="CB75" s="1242"/>
      <c r="CC75" s="1242"/>
      <c r="CD75" s="1242"/>
      <c r="CE75" s="1242"/>
      <c r="CF75" s="1242">
        <v>4.8</v>
      </c>
      <c r="CG75" s="1242"/>
      <c r="CH75" s="1242"/>
      <c r="CI75" s="1242"/>
      <c r="CJ75" s="1242"/>
      <c r="CK75" s="1242"/>
      <c r="CL75" s="1242"/>
      <c r="CM75" s="1242"/>
      <c r="CN75" s="1242">
        <v>4.3</v>
      </c>
      <c r="CO75" s="1242"/>
      <c r="CP75" s="1242"/>
      <c r="CQ75" s="1242"/>
      <c r="CR75" s="1242"/>
      <c r="CS75" s="1242"/>
      <c r="CT75" s="1242"/>
      <c r="CU75" s="1242"/>
      <c r="CV75" s="1242">
        <v>4.3</v>
      </c>
      <c r="CW75" s="1242"/>
      <c r="CX75" s="1242"/>
      <c r="CY75" s="1242"/>
      <c r="CZ75" s="1242"/>
      <c r="DA75" s="1242"/>
      <c r="DB75" s="1242"/>
      <c r="DC75" s="1242"/>
    </row>
    <row r="76" spans="2:107" ht="13.2"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2" x14ac:dyDescent="0.2">
      <c r="B77" s="247"/>
      <c r="G77" s="1237"/>
      <c r="H77" s="1237"/>
      <c r="I77" s="1237"/>
      <c r="J77" s="1237"/>
      <c r="K77" s="1248"/>
      <c r="L77" s="1248"/>
      <c r="M77" s="1248"/>
      <c r="N77" s="1248"/>
      <c r="AN77" s="1241" t="s">
        <v>580</v>
      </c>
      <c r="AO77" s="1241"/>
      <c r="AP77" s="1241"/>
      <c r="AQ77" s="1241"/>
      <c r="AR77" s="1241"/>
      <c r="AS77" s="1241"/>
      <c r="AT77" s="1241"/>
      <c r="AU77" s="1241"/>
      <c r="AV77" s="1241"/>
      <c r="AW77" s="1241"/>
      <c r="AX77" s="1241"/>
      <c r="AY77" s="1241"/>
      <c r="AZ77" s="1241"/>
      <c r="BA77" s="1241"/>
      <c r="BB77" s="1244" t="s">
        <v>578</v>
      </c>
      <c r="BC77" s="1244"/>
      <c r="BD77" s="1244"/>
      <c r="BE77" s="1244"/>
      <c r="BF77" s="1244"/>
      <c r="BG77" s="1244"/>
      <c r="BH77" s="1244"/>
      <c r="BI77" s="1244"/>
      <c r="BJ77" s="1244"/>
      <c r="BK77" s="1244"/>
      <c r="BL77" s="1244"/>
      <c r="BM77" s="1244"/>
      <c r="BN77" s="1244"/>
      <c r="BO77" s="1244"/>
      <c r="BP77" s="1242">
        <v>18</v>
      </c>
      <c r="BQ77" s="1242"/>
      <c r="BR77" s="1242"/>
      <c r="BS77" s="1242"/>
      <c r="BT77" s="1242"/>
      <c r="BU77" s="1242"/>
      <c r="BV77" s="1242"/>
      <c r="BW77" s="1242"/>
      <c r="BX77" s="1242">
        <v>13.1</v>
      </c>
      <c r="BY77" s="1242"/>
      <c r="BZ77" s="1242"/>
      <c r="CA77" s="1242"/>
      <c r="CB77" s="1242"/>
      <c r="CC77" s="1242"/>
      <c r="CD77" s="1242"/>
      <c r="CE77" s="1242"/>
      <c r="CF77" s="1242">
        <v>10.9</v>
      </c>
      <c r="CG77" s="1242"/>
      <c r="CH77" s="1242"/>
      <c r="CI77" s="1242"/>
      <c r="CJ77" s="1242"/>
      <c r="CK77" s="1242"/>
      <c r="CL77" s="1242"/>
      <c r="CM77" s="1242"/>
      <c r="CN77" s="1242">
        <v>13.6</v>
      </c>
      <c r="CO77" s="1242"/>
      <c r="CP77" s="1242"/>
      <c r="CQ77" s="1242"/>
      <c r="CR77" s="1242"/>
      <c r="CS77" s="1242"/>
      <c r="CT77" s="1242"/>
      <c r="CU77" s="1242"/>
      <c r="CV77" s="1242">
        <v>15.3</v>
      </c>
      <c r="CW77" s="1242"/>
      <c r="CX77" s="1242"/>
      <c r="CY77" s="1242"/>
      <c r="CZ77" s="1242"/>
      <c r="DA77" s="1242"/>
      <c r="DB77" s="1242"/>
      <c r="DC77" s="1242"/>
    </row>
    <row r="78" spans="2:107" ht="13.2" x14ac:dyDescent="0.2">
      <c r="B78" s="247"/>
      <c r="G78" s="1237"/>
      <c r="H78" s="1237"/>
      <c r="I78" s="1237"/>
      <c r="J78" s="1237"/>
      <c r="K78" s="1248"/>
      <c r="L78" s="1248"/>
      <c r="M78" s="1248"/>
      <c r="N78" s="1248"/>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2" x14ac:dyDescent="0.2">
      <c r="B79" s="247"/>
      <c r="G79" s="1237"/>
      <c r="H79" s="1237"/>
      <c r="I79" s="1246"/>
      <c r="J79" s="1246"/>
      <c r="K79" s="1249"/>
      <c r="L79" s="1249"/>
      <c r="M79" s="1249"/>
      <c r="N79" s="1249"/>
      <c r="AN79" s="1241"/>
      <c r="AO79" s="1241"/>
      <c r="AP79" s="1241"/>
      <c r="AQ79" s="1241"/>
      <c r="AR79" s="1241"/>
      <c r="AS79" s="1241"/>
      <c r="AT79" s="1241"/>
      <c r="AU79" s="1241"/>
      <c r="AV79" s="1241"/>
      <c r="AW79" s="1241"/>
      <c r="AX79" s="1241"/>
      <c r="AY79" s="1241"/>
      <c r="AZ79" s="1241"/>
      <c r="BA79" s="1241"/>
      <c r="BB79" s="1244" t="s">
        <v>582</v>
      </c>
      <c r="BC79" s="1244"/>
      <c r="BD79" s="1244"/>
      <c r="BE79" s="1244"/>
      <c r="BF79" s="1244"/>
      <c r="BG79" s="1244"/>
      <c r="BH79" s="1244"/>
      <c r="BI79" s="1244"/>
      <c r="BJ79" s="1244"/>
      <c r="BK79" s="1244"/>
      <c r="BL79" s="1244"/>
      <c r="BM79" s="1244"/>
      <c r="BN79" s="1244"/>
      <c r="BO79" s="1244"/>
      <c r="BP79" s="1242">
        <v>3.5</v>
      </c>
      <c r="BQ79" s="1242"/>
      <c r="BR79" s="1242"/>
      <c r="BS79" s="1242"/>
      <c r="BT79" s="1242"/>
      <c r="BU79" s="1242"/>
      <c r="BV79" s="1242"/>
      <c r="BW79" s="1242"/>
      <c r="BX79" s="1242">
        <v>3.6</v>
      </c>
      <c r="BY79" s="1242"/>
      <c r="BZ79" s="1242"/>
      <c r="CA79" s="1242"/>
      <c r="CB79" s="1242"/>
      <c r="CC79" s="1242"/>
      <c r="CD79" s="1242"/>
      <c r="CE79" s="1242"/>
      <c r="CF79" s="1242">
        <v>4</v>
      </c>
      <c r="CG79" s="1242"/>
      <c r="CH79" s="1242"/>
      <c r="CI79" s="1242"/>
      <c r="CJ79" s="1242"/>
      <c r="CK79" s="1242"/>
      <c r="CL79" s="1242"/>
      <c r="CM79" s="1242"/>
      <c r="CN79" s="1242">
        <v>4.3</v>
      </c>
      <c r="CO79" s="1242"/>
      <c r="CP79" s="1242"/>
      <c r="CQ79" s="1242"/>
      <c r="CR79" s="1242"/>
      <c r="CS79" s="1242"/>
      <c r="CT79" s="1242"/>
      <c r="CU79" s="1242"/>
      <c r="CV79" s="1242">
        <v>4.5</v>
      </c>
      <c r="CW79" s="1242"/>
      <c r="CX79" s="1242"/>
      <c r="CY79" s="1242"/>
      <c r="CZ79" s="1242"/>
      <c r="DA79" s="1242"/>
      <c r="DB79" s="1242"/>
      <c r="DC79" s="1242"/>
    </row>
    <row r="80" spans="2:107" ht="13.2" x14ac:dyDescent="0.2">
      <c r="B80" s="247"/>
      <c r="G80" s="1237"/>
      <c r="H80" s="1237"/>
      <c r="I80" s="1246"/>
      <c r="J80" s="1246"/>
      <c r="K80" s="1249"/>
      <c r="L80" s="1249"/>
      <c r="M80" s="1249"/>
      <c r="N80" s="1249"/>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2" x14ac:dyDescent="0.2">
      <c r="B81" s="247"/>
    </row>
    <row r="82" spans="2:109" ht="16.2"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2"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2" x14ac:dyDescent="0.2">
      <c r="DD84" s="243"/>
      <c r="DE84" s="243"/>
    </row>
    <row r="85" spans="2:109" ht="13.2" x14ac:dyDescent="0.2">
      <c r="DD85" s="243"/>
      <c r="DE85" s="243"/>
    </row>
  </sheetData>
  <sheetProtection algorithmName="SHA-512" hashValue="neKTk3YwV3JZ9/JpP3aGUnTDsieFP9ZssD6BJO9W92vIIM7Rohoo2ITYZb21AISk2k2pgGCaw9GBy79rPNTftw==" saltValue="qyEgQuc/hYJnBGUF8JUtm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62F287-0856-479F-BAF3-157D48098B0F}">
  <sheetPr>
    <pageSetUpPr fitToPage="1"/>
  </sheetPr>
  <dimension ref="A1:DR125"/>
  <sheetViews>
    <sheetView showGridLines="0" zoomScaleNormal="100" zoomScaleSheetLayoutView="70"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2" x14ac:dyDescent="0.2">
      <c r="S2" s="241"/>
      <c r="AH2" s="241"/>
    </row>
    <row r="3" spans="1: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2" x14ac:dyDescent="0.2"/>
    <row r="5" spans="1:34" ht="13.2" x14ac:dyDescent="0.2"/>
    <row r="6" spans="1:34" ht="13.2" x14ac:dyDescent="0.2"/>
    <row r="7" spans="1:34" ht="13.2" x14ac:dyDescent="0.2"/>
    <row r="8" spans="1:34" ht="13.2" x14ac:dyDescent="0.2"/>
    <row r="9" spans="1:34" ht="13.2" x14ac:dyDescent="0.2">
      <c r="AH9" s="241"/>
    </row>
    <row r="10" spans="1:34" ht="13.2" x14ac:dyDescent="0.2"/>
    <row r="11" spans="1:34" ht="13.2" x14ac:dyDescent="0.2"/>
    <row r="12" spans="1:34" ht="13.2" x14ac:dyDescent="0.2"/>
    <row r="13" spans="1:34" ht="13.2" x14ac:dyDescent="0.2"/>
    <row r="14" spans="1:34" ht="13.2" x14ac:dyDescent="0.2"/>
    <row r="15" spans="1:34" ht="13.2" x14ac:dyDescent="0.2"/>
    <row r="16" spans="1: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Ob5PXg3L8gyB2R1ra8akOxxhmoUZSC5/XUMqLLtIk0MfGk4AeCzui55/wgJ8aBSdVbXj6OZuOXin8kuqaqYjiA==" saltValue="tsClCzq/QXMt01xnI02HD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59EC5-D730-4AB6-9BFB-AB0FA18B6B04}">
  <sheetPr>
    <pageSetUpPr fitToPage="1"/>
  </sheetPr>
  <dimension ref="A1:DR125"/>
  <sheetViews>
    <sheetView showGridLines="0" zoomScaleNormal="100" zoomScaleSheetLayoutView="55" workbookViewId="0"/>
  </sheetViews>
  <sheetFormatPr defaultColWidth="0" defaultRowHeight="13.5" customHeight="1" zeroHeight="1" x14ac:dyDescent="0.2"/>
  <cols>
    <col min="1" max="34" width="2.44140625" style="242" customWidth="1"/>
    <col min="35" max="122" width="2.44140625" style="241" customWidth="1"/>
    <col min="123" max="16384" width="2.441406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2" x14ac:dyDescent="0.2">
      <c r="S2" s="241"/>
      <c r="AH2" s="241"/>
    </row>
    <row r="3" spans="2:34" ht="13.2"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2" x14ac:dyDescent="0.2"/>
    <row r="5" spans="2:34" ht="13.2" x14ac:dyDescent="0.2"/>
    <row r="6" spans="2:34" ht="13.2" x14ac:dyDescent="0.2"/>
    <row r="7" spans="2:34" ht="13.2" x14ac:dyDescent="0.2"/>
    <row r="8" spans="2:34" ht="13.2" x14ac:dyDescent="0.2"/>
    <row r="9" spans="2:34" ht="13.2" x14ac:dyDescent="0.2">
      <c r="AH9" s="241"/>
    </row>
    <row r="10" spans="2:34" ht="13.2" x14ac:dyDescent="0.2"/>
    <row r="11" spans="2:34" ht="13.2" x14ac:dyDescent="0.2"/>
    <row r="12" spans="2:34" ht="13.2" x14ac:dyDescent="0.2"/>
    <row r="13" spans="2:34" ht="13.2" x14ac:dyDescent="0.2"/>
    <row r="14" spans="2:34" ht="13.2" x14ac:dyDescent="0.2"/>
    <row r="15" spans="2:34" ht="13.2" x14ac:dyDescent="0.2"/>
    <row r="16" spans="2:34" ht="13.2" x14ac:dyDescent="0.2"/>
    <row r="17" spans="12:34" ht="13.2" x14ac:dyDescent="0.2">
      <c r="AH17" s="241"/>
    </row>
    <row r="18" spans="12:34" ht="13.2" x14ac:dyDescent="0.2"/>
    <row r="19" spans="12:34" ht="13.2" x14ac:dyDescent="0.2"/>
    <row r="20" spans="12:34" ht="13.2" x14ac:dyDescent="0.2">
      <c r="AH20" s="241"/>
    </row>
    <row r="21" spans="12:34" ht="13.2" x14ac:dyDescent="0.2">
      <c r="AH21" s="241"/>
    </row>
    <row r="22" spans="12:34" ht="13.2" x14ac:dyDescent="0.2"/>
    <row r="23" spans="12:34" ht="13.2" x14ac:dyDescent="0.2"/>
    <row r="24" spans="12:34" ht="13.2" x14ac:dyDescent="0.2">
      <c r="Q24" s="241"/>
    </row>
    <row r="25" spans="12:34" ht="13.2" x14ac:dyDescent="0.2"/>
    <row r="26" spans="12:34" ht="13.2" x14ac:dyDescent="0.2"/>
    <row r="27" spans="12:34" ht="13.2" x14ac:dyDescent="0.2"/>
    <row r="28" spans="12:34" ht="13.2" x14ac:dyDescent="0.2">
      <c r="O28" s="241"/>
      <c r="T28" s="241"/>
      <c r="AH28" s="241"/>
    </row>
    <row r="29" spans="12:34" ht="13.2" x14ac:dyDescent="0.2"/>
    <row r="30" spans="12:34" ht="13.2" x14ac:dyDescent="0.2"/>
    <row r="31" spans="12:34" ht="13.2" x14ac:dyDescent="0.2">
      <c r="Q31" s="241"/>
    </row>
    <row r="32" spans="12:34" ht="13.2" x14ac:dyDescent="0.2">
      <c r="L32" s="241"/>
    </row>
    <row r="33" spans="2:34" ht="13.2" x14ac:dyDescent="0.2">
      <c r="C33" s="241"/>
      <c r="E33" s="241"/>
      <c r="G33" s="241"/>
      <c r="I33" s="241"/>
      <c r="X33" s="241"/>
    </row>
    <row r="34" spans="2:34" ht="13.2" x14ac:dyDescent="0.2">
      <c r="B34" s="241"/>
      <c r="P34" s="241"/>
      <c r="R34" s="241"/>
      <c r="T34" s="241"/>
    </row>
    <row r="35" spans="2:34" ht="13.2" x14ac:dyDescent="0.2">
      <c r="D35" s="241"/>
      <c r="W35" s="241"/>
      <c r="AC35" s="241"/>
      <c r="AD35" s="241"/>
      <c r="AE35" s="241"/>
      <c r="AF35" s="241"/>
      <c r="AG35" s="241"/>
      <c r="AH35" s="241"/>
    </row>
    <row r="36" spans="2:34" ht="13.2" x14ac:dyDescent="0.2">
      <c r="H36" s="241"/>
      <c r="J36" s="241"/>
      <c r="K36" s="241"/>
      <c r="M36" s="241"/>
      <c r="Y36" s="241"/>
      <c r="Z36" s="241"/>
      <c r="AA36" s="241"/>
      <c r="AB36" s="241"/>
      <c r="AC36" s="241"/>
      <c r="AD36" s="241"/>
      <c r="AE36" s="241"/>
      <c r="AF36" s="241"/>
      <c r="AG36" s="241"/>
      <c r="AH36" s="241"/>
    </row>
    <row r="37" spans="2:34" ht="13.2" x14ac:dyDescent="0.2">
      <c r="AH37" s="241"/>
    </row>
    <row r="38" spans="2:34" ht="13.2" x14ac:dyDescent="0.2">
      <c r="AG38" s="241"/>
      <c r="AH38" s="241"/>
    </row>
    <row r="39" spans="2:34" ht="13.2" x14ac:dyDescent="0.2"/>
    <row r="40" spans="2:34" ht="13.2" x14ac:dyDescent="0.2">
      <c r="X40" s="241"/>
    </row>
    <row r="41" spans="2:34" ht="13.2" x14ac:dyDescent="0.2">
      <c r="R41" s="241"/>
    </row>
    <row r="42" spans="2:34" ht="13.2" x14ac:dyDescent="0.2">
      <c r="W42" s="241"/>
    </row>
    <row r="43" spans="2:34" ht="13.2" x14ac:dyDescent="0.2">
      <c r="Y43" s="241"/>
      <c r="Z43" s="241"/>
      <c r="AA43" s="241"/>
      <c r="AB43" s="241"/>
      <c r="AC43" s="241"/>
      <c r="AD43" s="241"/>
      <c r="AE43" s="241"/>
      <c r="AF43" s="241"/>
      <c r="AG43" s="241"/>
      <c r="AH43" s="241"/>
    </row>
    <row r="44" spans="2:34" ht="13.2" x14ac:dyDescent="0.2">
      <c r="AH44" s="241"/>
    </row>
    <row r="45" spans="2:34" ht="13.2" x14ac:dyDescent="0.2">
      <c r="X45" s="241"/>
    </row>
    <row r="46" spans="2:34" ht="13.2" x14ac:dyDescent="0.2"/>
    <row r="47" spans="2:34" ht="13.2" x14ac:dyDescent="0.2"/>
    <row r="48" spans="2:34" ht="13.2" x14ac:dyDescent="0.2">
      <c r="W48" s="241"/>
      <c r="Y48" s="241"/>
      <c r="Z48" s="241"/>
      <c r="AA48" s="241"/>
      <c r="AB48" s="241"/>
      <c r="AC48" s="241"/>
      <c r="AD48" s="241"/>
      <c r="AE48" s="241"/>
      <c r="AF48" s="241"/>
      <c r="AG48" s="241"/>
      <c r="AH48" s="241"/>
    </row>
    <row r="49" spans="28:34" ht="13.2" x14ac:dyDescent="0.2"/>
    <row r="50" spans="28:34" ht="13.2" x14ac:dyDescent="0.2">
      <c r="AE50" s="241"/>
      <c r="AF50" s="241"/>
      <c r="AG50" s="241"/>
      <c r="AH50" s="241"/>
    </row>
    <row r="51" spans="28:34" ht="13.2" x14ac:dyDescent="0.2">
      <c r="AC51" s="241"/>
      <c r="AD51" s="241"/>
      <c r="AE51" s="241"/>
      <c r="AF51" s="241"/>
      <c r="AG51" s="241"/>
      <c r="AH51" s="241"/>
    </row>
    <row r="52" spans="28:34" ht="13.2" x14ac:dyDescent="0.2"/>
    <row r="53" spans="28:34" ht="13.2" x14ac:dyDescent="0.2">
      <c r="AF53" s="241"/>
      <c r="AG53" s="241"/>
      <c r="AH53" s="241"/>
    </row>
    <row r="54" spans="28:34" ht="13.2" x14ac:dyDescent="0.2">
      <c r="AH54" s="241"/>
    </row>
    <row r="55" spans="28:34" ht="13.2" x14ac:dyDescent="0.2"/>
    <row r="56" spans="28:34" ht="13.2" x14ac:dyDescent="0.2">
      <c r="AB56" s="241"/>
      <c r="AC56" s="241"/>
      <c r="AD56" s="241"/>
      <c r="AE56" s="241"/>
      <c r="AF56" s="241"/>
      <c r="AG56" s="241"/>
      <c r="AH56" s="241"/>
    </row>
    <row r="57" spans="28:34" ht="13.2" x14ac:dyDescent="0.2">
      <c r="AH57" s="241"/>
    </row>
    <row r="58" spans="28:34" ht="13.2" x14ac:dyDescent="0.2">
      <c r="AH58" s="241"/>
    </row>
    <row r="59" spans="28:34" ht="13.2" x14ac:dyDescent="0.2">
      <c r="AG59" s="241"/>
      <c r="AH59" s="241"/>
    </row>
    <row r="60" spans="28:34" ht="13.2" x14ac:dyDescent="0.2"/>
    <row r="61" spans="28:34" ht="13.2" x14ac:dyDescent="0.2"/>
    <row r="62" spans="28:34" ht="13.2" x14ac:dyDescent="0.2"/>
    <row r="63" spans="28:34" ht="13.2" x14ac:dyDescent="0.2">
      <c r="AH63" s="241"/>
    </row>
    <row r="64" spans="28:34" ht="13.2" x14ac:dyDescent="0.2">
      <c r="AG64" s="241"/>
      <c r="AH64" s="241"/>
    </row>
    <row r="65" spans="28:34" ht="13.2" x14ac:dyDescent="0.2"/>
    <row r="66" spans="28:34" ht="13.2" x14ac:dyDescent="0.2"/>
    <row r="67" spans="28:34" ht="13.2" x14ac:dyDescent="0.2"/>
    <row r="68" spans="28:34" ht="13.2" x14ac:dyDescent="0.2">
      <c r="AB68" s="241"/>
      <c r="AC68" s="241"/>
      <c r="AD68" s="241"/>
      <c r="AE68" s="241"/>
      <c r="AF68" s="241"/>
      <c r="AG68" s="241"/>
      <c r="AH68" s="241"/>
    </row>
    <row r="69" spans="28:34" ht="13.2" x14ac:dyDescent="0.2">
      <c r="AF69" s="241"/>
      <c r="AG69" s="241"/>
      <c r="AH69" s="241"/>
    </row>
    <row r="70" spans="28:34" ht="13.2" x14ac:dyDescent="0.2"/>
    <row r="71" spans="28:34" ht="13.2" x14ac:dyDescent="0.2"/>
    <row r="72" spans="28:34" ht="13.2" x14ac:dyDescent="0.2"/>
    <row r="73" spans="28:34" ht="13.2" x14ac:dyDescent="0.2"/>
    <row r="74" spans="28:34" ht="13.2" x14ac:dyDescent="0.2"/>
    <row r="75" spans="28:34" ht="13.2" x14ac:dyDescent="0.2">
      <c r="AH75" s="241"/>
    </row>
    <row r="76" spans="28:34" ht="13.2" x14ac:dyDescent="0.2">
      <c r="AF76" s="241"/>
      <c r="AG76" s="241"/>
      <c r="AH76" s="241"/>
    </row>
    <row r="77" spans="28:34" ht="13.2" x14ac:dyDescent="0.2">
      <c r="AG77" s="241"/>
      <c r="AH77" s="241"/>
    </row>
    <row r="78" spans="28:34" ht="13.2" x14ac:dyDescent="0.2"/>
    <row r="79" spans="28:34" ht="13.2" x14ac:dyDescent="0.2"/>
    <row r="80" spans="28:34" ht="13.2" x14ac:dyDescent="0.2"/>
    <row r="81" spans="25:34" ht="13.2" x14ac:dyDescent="0.2"/>
    <row r="82" spans="25:34" ht="13.2" x14ac:dyDescent="0.2">
      <c r="Y82" s="241"/>
    </row>
    <row r="83" spans="25:34" ht="13.2" x14ac:dyDescent="0.2">
      <c r="Y83" s="241"/>
      <c r="Z83" s="241"/>
      <c r="AA83" s="241"/>
      <c r="AB83" s="241"/>
      <c r="AC83" s="241"/>
      <c r="AD83" s="241"/>
      <c r="AE83" s="241"/>
      <c r="AF83" s="241"/>
      <c r="AG83" s="241"/>
      <c r="AH83" s="241"/>
    </row>
    <row r="84" spans="25:34" ht="13.2" x14ac:dyDescent="0.2"/>
    <row r="85" spans="25:34" ht="13.2" x14ac:dyDescent="0.2"/>
    <row r="86" spans="25:34" ht="13.2" x14ac:dyDescent="0.2"/>
    <row r="87" spans="25:34" ht="13.2" x14ac:dyDescent="0.2"/>
    <row r="88" spans="25:34" ht="13.2" x14ac:dyDescent="0.2">
      <c r="AH88" s="241"/>
    </row>
    <row r="89" spans="25:34" ht="13.2" x14ac:dyDescent="0.2"/>
    <row r="90" spans="25:34" ht="13.2" x14ac:dyDescent="0.2"/>
    <row r="91" spans="25:34" ht="13.2"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480</v>
      </c>
    </row>
  </sheetData>
  <sheetProtection algorithmName="SHA-512" hashValue="U8NWivWxJ4QAZpyu5nCntR39eeoJt91No7WVBY93fpM5SJU51a7I6BM0yMi9BCgICLwyU0nPbvrZOsUe5B5CMA==" saltValue="Aiuc9sq3rXeRr/bAOx+CUQ=="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09375" defaultRowHeight="13.2" x14ac:dyDescent="0.2"/>
  <cols>
    <col min="1" max="1" width="45.88671875" style="130" customWidth="1"/>
    <col min="2" max="8" width="13.33203125" style="130" customWidth="1"/>
    <col min="9" max="16384" width="11.109375" style="130"/>
  </cols>
  <sheetData>
    <row r="1" spans="1:8" x14ac:dyDescent="0.2">
      <c r="A1" s="124"/>
      <c r="B1" s="125"/>
      <c r="C1" s="126"/>
      <c r="D1" s="127"/>
      <c r="E1" s="128"/>
      <c r="F1" s="128"/>
      <c r="G1" s="128"/>
      <c r="H1" s="129"/>
    </row>
    <row r="2" spans="1:8" x14ac:dyDescent="0.2">
      <c r="A2" s="131"/>
      <c r="B2" s="132"/>
      <c r="C2" s="133"/>
      <c r="D2" s="134" t="s">
        <v>50</v>
      </c>
      <c r="E2" s="135"/>
      <c r="F2" s="136" t="s">
        <v>529</v>
      </c>
      <c r="G2" s="137"/>
      <c r="H2" s="138"/>
    </row>
    <row r="3" spans="1:8" x14ac:dyDescent="0.2">
      <c r="A3" s="134" t="s">
        <v>522</v>
      </c>
      <c r="B3" s="139"/>
      <c r="C3" s="140"/>
      <c r="D3" s="141">
        <v>48767</v>
      </c>
      <c r="E3" s="142"/>
      <c r="F3" s="143">
        <v>43261</v>
      </c>
      <c r="G3" s="144"/>
      <c r="H3" s="145"/>
    </row>
    <row r="4" spans="1:8" x14ac:dyDescent="0.2">
      <c r="A4" s="146"/>
      <c r="B4" s="147"/>
      <c r="C4" s="148"/>
      <c r="D4" s="149">
        <v>29061</v>
      </c>
      <c r="E4" s="150"/>
      <c r="F4" s="151">
        <v>24721</v>
      </c>
      <c r="G4" s="152"/>
      <c r="H4" s="153"/>
    </row>
    <row r="5" spans="1:8" x14ac:dyDescent="0.2">
      <c r="A5" s="134" t="s">
        <v>524</v>
      </c>
      <c r="B5" s="139"/>
      <c r="C5" s="140"/>
      <c r="D5" s="141">
        <v>52008</v>
      </c>
      <c r="E5" s="142"/>
      <c r="F5" s="143">
        <v>40626</v>
      </c>
      <c r="G5" s="144"/>
      <c r="H5" s="145"/>
    </row>
    <row r="6" spans="1:8" x14ac:dyDescent="0.2">
      <c r="A6" s="146"/>
      <c r="B6" s="147"/>
      <c r="C6" s="148"/>
      <c r="D6" s="149">
        <v>31156</v>
      </c>
      <c r="E6" s="150"/>
      <c r="F6" s="151">
        <v>24279</v>
      </c>
      <c r="G6" s="152"/>
      <c r="H6" s="153"/>
    </row>
    <row r="7" spans="1:8" x14ac:dyDescent="0.2">
      <c r="A7" s="134" t="s">
        <v>525</v>
      </c>
      <c r="B7" s="139"/>
      <c r="C7" s="140"/>
      <c r="D7" s="141">
        <v>60641</v>
      </c>
      <c r="E7" s="142"/>
      <c r="F7" s="143">
        <v>46133</v>
      </c>
      <c r="G7" s="144"/>
      <c r="H7" s="145"/>
    </row>
    <row r="8" spans="1:8" x14ac:dyDescent="0.2">
      <c r="A8" s="146"/>
      <c r="B8" s="147"/>
      <c r="C8" s="148"/>
      <c r="D8" s="149">
        <v>37580</v>
      </c>
      <c r="E8" s="150"/>
      <c r="F8" s="151">
        <v>27280</v>
      </c>
      <c r="G8" s="152"/>
      <c r="H8" s="153"/>
    </row>
    <row r="9" spans="1:8" x14ac:dyDescent="0.2">
      <c r="A9" s="134" t="s">
        <v>526</v>
      </c>
      <c r="B9" s="139"/>
      <c r="C9" s="140"/>
      <c r="D9" s="141">
        <v>53258</v>
      </c>
      <c r="E9" s="142"/>
      <c r="F9" s="143">
        <v>49174</v>
      </c>
      <c r="G9" s="144"/>
      <c r="H9" s="145"/>
    </row>
    <row r="10" spans="1:8" x14ac:dyDescent="0.2">
      <c r="A10" s="146"/>
      <c r="B10" s="147"/>
      <c r="C10" s="148"/>
      <c r="D10" s="149">
        <v>45773</v>
      </c>
      <c r="E10" s="150"/>
      <c r="F10" s="151">
        <v>29896</v>
      </c>
      <c r="G10" s="152"/>
      <c r="H10" s="153"/>
    </row>
    <row r="11" spans="1:8" x14ac:dyDescent="0.2">
      <c r="A11" s="134" t="s">
        <v>527</v>
      </c>
      <c r="B11" s="139"/>
      <c r="C11" s="140"/>
      <c r="D11" s="141">
        <v>55523</v>
      </c>
      <c r="E11" s="142"/>
      <c r="F11" s="143">
        <v>50636</v>
      </c>
      <c r="G11" s="144"/>
      <c r="H11" s="145"/>
    </row>
    <row r="12" spans="1:8" x14ac:dyDescent="0.2">
      <c r="A12" s="146"/>
      <c r="B12" s="147"/>
      <c r="C12" s="154"/>
      <c r="D12" s="149">
        <v>40222</v>
      </c>
      <c r="E12" s="150"/>
      <c r="F12" s="151">
        <v>31778</v>
      </c>
      <c r="G12" s="152"/>
      <c r="H12" s="153"/>
    </row>
    <row r="13" spans="1:8" x14ac:dyDescent="0.2">
      <c r="A13" s="134"/>
      <c r="B13" s="139"/>
      <c r="C13" s="140"/>
      <c r="D13" s="141">
        <v>54039</v>
      </c>
      <c r="E13" s="142"/>
      <c r="F13" s="143">
        <v>45966</v>
      </c>
      <c r="G13" s="155"/>
      <c r="H13" s="145"/>
    </row>
    <row r="14" spans="1:8" x14ac:dyDescent="0.2">
      <c r="A14" s="146"/>
      <c r="B14" s="147"/>
      <c r="C14" s="148"/>
      <c r="D14" s="149">
        <v>36758</v>
      </c>
      <c r="E14" s="150"/>
      <c r="F14" s="151">
        <v>27591</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0.08</v>
      </c>
      <c r="C19" s="156">
        <f>ROUND(VALUE(SUBSTITUTE(実質収支比率等に係る経年分析!G$48,"▲","-")),2)</f>
        <v>1.6</v>
      </c>
      <c r="D19" s="156">
        <f>ROUND(VALUE(SUBSTITUTE(実質収支比率等に係る経年分析!H$48,"▲","-")),2)</f>
        <v>0.11</v>
      </c>
      <c r="E19" s="156">
        <f>ROUND(VALUE(SUBSTITUTE(実質収支比率等に係る経年分析!I$48,"▲","-")),2)</f>
        <v>0.17</v>
      </c>
      <c r="F19" s="156">
        <f>ROUND(VALUE(SUBSTITUTE(実質収支比率等に係る経年分析!J$48,"▲","-")),2)</f>
        <v>0.54</v>
      </c>
    </row>
    <row r="20" spans="1:11" x14ac:dyDescent="0.2">
      <c r="A20" s="156" t="s">
        <v>53</v>
      </c>
      <c r="B20" s="156">
        <f>ROUND(VALUE(SUBSTITUTE(実質収支比率等に係る経年分析!F$47,"▲","-")),2)</f>
        <v>16.64</v>
      </c>
      <c r="C20" s="156">
        <f>ROUND(VALUE(SUBSTITUTE(実質収支比率等に係る経年分析!G$47,"▲","-")),2)</f>
        <v>15.93</v>
      </c>
      <c r="D20" s="156">
        <f>ROUND(VALUE(SUBSTITUTE(実質収支比率等に係る経年分析!H$47,"▲","-")),2)</f>
        <v>16.12</v>
      </c>
      <c r="E20" s="156">
        <f>ROUND(VALUE(SUBSTITUTE(実質収支比率等に係る経年分析!I$47,"▲","-")),2)</f>
        <v>12.72</v>
      </c>
      <c r="F20" s="156">
        <f>ROUND(VALUE(SUBSTITUTE(実質収支比率等に係る経年分析!J$47,"▲","-")),2)</f>
        <v>8.98</v>
      </c>
    </row>
    <row r="21" spans="1:11" x14ac:dyDescent="0.2">
      <c r="A21" s="156" t="s">
        <v>54</v>
      </c>
      <c r="B21" s="156">
        <f>IF(ISNUMBER(VALUE(SUBSTITUTE(実質収支比率等に係る経年分析!F$49,"▲","-"))),ROUND(VALUE(SUBSTITUTE(実質収支比率等に係る経年分析!F$49,"▲","-")),2),NA())</f>
        <v>-2.87</v>
      </c>
      <c r="C21" s="156">
        <f>IF(ISNUMBER(VALUE(SUBSTITUTE(実質収支比率等に係る経年分析!G$49,"▲","-"))),ROUND(VALUE(SUBSTITUTE(実質収支比率等に係る経年分析!G$49,"▲","-")),2),NA())</f>
        <v>1.57</v>
      </c>
      <c r="D21" s="156">
        <f>IF(ISNUMBER(VALUE(SUBSTITUTE(実質収支比率等に係る経年分析!H$49,"▲","-"))),ROUND(VALUE(SUBSTITUTE(実質収支比率等に係る経年分析!H$49,"▲","-")),2),NA())</f>
        <v>-1.57</v>
      </c>
      <c r="E21" s="156">
        <f>IF(ISNUMBER(VALUE(SUBSTITUTE(実質収支比率等に係る経年分析!I$49,"▲","-"))),ROUND(VALUE(SUBSTITUTE(実質収支比率等に係る経年分析!I$49,"▲","-")),2),NA())</f>
        <v>-3.05</v>
      </c>
      <c r="F21" s="156">
        <f>IF(ISNUMBER(VALUE(SUBSTITUTE(実質収支比率等に係る経年分析!J$49,"▲","-"))),ROUND(VALUE(SUBSTITUTE(実質収支比率等に係る経年分析!J$49,"▲","-")),2),NA())</f>
        <v>-3.05</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0.59</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0.61</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春日井市民家防音事業特別会計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0</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v>
      </c>
    </row>
    <row r="30" spans="1:11" x14ac:dyDescent="0.2">
      <c r="A30" s="157" t="str">
        <f>IF(連結実質赤字比率に係る赤字・黒字の構成分析!C$40="",NA(),連結実質赤字比率に係る赤字・黒字の構成分析!C$40)</f>
        <v>春日井市公共用地先行取得事業特別会計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v>
      </c>
    </row>
    <row r="31" spans="1:11" x14ac:dyDescent="0.2">
      <c r="A31" s="157" t="str">
        <f>IF(連結実質赤字比率に係る赤字・黒字の構成分析!C$39="",NA(),連結実質赤字比率に係る赤字・黒字の構成分析!C$39)</f>
        <v>春日井市介護保険事業特別会計</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1.38</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0.97</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0.99</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0.4</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0.01</v>
      </c>
    </row>
    <row r="32" spans="1:11" x14ac:dyDescent="0.2">
      <c r="A32" s="157" t="str">
        <f>IF(連結実質赤字比率に係る赤字・黒字の構成分析!C$38="",NA(),連結実質赤字比率に係る赤字・黒字の構成分析!C$38)</f>
        <v>春日井市後期高齢者医療事業特別会計</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0.21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0.19</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0.2</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0.22</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0.26</v>
      </c>
    </row>
    <row r="33" spans="1:16" x14ac:dyDescent="0.2">
      <c r="A33" s="157" t="str">
        <f>IF(連結実質赤字比率に係る赤字・黒字の構成分析!C$37="",NA(),連結実質赤字比率に係る赤字・黒字の構成分析!C$37)</f>
        <v>春日井市公共下水道事業会計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0.36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0.13</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0.39</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0.32</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0.42</v>
      </c>
    </row>
    <row r="34" spans="1:16" x14ac:dyDescent="0.2">
      <c r="A34" s="157" t="str">
        <f>IF(連結実質赤字比率に係る赤字・黒字の構成分析!C$36="",NA(),連結実質赤字比率に係る赤字・黒字の構成分析!C$36)</f>
        <v>一般会計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7.0000000000000007E-2</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1.59</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0.11</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0.17</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0.54</v>
      </c>
    </row>
    <row r="35" spans="1:16" x14ac:dyDescent="0.2">
      <c r="A35" s="157" t="str">
        <f>IF(連結実質赤字比率に係る赤字・黒字の構成分析!C$35="",NA(),連結実質赤字比率に係る赤字・黒字の構成分析!C$35)</f>
        <v>春日井市水道事業会計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9.5500000000000007</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10.18</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10.02</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9.15</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8.3699999999999992</v>
      </c>
    </row>
    <row r="36" spans="1:16" x14ac:dyDescent="0.2">
      <c r="A36" s="157" t="str">
        <f>IF(連結実質赤字比率に係る赤字・黒字の構成分析!C$34="",NA(),連結実質赤字比率に係る赤字・黒字の構成分析!C$34)</f>
        <v>春日井市春日井市民病院事業会計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15.11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14.51</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16.100000000000001</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14.99</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10.46</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8444</v>
      </c>
      <c r="E42" s="158"/>
      <c r="F42" s="158"/>
      <c r="G42" s="158">
        <f>'実質公債費比率（分子）の構造'!L$52</f>
        <v>8682</v>
      </c>
      <c r="H42" s="158"/>
      <c r="I42" s="158"/>
      <c r="J42" s="158">
        <f>'実質公債費比率（分子）の構造'!M$52</f>
        <v>8441</v>
      </c>
      <c r="K42" s="158"/>
      <c r="L42" s="158"/>
      <c r="M42" s="158">
        <f>'実質公債費比率（分子）の構造'!N$52</f>
        <v>8663</v>
      </c>
      <c r="N42" s="158"/>
      <c r="O42" s="158"/>
      <c r="P42" s="158">
        <f>'実質公債費比率（分子）の構造'!O$52</f>
        <v>7400</v>
      </c>
    </row>
    <row r="43" spans="1:16" x14ac:dyDescent="0.2">
      <c r="A43" s="158" t="s">
        <v>16</v>
      </c>
      <c r="B43" s="158" t="str">
        <f>'実質公債費比率（分子）の構造'!K$51</f>
        <v>-</v>
      </c>
      <c r="C43" s="158"/>
      <c r="D43" s="158"/>
      <c r="E43" s="158" t="str">
        <f>'実質公債費比率（分子）の構造'!L$51</f>
        <v>-</v>
      </c>
      <c r="F43" s="158"/>
      <c r="G43" s="158"/>
      <c r="H43" s="158" t="str">
        <f>'実質公債費比率（分子）の構造'!M$51</f>
        <v>-</v>
      </c>
      <c r="I43" s="158"/>
      <c r="J43" s="158"/>
      <c r="K43" s="158" t="str">
        <f>'実質公債費比率（分子）の構造'!N$51</f>
        <v>-</v>
      </c>
      <c r="L43" s="158"/>
      <c r="M43" s="158"/>
      <c r="N43" s="158" t="str">
        <f>'実質公債費比率（分子）の構造'!O$51</f>
        <v>-</v>
      </c>
      <c r="O43" s="158"/>
      <c r="P43" s="158"/>
    </row>
    <row r="44" spans="1:16" x14ac:dyDescent="0.2">
      <c r="A44" s="158" t="s">
        <v>62</v>
      </c>
      <c r="B44" s="158">
        <f>'実質公債費比率（分子）の構造'!K$50</f>
        <v>55</v>
      </c>
      <c r="C44" s="158"/>
      <c r="D44" s="158"/>
      <c r="E44" s="158">
        <f>'実質公債費比率（分子）の構造'!L$50</f>
        <v>55</v>
      </c>
      <c r="F44" s="158"/>
      <c r="G44" s="158"/>
      <c r="H44" s="158">
        <f>'実質公債費比率（分子）の構造'!M$50</f>
        <v>43</v>
      </c>
      <c r="I44" s="158"/>
      <c r="J44" s="158"/>
      <c r="K44" s="158">
        <f>'実質公債費比率（分子）の構造'!N$50</f>
        <v>43</v>
      </c>
      <c r="L44" s="158"/>
      <c r="M44" s="158"/>
      <c r="N44" s="158">
        <f>'実質公債費比率（分子）の構造'!O$50</f>
        <v>43</v>
      </c>
      <c r="O44" s="158"/>
      <c r="P44" s="158"/>
    </row>
    <row r="45" spans="1:16" x14ac:dyDescent="0.2">
      <c r="A45" s="158" t="s">
        <v>63</v>
      </c>
      <c r="B45" s="158">
        <f>'実質公債費比率（分子）の構造'!K$49</f>
        <v>4</v>
      </c>
      <c r="C45" s="158"/>
      <c r="D45" s="158"/>
      <c r="E45" s="158">
        <f>'実質公債費比率（分子）の構造'!L$49</f>
        <v>5</v>
      </c>
      <c r="F45" s="158"/>
      <c r="G45" s="158"/>
      <c r="H45" s="158">
        <f>'実質公債費比率（分子）の構造'!M$49</f>
        <v>2</v>
      </c>
      <c r="I45" s="158"/>
      <c r="J45" s="158"/>
      <c r="K45" s="158">
        <f>'実質公債費比率（分子）の構造'!N$49</f>
        <v>2</v>
      </c>
      <c r="L45" s="158"/>
      <c r="M45" s="158"/>
      <c r="N45" s="158">
        <f>'実質公債費比率（分子）の構造'!O$49</f>
        <v>2</v>
      </c>
      <c r="O45" s="158"/>
      <c r="P45" s="158"/>
    </row>
    <row r="46" spans="1:16" x14ac:dyDescent="0.2">
      <c r="A46" s="158" t="s">
        <v>64</v>
      </c>
      <c r="B46" s="158">
        <f>'実質公債費比率（分子）の構造'!K$48</f>
        <v>3094</v>
      </c>
      <c r="C46" s="158"/>
      <c r="D46" s="158"/>
      <c r="E46" s="158">
        <f>'実質公債費比率（分子）の構造'!L$48</f>
        <v>2526</v>
      </c>
      <c r="F46" s="158"/>
      <c r="G46" s="158"/>
      <c r="H46" s="158">
        <f>'実質公債費比率（分子）の構造'!M$48</f>
        <v>2823</v>
      </c>
      <c r="I46" s="158"/>
      <c r="J46" s="158"/>
      <c r="K46" s="158">
        <f>'実質公債費比率（分子）の構造'!N$48</f>
        <v>2846</v>
      </c>
      <c r="L46" s="158"/>
      <c r="M46" s="158"/>
      <c r="N46" s="158">
        <f>'実質公債費比率（分子）の構造'!O$48</f>
        <v>2033</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8392</v>
      </c>
      <c r="C49" s="158"/>
      <c r="D49" s="158"/>
      <c r="E49" s="158">
        <f>'実質公債費比率（分子）の構造'!L$45</f>
        <v>8420</v>
      </c>
      <c r="F49" s="158"/>
      <c r="G49" s="158"/>
      <c r="H49" s="158">
        <f>'実質公債費比率（分子）の構造'!M$45</f>
        <v>8272</v>
      </c>
      <c r="I49" s="158"/>
      <c r="J49" s="158"/>
      <c r="K49" s="158">
        <f>'実質公債費比率（分子）の構造'!N$45</f>
        <v>8183</v>
      </c>
      <c r="L49" s="158"/>
      <c r="M49" s="158"/>
      <c r="N49" s="158">
        <f>'実質公債費比率（分子）の構造'!O$45</f>
        <v>7789</v>
      </c>
      <c r="O49" s="158"/>
      <c r="P49" s="158"/>
    </row>
    <row r="50" spans="1:16" x14ac:dyDescent="0.2">
      <c r="A50" s="158" t="s">
        <v>67</v>
      </c>
      <c r="B50" s="158" t="e">
        <f>NA()</f>
        <v>#N/A</v>
      </c>
      <c r="C50" s="158">
        <f>IF(ISNUMBER('実質公債費比率（分子）の構造'!K$53),'実質公債費比率（分子）の構造'!K$53,NA())</f>
        <v>3101</v>
      </c>
      <c r="D50" s="158" t="e">
        <f>NA()</f>
        <v>#N/A</v>
      </c>
      <c r="E50" s="158" t="e">
        <f>NA()</f>
        <v>#N/A</v>
      </c>
      <c r="F50" s="158">
        <f>IF(ISNUMBER('実質公債費比率（分子）の構造'!L$53),'実質公債費比率（分子）の構造'!L$53,NA())</f>
        <v>2324</v>
      </c>
      <c r="G50" s="158" t="e">
        <f>NA()</f>
        <v>#N/A</v>
      </c>
      <c r="H50" s="158" t="e">
        <f>NA()</f>
        <v>#N/A</v>
      </c>
      <c r="I50" s="158">
        <f>IF(ISNUMBER('実質公債費比率（分子）の構造'!M$53),'実質公債費比率（分子）の構造'!M$53,NA())</f>
        <v>2699</v>
      </c>
      <c r="J50" s="158" t="e">
        <f>NA()</f>
        <v>#N/A</v>
      </c>
      <c r="K50" s="158" t="e">
        <f>NA()</f>
        <v>#N/A</v>
      </c>
      <c r="L50" s="158">
        <f>IF(ISNUMBER('実質公債費比率（分子）の構造'!N$53),'実質公債費比率（分子）の構造'!N$53,NA())</f>
        <v>2411</v>
      </c>
      <c r="M50" s="158" t="e">
        <f>NA()</f>
        <v>#N/A</v>
      </c>
      <c r="N50" s="158" t="e">
        <f>NA()</f>
        <v>#N/A</v>
      </c>
      <c r="O50" s="158">
        <f>IF(ISNUMBER('実質公債費比率（分子）の構造'!O$53),'実質公債費比率（分子）の構造'!O$53,NA())</f>
        <v>2467</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64455</v>
      </c>
      <c r="E56" s="157"/>
      <c r="F56" s="157"/>
      <c r="G56" s="157">
        <f>'将来負担比率（分子）の構造'!J$52</f>
        <v>64941</v>
      </c>
      <c r="H56" s="157"/>
      <c r="I56" s="157"/>
      <c r="J56" s="157">
        <f>'将来負担比率（分子）の構造'!K$52</f>
        <v>63572</v>
      </c>
      <c r="K56" s="157"/>
      <c r="L56" s="157"/>
      <c r="M56" s="157">
        <f>'将来負担比率（分子）の構造'!L$52</f>
        <v>62367</v>
      </c>
      <c r="N56" s="157"/>
      <c r="O56" s="157"/>
      <c r="P56" s="157">
        <f>'将来負担比率（分子）の構造'!M$52</f>
        <v>61610</v>
      </c>
    </row>
    <row r="57" spans="1:16" x14ac:dyDescent="0.2">
      <c r="A57" s="157" t="s">
        <v>42</v>
      </c>
      <c r="B57" s="157"/>
      <c r="C57" s="157"/>
      <c r="D57" s="157">
        <f>'将来負担比率（分子）の構造'!I$51</f>
        <v>30319</v>
      </c>
      <c r="E57" s="157"/>
      <c r="F57" s="157"/>
      <c r="G57" s="157">
        <f>'将来負担比率（分子）の構造'!J$51</f>
        <v>28111</v>
      </c>
      <c r="H57" s="157"/>
      <c r="I57" s="157"/>
      <c r="J57" s="157">
        <f>'将来負担比率（分子）の構造'!K$51</f>
        <v>28038</v>
      </c>
      <c r="K57" s="157"/>
      <c r="L57" s="157"/>
      <c r="M57" s="157">
        <f>'将来負担比率（分子）の構造'!L$51</f>
        <v>29793</v>
      </c>
      <c r="N57" s="157"/>
      <c r="O57" s="157"/>
      <c r="P57" s="157">
        <f>'将来負担比率（分子）の構造'!M$51</f>
        <v>33255</v>
      </c>
    </row>
    <row r="58" spans="1:16" x14ac:dyDescent="0.2">
      <c r="A58" s="157" t="s">
        <v>41</v>
      </c>
      <c r="B58" s="157"/>
      <c r="C58" s="157"/>
      <c r="D58" s="157">
        <f>'将来負担比率（分子）の構造'!I$50</f>
        <v>19194</v>
      </c>
      <c r="E58" s="157"/>
      <c r="F58" s="157"/>
      <c r="G58" s="157">
        <f>'将来負担比率（分子）の構造'!J$50</f>
        <v>21974</v>
      </c>
      <c r="H58" s="157"/>
      <c r="I58" s="157"/>
      <c r="J58" s="157">
        <f>'将来負担比率（分子）の構造'!K$50</f>
        <v>22862</v>
      </c>
      <c r="K58" s="157"/>
      <c r="L58" s="157"/>
      <c r="M58" s="157">
        <f>'将来負担比率（分子）の構造'!L$50</f>
        <v>20982</v>
      </c>
      <c r="N58" s="157"/>
      <c r="O58" s="157"/>
      <c r="P58" s="157">
        <f>'将来負担比率（分子）の構造'!M$50</f>
        <v>18056</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f>'将来負担比率（分子）の構造'!I$46</f>
        <v>4437</v>
      </c>
      <c r="C61" s="157"/>
      <c r="D61" s="157"/>
      <c r="E61" s="157">
        <f>'将来負担比率（分子）の構造'!J$46</f>
        <v>3346</v>
      </c>
      <c r="F61" s="157"/>
      <c r="G61" s="157"/>
      <c r="H61" s="157">
        <f>'将来負担比率（分子）の構造'!K$46</f>
        <v>2040</v>
      </c>
      <c r="I61" s="157"/>
      <c r="J61" s="157"/>
      <c r="K61" s="157">
        <f>'将来負担比率（分子）の構造'!L$46</f>
        <v>1896</v>
      </c>
      <c r="L61" s="157"/>
      <c r="M61" s="157"/>
      <c r="N61" s="157">
        <f>'将来負担比率（分子）の構造'!M$46</f>
        <v>381</v>
      </c>
      <c r="O61" s="157"/>
      <c r="P61" s="157"/>
    </row>
    <row r="62" spans="1:16" x14ac:dyDescent="0.2">
      <c r="A62" s="157" t="s">
        <v>35</v>
      </c>
      <c r="B62" s="157">
        <f>'将来負担比率（分子）の構造'!I$45</f>
        <v>9246</v>
      </c>
      <c r="C62" s="157"/>
      <c r="D62" s="157"/>
      <c r="E62" s="157">
        <f>'将来負担比率（分子）の構造'!J$45</f>
        <v>9588</v>
      </c>
      <c r="F62" s="157"/>
      <c r="G62" s="157"/>
      <c r="H62" s="157">
        <f>'将来負担比率（分子）の構造'!K$45</f>
        <v>10002</v>
      </c>
      <c r="I62" s="157"/>
      <c r="J62" s="157"/>
      <c r="K62" s="157">
        <f>'将来負担比率（分子）の構造'!L$45</f>
        <v>10684</v>
      </c>
      <c r="L62" s="157"/>
      <c r="M62" s="157"/>
      <c r="N62" s="157">
        <f>'将来負担比率（分子）の構造'!M$45</f>
        <v>11199</v>
      </c>
      <c r="O62" s="157"/>
      <c r="P62" s="157"/>
    </row>
    <row r="63" spans="1:16" x14ac:dyDescent="0.2">
      <c r="A63" s="157" t="s">
        <v>34</v>
      </c>
      <c r="B63" s="157">
        <f>'将来負担比率（分子）の構造'!I$44</f>
        <v>25</v>
      </c>
      <c r="C63" s="157"/>
      <c r="D63" s="157"/>
      <c r="E63" s="157">
        <f>'将来負担比率（分子）の構造'!J$44</f>
        <v>21</v>
      </c>
      <c r="F63" s="157"/>
      <c r="G63" s="157"/>
      <c r="H63" s="157">
        <f>'将来負担比率（分子）の構造'!K$44</f>
        <v>25</v>
      </c>
      <c r="I63" s="157"/>
      <c r="J63" s="157"/>
      <c r="K63" s="157">
        <f>'将来負担比率（分子）の構造'!L$44</f>
        <v>24</v>
      </c>
      <c r="L63" s="157"/>
      <c r="M63" s="157"/>
      <c r="N63" s="157">
        <f>'将来負担比率（分子）の構造'!M$44</f>
        <v>22</v>
      </c>
      <c r="O63" s="157"/>
      <c r="P63" s="157"/>
    </row>
    <row r="64" spans="1:16" x14ac:dyDescent="0.2">
      <c r="A64" s="157" t="s">
        <v>33</v>
      </c>
      <c r="B64" s="157">
        <f>'将来負担比率（分子）の構造'!I$43</f>
        <v>34047</v>
      </c>
      <c r="C64" s="157"/>
      <c r="D64" s="157"/>
      <c r="E64" s="157">
        <f>'将来負担比率（分子）の構造'!J$43</f>
        <v>31036</v>
      </c>
      <c r="F64" s="157"/>
      <c r="G64" s="157"/>
      <c r="H64" s="157">
        <f>'将来負担比率（分子）の構造'!K$43</f>
        <v>29992</v>
      </c>
      <c r="I64" s="157"/>
      <c r="J64" s="157"/>
      <c r="K64" s="157">
        <f>'将来負担比率（分子）の構造'!L$43</f>
        <v>27361</v>
      </c>
      <c r="L64" s="157"/>
      <c r="M64" s="157"/>
      <c r="N64" s="157">
        <f>'将来負担比率（分子）の構造'!M$43</f>
        <v>26925</v>
      </c>
      <c r="O64" s="157"/>
      <c r="P64" s="157"/>
    </row>
    <row r="65" spans="1:16" x14ac:dyDescent="0.2">
      <c r="A65" s="157" t="s">
        <v>32</v>
      </c>
      <c r="B65" s="157">
        <f>'将来負担比率（分子）の構造'!I$42</f>
        <v>450</v>
      </c>
      <c r="C65" s="157"/>
      <c r="D65" s="157"/>
      <c r="E65" s="157">
        <f>'将来負担比率（分子）の構造'!J$42</f>
        <v>409</v>
      </c>
      <c r="F65" s="157"/>
      <c r="G65" s="157"/>
      <c r="H65" s="157">
        <f>'将来負担比率（分子）の構造'!K$42</f>
        <v>379</v>
      </c>
      <c r="I65" s="157"/>
      <c r="J65" s="157"/>
      <c r="K65" s="157">
        <f>'将来負担比率（分子）の構造'!L$42</f>
        <v>348</v>
      </c>
      <c r="L65" s="157"/>
      <c r="M65" s="157"/>
      <c r="N65" s="157">
        <f>'将来負担比率（分子）の構造'!M$42</f>
        <v>316</v>
      </c>
      <c r="O65" s="157"/>
      <c r="P65" s="157"/>
    </row>
    <row r="66" spans="1:16" x14ac:dyDescent="0.2">
      <c r="A66" s="157" t="s">
        <v>31</v>
      </c>
      <c r="B66" s="157">
        <f>'将来負担比率（分子）の構造'!I$41</f>
        <v>78567</v>
      </c>
      <c r="C66" s="157"/>
      <c r="D66" s="157"/>
      <c r="E66" s="157">
        <f>'将来負担比率（分子）の構造'!J$41</f>
        <v>79959</v>
      </c>
      <c r="F66" s="157"/>
      <c r="G66" s="157"/>
      <c r="H66" s="157">
        <f>'将来負担比率（分子）の構造'!K$41</f>
        <v>82907</v>
      </c>
      <c r="I66" s="157"/>
      <c r="J66" s="157"/>
      <c r="K66" s="157">
        <f>'将来負担比率（分子）の構造'!L$41</f>
        <v>85367</v>
      </c>
      <c r="L66" s="157"/>
      <c r="M66" s="157"/>
      <c r="N66" s="157">
        <f>'将来負担比率（分子）の構造'!M$41</f>
        <v>86934</v>
      </c>
      <c r="O66" s="157"/>
      <c r="P66" s="157"/>
    </row>
    <row r="67" spans="1:16" x14ac:dyDescent="0.2">
      <c r="A67" s="157" t="s">
        <v>71</v>
      </c>
      <c r="B67" s="157" t="e">
        <f>NA()</f>
        <v>#N/A</v>
      </c>
      <c r="C67" s="157">
        <f>IF(ISNUMBER('将来負担比率（分子）の構造'!I$53), IF('将来負担比率（分子）の構造'!I$53 &lt; 0, 0, '将来負担比率（分子）の構造'!I$53), NA())</f>
        <v>12804</v>
      </c>
      <c r="D67" s="157" t="e">
        <f>NA()</f>
        <v>#N/A</v>
      </c>
      <c r="E67" s="157" t="e">
        <f>NA()</f>
        <v>#N/A</v>
      </c>
      <c r="F67" s="157">
        <f>IF(ISNUMBER('将来負担比率（分子）の構造'!J$53), IF('将来負担比率（分子）の構造'!J$53 &lt; 0, 0, '将来負担比率（分子）の構造'!J$53), NA())</f>
        <v>9331</v>
      </c>
      <c r="G67" s="157" t="e">
        <f>NA()</f>
        <v>#N/A</v>
      </c>
      <c r="H67" s="157" t="e">
        <f>NA()</f>
        <v>#N/A</v>
      </c>
      <c r="I67" s="157">
        <f>IF(ISNUMBER('将来負担比率（分子）の構造'!K$53), IF('将来負担比率（分子）の構造'!K$53 &lt; 0, 0, '将来負担比率（分子）の構造'!K$53), NA())</f>
        <v>10873</v>
      </c>
      <c r="J67" s="157" t="e">
        <f>NA()</f>
        <v>#N/A</v>
      </c>
      <c r="K67" s="157" t="e">
        <f>NA()</f>
        <v>#N/A</v>
      </c>
      <c r="L67" s="157">
        <f>IF(ISNUMBER('将来負担比率（分子）の構造'!L$53), IF('将来負担比率（分子）の構造'!L$53 &lt; 0, 0, '将来負担比率（分子）の構造'!L$53), NA())</f>
        <v>12538</v>
      </c>
      <c r="M67" s="157" t="e">
        <f>NA()</f>
        <v>#N/A</v>
      </c>
      <c r="N67" s="157" t="e">
        <f>NA()</f>
        <v>#N/A</v>
      </c>
      <c r="O67" s="157">
        <f>IF(ISNUMBER('将来負担比率（分子）の構造'!M$53), IF('将来負担比率（分子）の構造'!M$53 &lt; 0, 0, '将来負担比率（分子）の構造'!M$53), NA())</f>
        <v>12858</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9946</v>
      </c>
      <c r="C72" s="161">
        <f>基金残高に係る経年分析!G55</f>
        <v>7991</v>
      </c>
      <c r="D72" s="161">
        <f>基金残高に係る経年分析!H55</f>
        <v>5785</v>
      </c>
    </row>
    <row r="73" spans="1:16" x14ac:dyDescent="0.2">
      <c r="A73" s="160" t="s">
        <v>74</v>
      </c>
      <c r="B73" s="161">
        <f>基金残高に係る経年分析!F56</f>
        <v>3</v>
      </c>
      <c r="C73" s="161">
        <f>基金残高に係る経年分析!G56</f>
        <v>3</v>
      </c>
      <c r="D73" s="161">
        <f>基金残高に係る経年分析!H56</f>
        <v>3</v>
      </c>
    </row>
    <row r="74" spans="1:16" x14ac:dyDescent="0.2">
      <c r="A74" s="160" t="s">
        <v>75</v>
      </c>
      <c r="B74" s="161">
        <f>基金残高に係る経年分析!F57</f>
        <v>5477</v>
      </c>
      <c r="C74" s="161">
        <f>基金残高に係る経年分析!G57</f>
        <v>5862</v>
      </c>
      <c r="D74" s="161">
        <f>基金残高に係る経年分析!H57</f>
        <v>6631</v>
      </c>
    </row>
  </sheetData>
  <sheetProtection algorithmName="SHA-512" hashValue="0nFvXOwjkd/bt0Bsrcoas/hubCwH5lx7jUb1Z51rkxgjvrH7z5fySO6asx48UGOavsXDzJTIhQsWV1S1rlEdPw==" saltValue="z9uLPx/ImvjMXSfzUVNAj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
  <cp:keywords/>
  <dc:description/>
  <cp:lastPrinted>2026-03-05T06:11:52Z</cp:lastPrinted>
  <dcterms:created xsi:type="dcterms:W3CDTF">2026-02-23T07:06:22Z</dcterms:created>
  <dcterms:modified xsi:type="dcterms:W3CDTF">2026-09-28T23:47:01Z</dcterms:modified>
  <cp:category/>
</cp:coreProperties>
</file>